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im/Downloads/"/>
    </mc:Choice>
  </mc:AlternateContent>
  <xr:revisionPtr revIDLastSave="0" documentId="13_ncr:1_{FAD0FF01-7FC2-1D4D-815B-1D3FC17436F7}" xr6:coauthVersionLast="45" xr6:coauthVersionMax="45" xr10:uidLastSave="{00000000-0000-0000-0000-000000000000}"/>
  <bookViews>
    <workbookView xWindow="-1260" yWindow="-21140" windowWidth="38140" windowHeight="21140" tabRatio="789" activeTab="11" xr2:uid="{00000000-000D-0000-FFFF-FFFF00000000}"/>
  </bookViews>
  <sheets>
    <sheet name="2009A" sheetId="35" r:id="rId1"/>
    <sheet name="2010A Pollock Roe" sheetId="34" r:id="rId2"/>
    <sheet name="2011A Pollock Roe" sheetId="33" r:id="rId3"/>
    <sheet name="2012A Pollock Roe" sheetId="32" r:id="rId4"/>
    <sheet name="2013A Pollock Roe" sheetId="31" r:id="rId5"/>
    <sheet name="2014A Pollock Roe" sheetId="30" r:id="rId6"/>
    <sheet name="2015A Pollock Roe" sheetId="29" r:id="rId7"/>
    <sheet name="2016A Pollock Roe" sheetId="24" r:id="rId8"/>
    <sheet name="2017A Pollock Roe" sheetId="25" r:id="rId9"/>
    <sheet name="2018A Pollock Roe" sheetId="26" r:id="rId10"/>
    <sheet name="2019A Pollock Roe" sheetId="27" r:id="rId11"/>
    <sheet name="2020A Pollock Roe" sheetId="28" r:id="rId12"/>
  </sheets>
  <externalReferences>
    <externalReference r:id="rId13"/>
    <externalReference r:id="rId14"/>
    <externalReference r:id="rId15"/>
    <externalReference r:id="rId16"/>
  </externalReferences>
  <definedNames>
    <definedName name="_xlnm.Print_Area" localSheetId="0">'2009A'!$A$1:$CH$20</definedName>
    <definedName name="_xlnm.Print_Area" localSheetId="1">'2010A Pollock Roe'!$A$1:$CI$24</definedName>
    <definedName name="_xlnm.Print_Area" localSheetId="2">'2011A Pollock Roe'!$A$1:$CI$24</definedName>
    <definedName name="_xlnm.Print_Area" localSheetId="3">'2012A Pollock Roe'!$A$1:$CI$24</definedName>
    <definedName name="_xlnm.Print_Area" localSheetId="4">'2013A Pollock Roe'!$A$1:$CJ$23</definedName>
    <definedName name="_xlnm.Print_Area" localSheetId="5">'2014A Pollock Roe'!$A$1:$CI$77</definedName>
    <definedName name="_xlnm.Print_Area" localSheetId="6">'2015A Pollock Roe'!$A$1:$BV$23</definedName>
    <definedName name="_xlnm.Print_Area" localSheetId="7">'2016A Pollock Roe'!$A$1:$CI$22</definedName>
    <definedName name="_xlnm.Print_Area" localSheetId="8">'2017A Pollock Roe'!$A$1:$CI$22</definedName>
    <definedName name="_xlnm.Print_Area" localSheetId="9">'2018A Pollock Roe'!$A$1:$CI$22</definedName>
    <definedName name="_xlnm.Print_Area" localSheetId="10">'2019A Pollock Roe'!$A$1:$CI$22</definedName>
    <definedName name="_xlnm.Print_Area" localSheetId="11">'2020A Pollock Roe'!$A$1:$CI$22</definedName>
    <definedName name="_xlnm.Print_Titles" localSheetId="0">'2009A'!$A:$C,'2009A'!$1:$4</definedName>
    <definedName name="_xlnm.Print_Titles" localSheetId="1">'2010A Pollock Roe'!$A:$C,'2010A Pollock Roe'!$1:$4</definedName>
    <definedName name="_xlnm.Print_Titles" localSheetId="2">'2011A Pollock Roe'!$A:$C,'2011A Pollock Roe'!$1:$4</definedName>
    <definedName name="_xlnm.Print_Titles" localSheetId="3">'2012A Pollock Roe'!$A:$C,'2012A Pollock Roe'!$1:$4</definedName>
    <definedName name="_xlnm.Print_Titles" localSheetId="4">'2013A Pollock Roe'!$A:$D,'2013A Pollock Roe'!$1:$4</definedName>
    <definedName name="_xlnm.Print_Titles" localSheetId="5">'2014A Pollock Roe'!$A:$C,'2014A Pollock Roe'!$1:$4</definedName>
    <definedName name="_xlnm.Print_Titles" localSheetId="6">'2015A Pollock Roe'!$A:$C,'2015A Pollock Roe'!$1:$4</definedName>
    <definedName name="_xlnm.Print_Titles" localSheetId="7">'2016A Pollock Roe'!$A:$C,'2016A Pollock Roe'!$1:$3</definedName>
    <definedName name="_xlnm.Print_Titles" localSheetId="8">'2017A Pollock Roe'!$A:$C,'2017A Pollock Roe'!$1:$3</definedName>
    <definedName name="_xlnm.Print_Titles" localSheetId="9">'2018A Pollock Roe'!$A:$C,'2018A Pollock Roe'!$1:$3</definedName>
    <definedName name="_xlnm.Print_Titles" localSheetId="10">'2019A Pollock Roe'!$A:$C,'2019A Pollock Roe'!$1:$3</definedName>
    <definedName name="_xlnm.Print_Titles" localSheetId="11">'2020A Pollock Roe'!$A:$C,'2020A Pollock Roe'!$1:$3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A8" i="30" l="1"/>
  <c r="CI8" i="30"/>
  <c r="F8" i="30"/>
  <c r="H8" i="30"/>
  <c r="I8" i="30"/>
  <c r="J8" i="30"/>
  <c r="K8" i="30"/>
  <c r="M8" i="30"/>
  <c r="N8" i="30"/>
  <c r="P8" i="30"/>
  <c r="Q8" i="30"/>
  <c r="R8" i="30"/>
  <c r="S8" i="30"/>
  <c r="U8" i="30"/>
  <c r="V8" i="30"/>
  <c r="X8" i="30"/>
  <c r="Y8" i="30"/>
  <c r="Z8" i="30"/>
  <c r="AA8" i="30"/>
  <c r="AB8" i="30"/>
  <c r="AC8" i="30"/>
  <c r="AD8" i="30"/>
  <c r="AF8" i="30"/>
  <c r="AG8" i="30"/>
  <c r="AH8" i="30"/>
  <c r="AI8" i="30"/>
  <c r="AK8" i="30"/>
  <c r="AL8" i="30"/>
  <c r="AM8" i="30"/>
  <c r="AO8" i="30"/>
  <c r="AP8" i="30"/>
  <c r="AQ8" i="30"/>
  <c r="AR8" i="30"/>
  <c r="AS8" i="30"/>
  <c r="AT8" i="30"/>
  <c r="AV8" i="30"/>
  <c r="AW8" i="30"/>
  <c r="AX8" i="30"/>
  <c r="AY8" i="30"/>
  <c r="AZ8" i="30"/>
  <c r="BA8" i="30"/>
  <c r="BB8" i="30"/>
  <c r="BD8" i="30"/>
  <c r="BE8" i="30"/>
  <c r="BF8" i="30"/>
  <c r="BG8" i="30"/>
  <c r="BH8" i="30"/>
  <c r="BI8" i="30"/>
  <c r="BJ8" i="30"/>
  <c r="BM8" i="30"/>
  <c r="BN8" i="30"/>
  <c r="BO8" i="30"/>
  <c r="BP8" i="30"/>
  <c r="BQ8" i="30"/>
  <c r="BR8" i="30"/>
  <c r="BT8" i="30"/>
  <c r="BU8" i="30"/>
  <c r="BV8" i="30"/>
  <c r="BX8" i="30"/>
  <c r="CB8" i="30"/>
  <c r="CE8" i="30"/>
  <c r="G8" i="30"/>
  <c r="O8" i="30"/>
  <c r="W8" i="30"/>
  <c r="AE8" i="30"/>
  <c r="AN8" i="30"/>
  <c r="AU8" i="30"/>
  <c r="BC8" i="30"/>
  <c r="BK8" i="30"/>
  <c r="BL8" i="30"/>
  <c r="BS8" i="30"/>
  <c r="E8" i="30"/>
  <c r="D27" i="30"/>
  <c r="E27" i="30"/>
  <c r="F27" i="30"/>
  <c r="G27" i="30"/>
  <c r="H27" i="30"/>
  <c r="I27" i="30"/>
  <c r="J27" i="30"/>
  <c r="K27" i="30"/>
  <c r="L27" i="30"/>
  <c r="M27" i="30"/>
  <c r="N27" i="30"/>
  <c r="O27" i="30"/>
  <c r="P27" i="30"/>
  <c r="Q27" i="30"/>
  <c r="R27" i="30"/>
  <c r="S27" i="30"/>
  <c r="T27" i="30"/>
  <c r="U27" i="30"/>
  <c r="V27" i="30"/>
  <c r="W27" i="30"/>
  <c r="X27" i="30"/>
  <c r="Y27" i="30"/>
  <c r="Z27" i="30"/>
  <c r="AA27" i="30"/>
  <c r="AB27" i="30"/>
  <c r="AC27" i="30"/>
  <c r="AD27" i="30"/>
  <c r="AE27" i="30"/>
  <c r="AF27" i="30"/>
  <c r="AG27" i="30"/>
  <c r="AH27" i="30"/>
  <c r="AI27" i="30"/>
  <c r="AJ27" i="30"/>
  <c r="AK27" i="30"/>
  <c r="AL27" i="30"/>
  <c r="AM27" i="30"/>
  <c r="AN27" i="30"/>
  <c r="AO27" i="30"/>
  <c r="AP27" i="30"/>
  <c r="AQ27" i="30"/>
  <c r="AR27" i="30"/>
  <c r="AS27" i="30"/>
  <c r="AT27" i="30"/>
  <c r="AU27" i="30"/>
  <c r="AV27" i="30"/>
  <c r="AW27" i="30"/>
  <c r="AX27" i="30"/>
  <c r="AY27" i="30"/>
  <c r="AZ27" i="30"/>
  <c r="BA27" i="30"/>
  <c r="BB27" i="30"/>
  <c r="BC27" i="30"/>
  <c r="BD27" i="30"/>
  <c r="BE27" i="30"/>
  <c r="BF27" i="30"/>
  <c r="BG27" i="30"/>
  <c r="BH27" i="30"/>
  <c r="BI27" i="30"/>
  <c r="BJ27" i="30"/>
  <c r="BK27" i="30"/>
  <c r="BL27" i="30"/>
  <c r="BM27" i="30"/>
  <c r="BN27" i="30"/>
  <c r="BO27" i="30"/>
  <c r="BP27" i="30"/>
  <c r="BQ27" i="30"/>
  <c r="BR27" i="30"/>
  <c r="BS27" i="30"/>
  <c r="BT27" i="30"/>
  <c r="BU27" i="30"/>
  <c r="BV27" i="30"/>
  <c r="BW27" i="30"/>
  <c r="BX27" i="30"/>
  <c r="BY27" i="30"/>
  <c r="BZ27" i="30"/>
  <c r="CA27" i="30"/>
  <c r="CB27" i="30"/>
  <c r="CC27" i="30"/>
  <c r="CD27" i="30"/>
  <c r="CE27" i="30"/>
  <c r="CF27" i="30"/>
  <c r="CG27" i="30"/>
  <c r="CH27" i="30"/>
  <c r="CI27" i="30"/>
  <c r="D32" i="30"/>
  <c r="E32" i="30"/>
  <c r="F32" i="30"/>
  <c r="G32" i="30"/>
  <c r="H32" i="30"/>
  <c r="I32" i="30"/>
  <c r="J32" i="30"/>
  <c r="K32" i="30"/>
  <c r="L32" i="30"/>
  <c r="M32" i="30"/>
  <c r="N32" i="30"/>
  <c r="O32" i="30"/>
  <c r="P32" i="30"/>
  <c r="Q32" i="30"/>
  <c r="R32" i="30"/>
  <c r="S32" i="30"/>
  <c r="T32" i="30"/>
  <c r="U32" i="30"/>
  <c r="V32" i="30"/>
  <c r="W32" i="30"/>
  <c r="X32" i="30"/>
  <c r="Y32" i="30"/>
  <c r="Z32" i="30"/>
  <c r="AA32" i="30"/>
  <c r="AB32" i="30"/>
  <c r="AC32" i="30"/>
  <c r="AD32" i="30"/>
  <c r="AE32" i="30"/>
  <c r="AF32" i="30"/>
  <c r="AG32" i="30"/>
  <c r="AH32" i="30"/>
  <c r="AI32" i="30"/>
  <c r="AJ32" i="30"/>
  <c r="AK32" i="30"/>
  <c r="AL32" i="30"/>
  <c r="AM32" i="30"/>
  <c r="AN32" i="30"/>
  <c r="AO32" i="30"/>
  <c r="AP32" i="30"/>
  <c r="AQ32" i="30"/>
  <c r="AR32" i="30"/>
  <c r="AS32" i="30"/>
  <c r="AT32" i="30"/>
  <c r="AU32" i="30"/>
  <c r="AV32" i="30"/>
  <c r="AW32" i="30"/>
  <c r="AX32" i="30"/>
  <c r="AY32" i="30"/>
  <c r="AZ32" i="30"/>
  <c r="BA32" i="30"/>
  <c r="BB32" i="30"/>
  <c r="BC32" i="30"/>
  <c r="BD32" i="30"/>
  <c r="BE32" i="30"/>
  <c r="BF32" i="30"/>
  <c r="BG32" i="30"/>
  <c r="BH32" i="30"/>
  <c r="BI32" i="30"/>
  <c r="BJ32" i="30"/>
  <c r="BK32" i="30"/>
  <c r="BL32" i="30"/>
  <c r="BM32" i="30"/>
  <c r="BN32" i="30"/>
  <c r="BO32" i="30"/>
  <c r="BP32" i="30"/>
  <c r="BQ32" i="30"/>
  <c r="BR32" i="30"/>
  <c r="BS32" i="30"/>
  <c r="BT32" i="30"/>
  <c r="BU32" i="30"/>
  <c r="BV32" i="30"/>
  <c r="BW32" i="30"/>
  <c r="BX32" i="30"/>
  <c r="BY32" i="30"/>
  <c r="BZ32" i="30"/>
  <c r="CA32" i="30"/>
  <c r="CB32" i="30"/>
  <c r="CC32" i="30"/>
  <c r="CD32" i="30"/>
  <c r="CE32" i="30"/>
  <c r="CF32" i="30"/>
  <c r="CG32" i="30"/>
  <c r="CH32" i="30"/>
  <c r="CI32" i="30"/>
  <c r="D36" i="30"/>
  <c r="E36" i="30"/>
  <c r="F36" i="30"/>
  <c r="G36" i="30"/>
  <c r="H36" i="30"/>
  <c r="I36" i="30"/>
  <c r="J36" i="30"/>
  <c r="K36" i="30"/>
  <c r="L36" i="30"/>
  <c r="M36" i="30"/>
  <c r="N36" i="30"/>
  <c r="O36" i="30"/>
  <c r="P36" i="30"/>
  <c r="Q36" i="30"/>
  <c r="R36" i="30"/>
  <c r="S36" i="30"/>
  <c r="T36" i="30"/>
  <c r="U36" i="30"/>
  <c r="V36" i="30"/>
  <c r="W36" i="30"/>
  <c r="X36" i="30"/>
  <c r="Y36" i="30"/>
  <c r="Z36" i="30"/>
  <c r="AA36" i="30"/>
  <c r="AB36" i="30"/>
  <c r="AC36" i="30"/>
  <c r="AD36" i="30"/>
  <c r="AE36" i="30"/>
  <c r="AF36" i="30"/>
  <c r="AG36" i="30"/>
  <c r="AH36" i="30"/>
  <c r="AI36" i="30"/>
  <c r="AJ36" i="30"/>
  <c r="AK36" i="30"/>
  <c r="AL36" i="30"/>
  <c r="AM36" i="30"/>
  <c r="AN36" i="30"/>
  <c r="AO36" i="30"/>
  <c r="AP36" i="30"/>
  <c r="AQ36" i="30"/>
  <c r="AR36" i="30"/>
  <c r="AS36" i="30"/>
  <c r="AT36" i="30"/>
  <c r="AU36" i="30"/>
  <c r="AV36" i="30"/>
  <c r="AW36" i="30"/>
  <c r="AX36" i="30"/>
  <c r="AY36" i="30"/>
  <c r="AZ36" i="30"/>
  <c r="BA36" i="30"/>
  <c r="BB36" i="30"/>
  <c r="BC36" i="30"/>
  <c r="BD36" i="30"/>
  <c r="BE36" i="30"/>
  <c r="BF36" i="30"/>
  <c r="BG36" i="30"/>
  <c r="BH36" i="30"/>
  <c r="BI36" i="30"/>
  <c r="BJ36" i="30"/>
  <c r="BK36" i="30"/>
  <c r="BL36" i="30"/>
  <c r="BM36" i="30"/>
  <c r="BN36" i="30"/>
  <c r="BO36" i="30"/>
  <c r="BP36" i="30"/>
  <c r="BQ36" i="30"/>
  <c r="BR36" i="30"/>
  <c r="BS36" i="30"/>
  <c r="BT36" i="30"/>
  <c r="BU36" i="30"/>
  <c r="BV36" i="30"/>
  <c r="BW36" i="30"/>
  <c r="BX36" i="30"/>
  <c r="BY36" i="30"/>
  <c r="BZ36" i="30"/>
  <c r="CA36" i="30"/>
  <c r="CB36" i="30"/>
  <c r="CC36" i="30"/>
  <c r="CD36" i="30"/>
  <c r="CE36" i="30"/>
  <c r="CF36" i="30"/>
  <c r="CG36" i="30"/>
  <c r="CH36" i="30"/>
  <c r="CI36" i="30"/>
  <c r="D44" i="30"/>
  <c r="E44" i="30"/>
  <c r="F44" i="30"/>
  <c r="G44" i="30"/>
  <c r="H44" i="30"/>
  <c r="I44" i="30"/>
  <c r="J44" i="30"/>
  <c r="K44" i="30"/>
  <c r="L44" i="30"/>
  <c r="M44" i="30"/>
  <c r="N44" i="30"/>
  <c r="O44" i="30"/>
  <c r="P44" i="30"/>
  <c r="Q44" i="30"/>
  <c r="R44" i="30"/>
  <c r="S44" i="30"/>
  <c r="T44" i="30"/>
  <c r="U44" i="30"/>
  <c r="V44" i="30"/>
  <c r="W44" i="30"/>
  <c r="X44" i="30"/>
  <c r="Y44" i="30"/>
  <c r="Z44" i="30"/>
  <c r="AA44" i="30"/>
  <c r="AB44" i="30"/>
  <c r="AC44" i="30"/>
  <c r="AD44" i="30"/>
  <c r="AE44" i="30"/>
  <c r="AF44" i="30"/>
  <c r="AG44" i="30"/>
  <c r="AH44" i="30"/>
  <c r="AI44" i="30"/>
  <c r="AJ44" i="30"/>
  <c r="AK44" i="30"/>
  <c r="AL44" i="30"/>
  <c r="AM44" i="30"/>
  <c r="AN44" i="30"/>
  <c r="AO44" i="30"/>
  <c r="AP44" i="30"/>
  <c r="AQ44" i="30"/>
  <c r="AR44" i="30"/>
  <c r="AS44" i="30"/>
  <c r="AT44" i="30"/>
  <c r="AU44" i="30"/>
  <c r="AV44" i="30"/>
  <c r="AW44" i="30"/>
  <c r="AX44" i="30"/>
  <c r="AY44" i="30"/>
  <c r="AZ44" i="30"/>
  <c r="BA44" i="30"/>
  <c r="BB44" i="30"/>
  <c r="BC44" i="30"/>
  <c r="BD44" i="30"/>
  <c r="BE44" i="30"/>
  <c r="BF44" i="30"/>
  <c r="BG44" i="30"/>
  <c r="BH44" i="30"/>
  <c r="BI44" i="30"/>
  <c r="BJ44" i="30"/>
  <c r="BK44" i="30"/>
  <c r="BL44" i="30"/>
  <c r="BM44" i="30"/>
  <c r="BN44" i="30"/>
  <c r="BO44" i="30"/>
  <c r="BP44" i="30"/>
  <c r="BQ44" i="30"/>
  <c r="BR44" i="30"/>
  <c r="BS44" i="30"/>
  <c r="BT44" i="30"/>
  <c r="BU44" i="30"/>
  <c r="BV44" i="30"/>
  <c r="BW44" i="30"/>
  <c r="BX44" i="30"/>
  <c r="BY44" i="30"/>
  <c r="BZ44" i="30"/>
  <c r="CA44" i="30"/>
  <c r="CB44" i="30"/>
  <c r="CC44" i="30"/>
  <c r="CD44" i="30"/>
  <c r="CE44" i="30"/>
  <c r="CF44" i="30"/>
  <c r="CG44" i="30"/>
  <c r="CH44" i="30"/>
  <c r="CI44" i="30"/>
  <c r="D54" i="30"/>
  <c r="E54" i="30"/>
  <c r="F54" i="30"/>
  <c r="G54" i="30"/>
  <c r="H54" i="30"/>
  <c r="I54" i="30"/>
  <c r="J54" i="30"/>
  <c r="K54" i="30"/>
  <c r="L54" i="30"/>
  <c r="M54" i="30"/>
  <c r="N54" i="30"/>
  <c r="O54" i="30"/>
  <c r="P54" i="30"/>
  <c r="Q54" i="30"/>
  <c r="R54" i="30"/>
  <c r="S54" i="30"/>
  <c r="T54" i="30"/>
  <c r="U54" i="30"/>
  <c r="V54" i="30"/>
  <c r="W54" i="30"/>
  <c r="X54" i="30"/>
  <c r="Y54" i="30"/>
  <c r="Z54" i="30"/>
  <c r="AA54" i="30"/>
  <c r="AB54" i="30"/>
  <c r="AC54" i="30"/>
  <c r="AD54" i="30"/>
  <c r="AE54" i="30"/>
  <c r="AF54" i="30"/>
  <c r="AG54" i="30"/>
  <c r="AH54" i="30"/>
  <c r="AI54" i="30"/>
  <c r="AJ54" i="30"/>
  <c r="AK54" i="30"/>
  <c r="AL54" i="30"/>
  <c r="AM54" i="30"/>
  <c r="AN54" i="30"/>
  <c r="AO54" i="30"/>
  <c r="AP54" i="30"/>
  <c r="AQ54" i="30"/>
  <c r="AR54" i="30"/>
  <c r="AS54" i="30"/>
  <c r="AT54" i="30"/>
  <c r="AU54" i="30"/>
  <c r="AV54" i="30"/>
  <c r="AW54" i="30"/>
  <c r="AX54" i="30"/>
  <c r="AY54" i="30"/>
  <c r="AZ54" i="30"/>
  <c r="BA54" i="30"/>
  <c r="BB54" i="30"/>
  <c r="BC54" i="30"/>
  <c r="BD54" i="30"/>
  <c r="BE54" i="30"/>
  <c r="BF54" i="30"/>
  <c r="BG54" i="30"/>
  <c r="BH54" i="30"/>
  <c r="BI54" i="30"/>
  <c r="BJ54" i="30"/>
  <c r="BK54" i="30"/>
  <c r="BL54" i="30"/>
  <c r="BM54" i="30"/>
  <c r="BN54" i="30"/>
  <c r="BO54" i="30"/>
  <c r="BP54" i="30"/>
  <c r="BQ54" i="30"/>
  <c r="BR54" i="30"/>
  <c r="BS54" i="30"/>
  <c r="BT54" i="30"/>
  <c r="BU54" i="30"/>
  <c r="BV54" i="30"/>
  <c r="BW54" i="30"/>
  <c r="BX54" i="30"/>
  <c r="BY54" i="30"/>
  <c r="BZ54" i="30"/>
  <c r="CA54" i="30"/>
  <c r="CB54" i="30"/>
  <c r="CC54" i="30"/>
  <c r="CD54" i="30"/>
  <c r="CE54" i="30"/>
  <c r="CF54" i="30"/>
  <c r="CG54" i="30"/>
  <c r="CH54" i="30"/>
  <c r="CI54" i="30"/>
  <c r="D59" i="30"/>
  <c r="E59" i="30"/>
  <c r="F59" i="30"/>
  <c r="G59" i="30"/>
  <c r="H59" i="30"/>
  <c r="I59" i="30"/>
  <c r="J59" i="30"/>
  <c r="K59" i="30"/>
  <c r="L59" i="30"/>
  <c r="M59" i="30"/>
  <c r="N59" i="30"/>
  <c r="O59" i="30"/>
  <c r="P59" i="30"/>
  <c r="Q59" i="30"/>
  <c r="R59" i="30"/>
  <c r="S59" i="30"/>
  <c r="T59" i="30"/>
  <c r="U59" i="30"/>
  <c r="V59" i="30"/>
  <c r="W59" i="30"/>
  <c r="X59" i="30"/>
  <c r="Y59" i="30"/>
  <c r="Z59" i="30"/>
  <c r="AA59" i="30"/>
  <c r="AB59" i="30"/>
  <c r="AC59" i="30"/>
  <c r="AD59" i="30"/>
  <c r="AE59" i="30"/>
  <c r="AF59" i="30"/>
  <c r="AG59" i="30"/>
  <c r="AH59" i="30"/>
  <c r="AI59" i="30"/>
  <c r="AJ59" i="30"/>
  <c r="AK59" i="30"/>
  <c r="AL59" i="30"/>
  <c r="AM59" i="30"/>
  <c r="AN59" i="30"/>
  <c r="AO59" i="30"/>
  <c r="AP59" i="30"/>
  <c r="AQ59" i="30"/>
  <c r="AR59" i="30"/>
  <c r="AS59" i="30"/>
  <c r="AT59" i="30"/>
  <c r="AU59" i="30"/>
  <c r="AV59" i="30"/>
  <c r="AW59" i="30"/>
  <c r="AX59" i="30"/>
  <c r="AY59" i="30"/>
  <c r="AZ59" i="30"/>
  <c r="BA59" i="30"/>
  <c r="BB59" i="30"/>
  <c r="BC59" i="30"/>
  <c r="BD59" i="30"/>
  <c r="BE59" i="30"/>
  <c r="BF59" i="30"/>
  <c r="BG59" i="30"/>
  <c r="BH59" i="30"/>
  <c r="BI59" i="30"/>
  <c r="BJ59" i="30"/>
  <c r="BK59" i="30"/>
  <c r="BL59" i="30"/>
  <c r="BM59" i="30"/>
  <c r="BN59" i="30"/>
  <c r="BO59" i="30"/>
  <c r="BP59" i="30"/>
  <c r="BQ59" i="30"/>
  <c r="BR59" i="30"/>
  <c r="BS59" i="30"/>
  <c r="BT59" i="30"/>
  <c r="BU59" i="30"/>
  <c r="BV59" i="30"/>
  <c r="BW59" i="30"/>
  <c r="BX59" i="30"/>
  <c r="BY59" i="30"/>
  <c r="BZ59" i="30"/>
  <c r="CA59" i="30"/>
  <c r="CB59" i="30"/>
  <c r="CC59" i="30"/>
  <c r="CD59" i="30"/>
  <c r="CE59" i="30"/>
  <c r="CF59" i="30"/>
  <c r="CG59" i="30"/>
  <c r="CH59" i="30"/>
  <c r="CI59" i="30"/>
  <c r="D63" i="30"/>
  <c r="E63" i="30"/>
  <c r="F63" i="30"/>
  <c r="G63" i="30"/>
  <c r="H63" i="30"/>
  <c r="I63" i="30"/>
  <c r="J63" i="30"/>
  <c r="K63" i="30"/>
  <c r="L63" i="30"/>
  <c r="M63" i="30"/>
  <c r="N63" i="30"/>
  <c r="O63" i="30"/>
  <c r="P63" i="30"/>
  <c r="Q63" i="30"/>
  <c r="R63" i="30"/>
  <c r="S63" i="30"/>
  <c r="T63" i="30"/>
  <c r="U63" i="30"/>
  <c r="V63" i="30"/>
  <c r="W63" i="30"/>
  <c r="X63" i="30"/>
  <c r="Y63" i="30"/>
  <c r="Z63" i="30"/>
  <c r="AA63" i="30"/>
  <c r="AB63" i="30"/>
  <c r="AC63" i="30"/>
  <c r="AD63" i="30"/>
  <c r="AE63" i="30"/>
  <c r="AF63" i="30"/>
  <c r="AG63" i="30"/>
  <c r="AH63" i="30"/>
  <c r="AI63" i="30"/>
  <c r="AJ63" i="30"/>
  <c r="AK63" i="30"/>
  <c r="AL63" i="30"/>
  <c r="AM63" i="30"/>
  <c r="AN63" i="30"/>
  <c r="AO63" i="30"/>
  <c r="AP63" i="30"/>
  <c r="AQ63" i="30"/>
  <c r="AR63" i="30"/>
  <c r="AS63" i="30"/>
  <c r="AT63" i="30"/>
  <c r="AU63" i="30"/>
  <c r="AV63" i="30"/>
  <c r="AW63" i="30"/>
  <c r="AX63" i="30"/>
  <c r="AY63" i="30"/>
  <c r="AZ63" i="30"/>
  <c r="BA63" i="30"/>
  <c r="BB63" i="30"/>
  <c r="BC63" i="30"/>
  <c r="BD63" i="30"/>
  <c r="BE63" i="30"/>
  <c r="BF63" i="30"/>
  <c r="BG63" i="30"/>
  <c r="BH63" i="30"/>
  <c r="BI63" i="30"/>
  <c r="BJ63" i="30"/>
  <c r="BK63" i="30"/>
  <c r="BL63" i="30"/>
  <c r="BM63" i="30"/>
  <c r="BN63" i="30"/>
  <c r="BO63" i="30"/>
  <c r="BP63" i="30"/>
  <c r="BQ63" i="30"/>
  <c r="BR63" i="30"/>
  <c r="BS63" i="30"/>
  <c r="BT63" i="30"/>
  <c r="BU63" i="30"/>
  <c r="BV63" i="30"/>
  <c r="BW63" i="30"/>
  <c r="BX63" i="30"/>
  <c r="BY63" i="30"/>
  <c r="BZ63" i="30"/>
  <c r="CA63" i="30"/>
  <c r="CB63" i="30"/>
  <c r="CC63" i="30"/>
  <c r="CD63" i="30"/>
  <c r="CE63" i="30"/>
  <c r="CF63" i="30"/>
  <c r="CG63" i="30"/>
  <c r="CH63" i="30"/>
  <c r="CI63" i="30"/>
  <c r="D71" i="30"/>
  <c r="E71" i="30"/>
  <c r="F71" i="30"/>
  <c r="G71" i="30"/>
  <c r="H71" i="30"/>
  <c r="I71" i="30"/>
  <c r="J71" i="30"/>
  <c r="K71" i="30"/>
  <c r="L71" i="30"/>
  <c r="M71" i="30"/>
  <c r="N71" i="30"/>
  <c r="O71" i="30"/>
  <c r="P71" i="30"/>
  <c r="Q71" i="30"/>
  <c r="R71" i="30"/>
  <c r="S71" i="30"/>
  <c r="T71" i="30"/>
  <c r="U71" i="30"/>
  <c r="V71" i="30"/>
  <c r="W71" i="30"/>
  <c r="X71" i="30"/>
  <c r="Y71" i="30"/>
  <c r="Z71" i="30"/>
  <c r="AA71" i="30"/>
  <c r="AB71" i="30"/>
  <c r="AC71" i="30"/>
  <c r="AD71" i="30"/>
  <c r="AE71" i="30"/>
  <c r="AF71" i="30"/>
  <c r="AG71" i="30"/>
  <c r="AH71" i="30"/>
  <c r="AI71" i="30"/>
  <c r="AJ71" i="30"/>
  <c r="AK71" i="30"/>
  <c r="AL71" i="30"/>
  <c r="AM71" i="30"/>
  <c r="AN71" i="30"/>
  <c r="AO71" i="30"/>
  <c r="AP71" i="30"/>
  <c r="AQ71" i="30"/>
  <c r="AR71" i="30"/>
  <c r="AS71" i="30"/>
  <c r="AT71" i="30"/>
  <c r="AU71" i="30"/>
  <c r="AV71" i="30"/>
  <c r="AW71" i="30"/>
  <c r="AX71" i="30"/>
  <c r="AY71" i="30"/>
  <c r="AZ71" i="30"/>
  <c r="BA71" i="30"/>
  <c r="BB71" i="30"/>
  <c r="BC71" i="30"/>
  <c r="BD71" i="30"/>
  <c r="BE71" i="30"/>
  <c r="BF71" i="30"/>
  <c r="BG71" i="30"/>
  <c r="BH71" i="30"/>
  <c r="BI71" i="30"/>
  <c r="BJ71" i="30"/>
  <c r="BK71" i="30"/>
  <c r="BL71" i="30"/>
  <c r="BM71" i="30"/>
  <c r="BN71" i="30"/>
  <c r="BO71" i="30"/>
  <c r="BP71" i="30"/>
  <c r="BQ71" i="30"/>
  <c r="BR71" i="30"/>
  <c r="BS71" i="30"/>
  <c r="BT71" i="30"/>
  <c r="BU71" i="30"/>
  <c r="BV71" i="30"/>
  <c r="BW71" i="30"/>
  <c r="BX71" i="30"/>
  <c r="BY71" i="30"/>
  <c r="BZ71" i="30"/>
  <c r="CA71" i="30"/>
  <c r="CB71" i="30"/>
  <c r="CC71" i="30"/>
  <c r="CD71" i="30"/>
  <c r="CE71" i="30"/>
  <c r="CF71" i="30"/>
  <c r="CG71" i="30"/>
  <c r="CH71" i="30"/>
  <c r="CI71" i="30"/>
  <c r="D16" i="30" l="1"/>
  <c r="D12" i="30"/>
  <c r="BW8" i="30"/>
  <c r="BI16" i="30"/>
  <c r="AS16" i="30"/>
  <c r="AK16" i="30"/>
  <c r="AT12" i="30"/>
  <c r="BH12" i="30"/>
  <c r="AB12" i="30"/>
  <c r="BU20" i="30"/>
  <c r="BA20" i="30"/>
  <c r="CD16" i="30"/>
  <c r="BF16" i="30"/>
  <c r="Z16" i="30"/>
  <c r="R16" i="30"/>
  <c r="CB20" i="30"/>
  <c r="BT20" i="30"/>
  <c r="BL20" i="30"/>
  <c r="BD20" i="30"/>
  <c r="AV20" i="30"/>
  <c r="AN20" i="30"/>
  <c r="AF20" i="30"/>
  <c r="X20" i="30"/>
  <c r="P20" i="30"/>
  <c r="H20" i="30"/>
  <c r="CD20" i="30"/>
  <c r="BV20" i="30"/>
  <c r="BN20" i="30"/>
  <c r="BF20" i="30"/>
  <c r="AX20" i="30"/>
  <c r="AP20" i="30"/>
  <c r="AH20" i="30"/>
  <c r="Z20" i="30"/>
  <c r="R20" i="30"/>
  <c r="J20" i="30"/>
  <c r="BQ20" i="30"/>
  <c r="BP12" i="30"/>
  <c r="AX45" i="30"/>
  <c r="AX46" i="30" s="1"/>
  <c r="AX47" i="30" s="1"/>
  <c r="CE72" i="30"/>
  <c r="CE73" i="30" s="1"/>
  <c r="CE74" i="30" s="1"/>
  <c r="BW72" i="30"/>
  <c r="BW73" i="30" s="1"/>
  <c r="BW74" i="30" s="1"/>
  <c r="BO72" i="30"/>
  <c r="BO73" i="30" s="1"/>
  <c r="BO74" i="30" s="1"/>
  <c r="BG72" i="30"/>
  <c r="BG73" i="30" s="1"/>
  <c r="BG74" i="30" s="1"/>
  <c r="AY72" i="30"/>
  <c r="AY73" i="30" s="1"/>
  <c r="AY74" i="30" s="1"/>
  <c r="AQ72" i="30"/>
  <c r="AQ73" i="30" s="1"/>
  <c r="AQ74" i="30" s="1"/>
  <c r="AI72" i="30"/>
  <c r="AI73" i="30" s="1"/>
  <c r="AI74" i="30" s="1"/>
  <c r="AA72" i="30"/>
  <c r="AA73" i="30" s="1"/>
  <c r="AA74" i="30" s="1"/>
  <c r="S72" i="30"/>
  <c r="S73" i="30" s="1"/>
  <c r="S74" i="30" s="1"/>
  <c r="K72" i="30"/>
  <c r="K73" i="30" s="1"/>
  <c r="K74" i="30" s="1"/>
  <c r="P72" i="30"/>
  <c r="P73" i="30" s="1"/>
  <c r="P74" i="30" s="1"/>
  <c r="N72" i="30"/>
  <c r="N73" i="30" s="1"/>
  <c r="N74" i="30" s="1"/>
  <c r="CE45" i="30"/>
  <c r="CE46" i="30" s="1"/>
  <c r="CE47" i="30" s="1"/>
  <c r="BW45" i="30"/>
  <c r="BW46" i="30" s="1"/>
  <c r="BW47" i="30" s="1"/>
  <c r="BO45" i="30"/>
  <c r="BO46" i="30" s="1"/>
  <c r="BO47" i="30" s="1"/>
  <c r="BG45" i="30"/>
  <c r="BG46" i="30" s="1"/>
  <c r="BG47" i="30" s="1"/>
  <c r="AY45" i="30"/>
  <c r="AY46" i="30" s="1"/>
  <c r="AY47" i="30" s="1"/>
  <c r="AQ45" i="30"/>
  <c r="AQ46" i="30" s="1"/>
  <c r="AQ47" i="30" s="1"/>
  <c r="AI45" i="30"/>
  <c r="AI46" i="30" s="1"/>
  <c r="AI47" i="30" s="1"/>
  <c r="AA45" i="30"/>
  <c r="AA46" i="30" s="1"/>
  <c r="AA47" i="30" s="1"/>
  <c r="S45" i="30"/>
  <c r="S46" i="30" s="1"/>
  <c r="S47" i="30" s="1"/>
  <c r="K45" i="30"/>
  <c r="K46" i="30" s="1"/>
  <c r="K47" i="30" s="1"/>
  <c r="CA72" i="30"/>
  <c r="CA73" i="30" s="1"/>
  <c r="CA74" i="30" s="1"/>
  <c r="CF45" i="30"/>
  <c r="CF46" i="30" s="1"/>
  <c r="CF47" i="30" s="1"/>
  <c r="BX45" i="30"/>
  <c r="BX46" i="30" s="1"/>
  <c r="BX47" i="30" s="1"/>
  <c r="BP45" i="30"/>
  <c r="BP46" i="30" s="1"/>
  <c r="BP47" i="30" s="1"/>
  <c r="BH45" i="30"/>
  <c r="BH46" i="30" s="1"/>
  <c r="BH47" i="30" s="1"/>
  <c r="AZ45" i="30"/>
  <c r="AZ46" i="30" s="1"/>
  <c r="AZ47" i="30" s="1"/>
  <c r="AR45" i="30"/>
  <c r="AR46" i="30" s="1"/>
  <c r="AR47" i="30" s="1"/>
  <c r="AJ45" i="30"/>
  <c r="AJ46" i="30" s="1"/>
  <c r="AJ47" i="30" s="1"/>
  <c r="AB45" i="30"/>
  <c r="AB46" i="30" s="1"/>
  <c r="AB47" i="30" s="1"/>
  <c r="T45" i="30"/>
  <c r="T46" i="30" s="1"/>
  <c r="T47" i="30" s="1"/>
  <c r="L45" i="30"/>
  <c r="L46" i="30" s="1"/>
  <c r="L47" i="30" s="1"/>
  <c r="D45" i="30"/>
  <c r="D46" i="30" s="1"/>
  <c r="D47" i="30" s="1"/>
  <c r="AK20" i="30"/>
  <c r="E20" i="30"/>
  <c r="AM16" i="30"/>
  <c r="CF12" i="30"/>
  <c r="AR12" i="30"/>
  <c r="AJ12" i="30"/>
  <c r="T12" i="30"/>
  <c r="CG12" i="30"/>
  <c r="BQ12" i="30"/>
  <c r="BI12" i="30"/>
  <c r="U12" i="30"/>
  <c r="E12" i="30"/>
  <c r="BS45" i="30"/>
  <c r="BS46" i="30" s="1"/>
  <c r="BS47" i="30" s="1"/>
  <c r="AM45" i="30"/>
  <c r="AM46" i="30" s="1"/>
  <c r="AM47" i="30" s="1"/>
  <c r="CH8" i="30"/>
  <c r="BZ8" i="30"/>
  <c r="BO16" i="30"/>
  <c r="BM20" i="30"/>
  <c r="CD45" i="30"/>
  <c r="CD46" i="30" s="1"/>
  <c r="CD47" i="30" s="1"/>
  <c r="E16" i="30"/>
  <c r="CH45" i="30"/>
  <c r="CH46" i="30" s="1"/>
  <c r="CH47" i="30" s="1"/>
  <c r="BZ45" i="30"/>
  <c r="BZ46" i="30" s="1"/>
  <c r="BZ47" i="30" s="1"/>
  <c r="BR45" i="30"/>
  <c r="BR46" i="30" s="1"/>
  <c r="BR47" i="30" s="1"/>
  <c r="BJ45" i="30"/>
  <c r="BJ46" i="30" s="1"/>
  <c r="BJ47" i="30" s="1"/>
  <c r="BB45" i="30"/>
  <c r="BB46" i="30" s="1"/>
  <c r="BB47" i="30" s="1"/>
  <c r="AT45" i="30"/>
  <c r="AT46" i="30" s="1"/>
  <c r="AT47" i="30" s="1"/>
  <c r="AL45" i="30"/>
  <c r="AL46" i="30" s="1"/>
  <c r="AL47" i="30" s="1"/>
  <c r="AD45" i="30"/>
  <c r="AD46" i="30" s="1"/>
  <c r="AD47" i="30" s="1"/>
  <c r="V45" i="30"/>
  <c r="V46" i="30" s="1"/>
  <c r="V47" i="30" s="1"/>
  <c r="N45" i="30"/>
  <c r="N46" i="30" s="1"/>
  <c r="N47" i="30" s="1"/>
  <c r="F45" i="30"/>
  <c r="F46" i="30" s="1"/>
  <c r="F47" i="30" s="1"/>
  <c r="X16" i="30"/>
  <c r="BZ12" i="30"/>
  <c r="BJ12" i="30"/>
  <c r="AL12" i="30"/>
  <c r="N12" i="30"/>
  <c r="AM72" i="30"/>
  <c r="AM73" i="30" s="1"/>
  <c r="AM74" i="30" s="1"/>
  <c r="BF45" i="30"/>
  <c r="BF46" i="30" s="1"/>
  <c r="BF47" i="30" s="1"/>
  <c r="R45" i="30"/>
  <c r="R46" i="30" s="1"/>
  <c r="R47" i="30" s="1"/>
  <c r="CB12" i="30"/>
  <c r="BT12" i="30"/>
  <c r="BL12" i="30"/>
  <c r="BD12" i="30"/>
  <c r="AV12" i="30"/>
  <c r="AN12" i="30"/>
  <c r="AF12" i="30"/>
  <c r="X12" i="30"/>
  <c r="P12" i="30"/>
  <c r="H12" i="30"/>
  <c r="CC72" i="30"/>
  <c r="CC73" i="30" s="1"/>
  <c r="CC74" i="30" s="1"/>
  <c r="BU72" i="30"/>
  <c r="BU73" i="30" s="1"/>
  <c r="BU74" i="30" s="1"/>
  <c r="BM72" i="30"/>
  <c r="BM73" i="30" s="1"/>
  <c r="BM74" i="30" s="1"/>
  <c r="BE72" i="30"/>
  <c r="BE73" i="30" s="1"/>
  <c r="BE74" i="30" s="1"/>
  <c r="AW72" i="30"/>
  <c r="AW73" i="30" s="1"/>
  <c r="AW74" i="30" s="1"/>
  <c r="AO72" i="30"/>
  <c r="AO73" i="30" s="1"/>
  <c r="AO74" i="30" s="1"/>
  <c r="AG72" i="30"/>
  <c r="AG73" i="30" s="1"/>
  <c r="AG74" i="30" s="1"/>
  <c r="Y72" i="30"/>
  <c r="Y73" i="30" s="1"/>
  <c r="Y74" i="30" s="1"/>
  <c r="Q72" i="30"/>
  <c r="Q73" i="30" s="1"/>
  <c r="Q74" i="30" s="1"/>
  <c r="I72" i="30"/>
  <c r="I73" i="30" s="1"/>
  <c r="I74" i="30" s="1"/>
  <c r="J45" i="30"/>
  <c r="J46" i="30" s="1"/>
  <c r="J47" i="30" s="1"/>
  <c r="AU16" i="30"/>
  <c r="G16" i="30"/>
  <c r="BR12" i="30"/>
  <c r="AD12" i="30"/>
  <c r="F12" i="30"/>
  <c r="BY12" i="30"/>
  <c r="BA12" i="30"/>
  <c r="AS12" i="30"/>
  <c r="AK12" i="30"/>
  <c r="AC12" i="30"/>
  <c r="M12" i="30"/>
  <c r="CG20" i="30"/>
  <c r="BY20" i="30"/>
  <c r="BI20" i="30"/>
  <c r="AS20" i="30"/>
  <c r="AC20" i="30"/>
  <c r="U20" i="30"/>
  <c r="M20" i="30"/>
  <c r="BL16" i="30"/>
  <c r="BD16" i="30"/>
  <c r="AF16" i="30"/>
  <c r="CA16" i="30"/>
  <c r="BS16" i="30"/>
  <c r="O16" i="30"/>
  <c r="BX12" i="30"/>
  <c r="AZ12" i="30"/>
  <c r="L12" i="30"/>
  <c r="CH12" i="30"/>
  <c r="BB12" i="30"/>
  <c r="V12" i="30"/>
  <c r="BX20" i="30"/>
  <c r="AZ20" i="30"/>
  <c r="AR20" i="30"/>
  <c r="AB20" i="30"/>
  <c r="L20" i="30"/>
  <c r="BY16" i="30"/>
  <c r="BQ16" i="30"/>
  <c r="AC16" i="30"/>
  <c r="M16" i="30"/>
  <c r="CG8" i="30"/>
  <c r="BY8" i="30"/>
  <c r="O45" i="30"/>
  <c r="O46" i="30" s="1"/>
  <c r="O47" i="30" s="1"/>
  <c r="CF20" i="30"/>
  <c r="BP20" i="30"/>
  <c r="BH20" i="30"/>
  <c r="AJ20" i="30"/>
  <c r="T20" i="30"/>
  <c r="CH72" i="30"/>
  <c r="CH73" i="30" s="1"/>
  <c r="CH74" i="30" s="1"/>
  <c r="BZ72" i="30"/>
  <c r="BZ73" i="30" s="1"/>
  <c r="BZ74" i="30" s="1"/>
  <c r="BR72" i="30"/>
  <c r="BR73" i="30" s="1"/>
  <c r="BR74" i="30" s="1"/>
  <c r="BJ72" i="30"/>
  <c r="BJ73" i="30" s="1"/>
  <c r="BJ74" i="30" s="1"/>
  <c r="BB72" i="30"/>
  <c r="BB73" i="30" s="1"/>
  <c r="BB74" i="30" s="1"/>
  <c r="AT72" i="30"/>
  <c r="AT73" i="30" s="1"/>
  <c r="AT74" i="30" s="1"/>
  <c r="AL72" i="30"/>
  <c r="AL73" i="30" s="1"/>
  <c r="AL74" i="30" s="1"/>
  <c r="AD72" i="30"/>
  <c r="AD73" i="30" s="1"/>
  <c r="AD74" i="30" s="1"/>
  <c r="V72" i="30"/>
  <c r="V73" i="30" s="1"/>
  <c r="V74" i="30" s="1"/>
  <c r="F72" i="30"/>
  <c r="F73" i="30" s="1"/>
  <c r="F74" i="30" s="1"/>
  <c r="G45" i="30"/>
  <c r="G46" i="30" s="1"/>
  <c r="G47" i="30" s="1"/>
  <c r="BE20" i="30"/>
  <c r="Y20" i="30"/>
  <c r="I20" i="30"/>
  <c r="CH16" i="30"/>
  <c r="BZ16" i="30"/>
  <c r="BR16" i="30"/>
  <c r="BJ16" i="30"/>
  <c r="BB16" i="30"/>
  <c r="AT16" i="30"/>
  <c r="AL16" i="30"/>
  <c r="AD16" i="30"/>
  <c r="V16" i="30"/>
  <c r="N16" i="30"/>
  <c r="F16" i="30"/>
  <c r="CB16" i="30"/>
  <c r="BT16" i="30"/>
  <c r="AV16" i="30"/>
  <c r="AN16" i="30"/>
  <c r="P16" i="30"/>
  <c r="H16" i="30"/>
  <c r="CI72" i="30"/>
  <c r="CI73" i="30" s="1"/>
  <c r="CI74" i="30" s="1"/>
  <c r="BS72" i="30"/>
  <c r="BS73" i="30" s="1"/>
  <c r="BS74" i="30" s="1"/>
  <c r="BK72" i="30"/>
  <c r="BK73" i="30" s="1"/>
  <c r="BK74" i="30" s="1"/>
  <c r="BC72" i="30"/>
  <c r="BC73" i="30" s="1"/>
  <c r="BC74" i="30" s="1"/>
  <c r="AU72" i="30"/>
  <c r="AU73" i="30" s="1"/>
  <c r="AU74" i="30" s="1"/>
  <c r="AE72" i="30"/>
  <c r="AE73" i="30" s="1"/>
  <c r="AE74" i="30" s="1"/>
  <c r="W72" i="30"/>
  <c r="W73" i="30" s="1"/>
  <c r="W74" i="30" s="1"/>
  <c r="O72" i="30"/>
  <c r="O73" i="30" s="1"/>
  <c r="O74" i="30" s="1"/>
  <c r="G72" i="30"/>
  <c r="G73" i="30" s="1"/>
  <c r="G74" i="30" s="1"/>
  <c r="CC45" i="30"/>
  <c r="CC46" i="30" s="1"/>
  <c r="CC47" i="30" s="1"/>
  <c r="I45" i="30"/>
  <c r="I46" i="30" s="1"/>
  <c r="I47" i="30" s="1"/>
  <c r="CF16" i="30"/>
  <c r="BX16" i="30"/>
  <c r="BP16" i="30"/>
  <c r="BH16" i="30"/>
  <c r="AZ16" i="30"/>
  <c r="AR16" i="30"/>
  <c r="AJ16" i="30"/>
  <c r="AB16" i="30"/>
  <c r="T16" i="30"/>
  <c r="L16" i="30"/>
  <c r="AX16" i="30"/>
  <c r="CD8" i="30"/>
  <c r="CB72" i="30"/>
  <c r="CB73" i="30" s="1"/>
  <c r="CB74" i="30" s="1"/>
  <c r="BT72" i="30"/>
  <c r="BT73" i="30" s="1"/>
  <c r="BT74" i="30" s="1"/>
  <c r="BL72" i="30"/>
  <c r="BL73" i="30" s="1"/>
  <c r="BL74" i="30" s="1"/>
  <c r="BD72" i="30"/>
  <c r="BD73" i="30" s="1"/>
  <c r="BD74" i="30" s="1"/>
  <c r="AV72" i="30"/>
  <c r="AV73" i="30" s="1"/>
  <c r="AV74" i="30" s="1"/>
  <c r="AN72" i="30"/>
  <c r="AN73" i="30" s="1"/>
  <c r="AN74" i="30" s="1"/>
  <c r="AF72" i="30"/>
  <c r="AF73" i="30" s="1"/>
  <c r="AF74" i="30" s="1"/>
  <c r="X72" i="30"/>
  <c r="X73" i="30" s="1"/>
  <c r="X74" i="30" s="1"/>
  <c r="H72" i="30"/>
  <c r="H73" i="30" s="1"/>
  <c r="H74" i="30" s="1"/>
  <c r="BU45" i="30"/>
  <c r="BU46" i="30" s="1"/>
  <c r="BU47" i="30" s="1"/>
  <c r="BM45" i="30"/>
  <c r="BM46" i="30" s="1"/>
  <c r="BM47" i="30" s="1"/>
  <c r="AG45" i="30"/>
  <c r="AG46" i="30" s="1"/>
  <c r="AG47" i="30" s="1"/>
  <c r="CC20" i="30"/>
  <c r="AW20" i="30"/>
  <c r="AO20" i="30"/>
  <c r="AG20" i="30"/>
  <c r="Q20" i="30"/>
  <c r="CG72" i="30"/>
  <c r="CG73" i="30" s="1"/>
  <c r="CG74" i="30" s="1"/>
  <c r="BY72" i="30"/>
  <c r="BY73" i="30" s="1"/>
  <c r="BY74" i="30" s="1"/>
  <c r="BQ72" i="30"/>
  <c r="BQ73" i="30" s="1"/>
  <c r="BQ74" i="30" s="1"/>
  <c r="BI72" i="30"/>
  <c r="BI73" i="30" s="1"/>
  <c r="BI74" i="30" s="1"/>
  <c r="BA72" i="30"/>
  <c r="BA73" i="30" s="1"/>
  <c r="BA74" i="30" s="1"/>
  <c r="AS72" i="30"/>
  <c r="AS73" i="30" s="1"/>
  <c r="AS74" i="30" s="1"/>
  <c r="AK72" i="30"/>
  <c r="AK73" i="30" s="1"/>
  <c r="AK74" i="30" s="1"/>
  <c r="AC72" i="30"/>
  <c r="AC73" i="30" s="1"/>
  <c r="AC74" i="30" s="1"/>
  <c r="U72" i="30"/>
  <c r="U73" i="30" s="1"/>
  <c r="U74" i="30" s="1"/>
  <c r="M72" i="30"/>
  <c r="M73" i="30" s="1"/>
  <c r="M74" i="30" s="1"/>
  <c r="E72" i="30"/>
  <c r="E73" i="30" s="1"/>
  <c r="E74" i="30" s="1"/>
  <c r="BE45" i="30"/>
  <c r="BE46" i="30" s="1"/>
  <c r="BE47" i="30" s="1"/>
  <c r="AW45" i="30"/>
  <c r="AW46" i="30" s="1"/>
  <c r="AW47" i="30" s="1"/>
  <c r="AO45" i="30"/>
  <c r="AO46" i="30" s="1"/>
  <c r="AO47" i="30" s="1"/>
  <c r="Y45" i="30"/>
  <c r="Y46" i="30" s="1"/>
  <c r="Y47" i="30" s="1"/>
  <c r="Q45" i="30"/>
  <c r="Q46" i="30" s="1"/>
  <c r="Q47" i="30" s="1"/>
  <c r="CF72" i="30"/>
  <c r="CF73" i="30" s="1"/>
  <c r="CF74" i="30" s="1"/>
  <c r="BX72" i="30"/>
  <c r="BX73" i="30" s="1"/>
  <c r="BX74" i="30" s="1"/>
  <c r="BP72" i="30"/>
  <c r="BP73" i="30" s="1"/>
  <c r="BP74" i="30" s="1"/>
  <c r="BH72" i="30"/>
  <c r="BH73" i="30" s="1"/>
  <c r="BH74" i="30" s="1"/>
  <c r="AZ72" i="30"/>
  <c r="AZ73" i="30" s="1"/>
  <c r="AZ74" i="30" s="1"/>
  <c r="AR72" i="30"/>
  <c r="AR73" i="30" s="1"/>
  <c r="AR74" i="30" s="1"/>
  <c r="AJ72" i="30"/>
  <c r="AJ73" i="30" s="1"/>
  <c r="AJ74" i="30" s="1"/>
  <c r="AB72" i="30"/>
  <c r="AB73" i="30" s="1"/>
  <c r="AB74" i="30" s="1"/>
  <c r="T72" i="30"/>
  <c r="T73" i="30" s="1"/>
  <c r="T74" i="30" s="1"/>
  <c r="L72" i="30"/>
  <c r="L73" i="30" s="1"/>
  <c r="L74" i="30" s="1"/>
  <c r="D72" i="30"/>
  <c r="CI45" i="30"/>
  <c r="CI46" i="30" s="1"/>
  <c r="CI47" i="30" s="1"/>
  <c r="CA45" i="30"/>
  <c r="CA46" i="30" s="1"/>
  <c r="CA47" i="30" s="1"/>
  <c r="BK45" i="30"/>
  <c r="BK46" i="30" s="1"/>
  <c r="BK47" i="30" s="1"/>
  <c r="BC45" i="30"/>
  <c r="BC46" i="30" s="1"/>
  <c r="BC47" i="30" s="1"/>
  <c r="AU45" i="30"/>
  <c r="AU46" i="30" s="1"/>
  <c r="AU47" i="30" s="1"/>
  <c r="AE45" i="30"/>
  <c r="AE46" i="30" s="1"/>
  <c r="AE47" i="30" s="1"/>
  <c r="W45" i="30"/>
  <c r="W46" i="30" s="1"/>
  <c r="W47" i="30" s="1"/>
  <c r="CD72" i="30"/>
  <c r="CD73" i="30" s="1"/>
  <c r="CD74" i="30" s="1"/>
  <c r="BV72" i="30"/>
  <c r="BV73" i="30" s="1"/>
  <c r="BV74" i="30" s="1"/>
  <c r="BN72" i="30"/>
  <c r="BN73" i="30" s="1"/>
  <c r="BN74" i="30" s="1"/>
  <c r="BF72" i="30"/>
  <c r="BF73" i="30" s="1"/>
  <c r="BF74" i="30" s="1"/>
  <c r="AX72" i="30"/>
  <c r="AX73" i="30" s="1"/>
  <c r="AX74" i="30" s="1"/>
  <c r="AP72" i="30"/>
  <c r="AP73" i="30" s="1"/>
  <c r="AP74" i="30" s="1"/>
  <c r="AH72" i="30"/>
  <c r="AH73" i="30" s="1"/>
  <c r="AH74" i="30" s="1"/>
  <c r="Z72" i="30"/>
  <c r="Z73" i="30" s="1"/>
  <c r="Z74" i="30" s="1"/>
  <c r="R72" i="30"/>
  <c r="R73" i="30" s="1"/>
  <c r="R74" i="30" s="1"/>
  <c r="J72" i="30"/>
  <c r="J73" i="30" s="1"/>
  <c r="J74" i="30" s="1"/>
  <c r="CG45" i="30"/>
  <c r="CG46" i="30" s="1"/>
  <c r="CG47" i="30" s="1"/>
  <c r="BY45" i="30"/>
  <c r="BY46" i="30" s="1"/>
  <c r="BY47" i="30" s="1"/>
  <c r="BQ45" i="30"/>
  <c r="BQ46" i="30" s="1"/>
  <c r="BQ47" i="30" s="1"/>
  <c r="BI45" i="30"/>
  <c r="BI46" i="30" s="1"/>
  <c r="BI47" i="30" s="1"/>
  <c r="BA45" i="30"/>
  <c r="BA46" i="30" s="1"/>
  <c r="BA47" i="30" s="1"/>
  <c r="AS45" i="30"/>
  <c r="AS46" i="30" s="1"/>
  <c r="AS47" i="30" s="1"/>
  <c r="AK45" i="30"/>
  <c r="AK46" i="30" s="1"/>
  <c r="AK47" i="30" s="1"/>
  <c r="AC45" i="30"/>
  <c r="AC46" i="30" s="1"/>
  <c r="AC47" i="30" s="1"/>
  <c r="U45" i="30"/>
  <c r="U46" i="30" s="1"/>
  <c r="U47" i="30" s="1"/>
  <c r="M45" i="30"/>
  <c r="M46" i="30" s="1"/>
  <c r="M47" i="30" s="1"/>
  <c r="E45" i="30"/>
  <c r="E46" i="30" s="1"/>
  <c r="E47" i="30" s="1"/>
  <c r="BW16" i="30"/>
  <c r="AQ16" i="30"/>
  <c r="AI16" i="30"/>
  <c r="K16" i="30"/>
  <c r="BV16" i="30"/>
  <c r="AP16" i="30"/>
  <c r="J16" i="30"/>
  <c r="CE20" i="30"/>
  <c r="BW20" i="30"/>
  <c r="BO20" i="30"/>
  <c r="BG20" i="30"/>
  <c r="AY20" i="30"/>
  <c r="AQ20" i="30"/>
  <c r="AI20" i="30"/>
  <c r="AA20" i="30"/>
  <c r="S20" i="30"/>
  <c r="K20" i="30"/>
  <c r="CC16" i="30"/>
  <c r="BU16" i="30"/>
  <c r="BM16" i="30"/>
  <c r="BE16" i="30"/>
  <c r="AW16" i="30"/>
  <c r="AO16" i="30"/>
  <c r="AG16" i="30"/>
  <c r="Y16" i="30"/>
  <c r="Q16" i="30"/>
  <c r="I16" i="30"/>
  <c r="CC8" i="30"/>
  <c r="CI12" i="30"/>
  <c r="CA12" i="30"/>
  <c r="BS12" i="30"/>
  <c r="BK12" i="30"/>
  <c r="BC12" i="30"/>
  <c r="AU12" i="30"/>
  <c r="AM12" i="30"/>
  <c r="AE12" i="30"/>
  <c r="W12" i="30"/>
  <c r="O12" i="30"/>
  <c r="G12" i="30"/>
  <c r="BV45" i="30"/>
  <c r="BV46" i="30" s="1"/>
  <c r="BV47" i="30" s="1"/>
  <c r="BN45" i="30"/>
  <c r="BN46" i="30" s="1"/>
  <c r="BN47" i="30" s="1"/>
  <c r="AP45" i="30"/>
  <c r="AP46" i="30" s="1"/>
  <c r="AP47" i="30" s="1"/>
  <c r="AH45" i="30"/>
  <c r="AH46" i="30" s="1"/>
  <c r="AH47" i="30" s="1"/>
  <c r="Z45" i="30"/>
  <c r="Z46" i="30" s="1"/>
  <c r="Z47" i="30" s="1"/>
  <c r="CI16" i="30"/>
  <c r="BK16" i="30"/>
  <c r="BC16" i="30"/>
  <c r="AE16" i="30"/>
  <c r="W16" i="30"/>
  <c r="BN16" i="30"/>
  <c r="CE16" i="30"/>
  <c r="BG16" i="30"/>
  <c r="AY16" i="30"/>
  <c r="AA16" i="30"/>
  <c r="S16" i="30"/>
  <c r="CE12" i="30"/>
  <c r="BW12" i="30"/>
  <c r="BO12" i="30"/>
  <c r="BG12" i="30"/>
  <c r="AY12" i="30"/>
  <c r="AQ12" i="30"/>
  <c r="AI12" i="30"/>
  <c r="AA12" i="30"/>
  <c r="S12" i="30"/>
  <c r="K12" i="30"/>
  <c r="CC12" i="30"/>
  <c r="BU12" i="30"/>
  <c r="BM12" i="30"/>
  <c r="BE12" i="30"/>
  <c r="AW12" i="30"/>
  <c r="AO12" i="30"/>
  <c r="AG12" i="30"/>
  <c r="Y12" i="30"/>
  <c r="Q12" i="30"/>
  <c r="I12" i="30"/>
  <c r="CI20" i="30"/>
  <c r="CA20" i="30"/>
  <c r="BS20" i="30"/>
  <c r="BK20" i="30"/>
  <c r="BC20" i="30"/>
  <c r="AU20" i="30"/>
  <c r="AM20" i="30"/>
  <c r="AE20" i="30"/>
  <c r="W20" i="30"/>
  <c r="O20" i="30"/>
  <c r="G20" i="30"/>
  <c r="CG16" i="30"/>
  <c r="BA16" i="30"/>
  <c r="U16" i="30"/>
  <c r="CD12" i="30"/>
  <c r="BV12" i="30"/>
  <c r="BN12" i="30"/>
  <c r="BF12" i="30"/>
  <c r="AX12" i="30"/>
  <c r="AP12" i="30"/>
  <c r="AH12" i="30"/>
  <c r="Z12" i="30"/>
  <c r="R12" i="30"/>
  <c r="J12" i="30"/>
  <c r="CF8" i="30"/>
  <c r="AJ8" i="30"/>
  <c r="CB45" i="30"/>
  <c r="CB46" i="30" s="1"/>
  <c r="CB47" i="30" s="1"/>
  <c r="BT45" i="30"/>
  <c r="BT46" i="30" s="1"/>
  <c r="BT47" i="30" s="1"/>
  <c r="BL45" i="30"/>
  <c r="BL46" i="30" s="1"/>
  <c r="BL47" i="30" s="1"/>
  <c r="BD45" i="30"/>
  <c r="BD46" i="30" s="1"/>
  <c r="BD47" i="30" s="1"/>
  <c r="AV45" i="30"/>
  <c r="AV46" i="30" s="1"/>
  <c r="AV47" i="30" s="1"/>
  <c r="AN45" i="30"/>
  <c r="AN46" i="30" s="1"/>
  <c r="AN47" i="30" s="1"/>
  <c r="AF45" i="30"/>
  <c r="AF46" i="30" s="1"/>
  <c r="AF47" i="30" s="1"/>
  <c r="X45" i="30"/>
  <c r="X46" i="30" s="1"/>
  <c r="X47" i="30" s="1"/>
  <c r="P45" i="30"/>
  <c r="P46" i="30" s="1"/>
  <c r="P47" i="30" s="1"/>
  <c r="H45" i="30"/>
  <c r="H46" i="30" s="1"/>
  <c r="H47" i="30" s="1"/>
  <c r="CH20" i="30"/>
  <c r="BZ20" i="30"/>
  <c r="BR20" i="30"/>
  <c r="BJ20" i="30"/>
  <c r="BB20" i="30"/>
  <c r="AT20" i="30"/>
  <c r="AL20" i="30"/>
  <c r="AD20" i="30"/>
  <c r="V20" i="30"/>
  <c r="N20" i="30"/>
  <c r="F20" i="30"/>
  <c r="D20" i="30"/>
  <c r="T8" i="30"/>
  <c r="L8" i="30"/>
  <c r="D73" i="30" l="1"/>
  <c r="D74" i="30" s="1"/>
  <c r="D8" i="30"/>
  <c r="BV217" i="29"/>
  <c r="BU217" i="29"/>
  <c r="BT217" i="29"/>
  <c r="BS217" i="29"/>
  <c r="BR217" i="29"/>
  <c r="BQ217" i="29"/>
  <c r="BP217" i="29"/>
  <c r="BO217" i="29"/>
  <c r="BN217" i="29"/>
  <c r="BM217" i="29"/>
  <c r="BL217" i="29"/>
  <c r="BK217" i="29"/>
  <c r="BJ217" i="29"/>
  <c r="BI217" i="29"/>
  <c r="BH217" i="29"/>
  <c r="BG217" i="29"/>
  <c r="BF217" i="29"/>
  <c r="BE217" i="29"/>
  <c r="BD217" i="29"/>
  <c r="BC217" i="29"/>
  <c r="BB217" i="29"/>
  <c r="BA217" i="29"/>
  <c r="AZ217" i="29"/>
  <c r="AY217" i="29"/>
  <c r="AX217" i="29"/>
  <c r="AW217" i="29"/>
  <c r="AV217" i="29"/>
  <c r="AU217" i="29"/>
  <c r="AT217" i="29"/>
  <c r="AS217" i="29"/>
  <c r="AR217" i="29"/>
  <c r="AQ217" i="29"/>
  <c r="AP217" i="29"/>
  <c r="AO217" i="29"/>
  <c r="AN217" i="29"/>
  <c r="AM217" i="29"/>
  <c r="AL217" i="29"/>
  <c r="AK217" i="29"/>
  <c r="AJ217" i="29"/>
  <c r="AI217" i="29"/>
  <c r="AH217" i="29"/>
  <c r="AG217" i="29"/>
  <c r="AF217" i="29"/>
  <c r="AE217" i="29"/>
  <c r="AD217" i="29"/>
  <c r="AC217" i="29"/>
  <c r="AB217" i="29"/>
  <c r="AA217" i="29"/>
  <c r="Z217" i="29"/>
  <c r="Y217" i="29"/>
  <c r="X217" i="29"/>
  <c r="W217" i="29"/>
  <c r="V217" i="29"/>
  <c r="U217" i="29"/>
  <c r="T217" i="29"/>
  <c r="S217" i="29"/>
  <c r="R217" i="29"/>
  <c r="Q217" i="29"/>
  <c r="P217" i="29"/>
  <c r="O217" i="29"/>
  <c r="N217" i="29"/>
  <c r="M217" i="29"/>
  <c r="L217" i="29"/>
  <c r="K217" i="29"/>
  <c r="J217" i="29"/>
  <c r="I217" i="29"/>
  <c r="H217" i="29"/>
  <c r="G217" i="29"/>
  <c r="F217" i="29"/>
  <c r="E217" i="29"/>
  <c r="D217" i="29"/>
  <c r="D218" i="29" s="1"/>
  <c r="D215" i="29"/>
  <c r="E215" i="29" s="1"/>
  <c r="BU214" i="29"/>
  <c r="BT214" i="29"/>
  <c r="BS214" i="29"/>
  <c r="BR214" i="29"/>
  <c r="BQ214" i="29"/>
  <c r="BP214" i="29"/>
  <c r="BO214" i="29"/>
  <c r="BN214" i="29"/>
  <c r="BM214" i="29"/>
  <c r="BL214" i="29"/>
  <c r="BK214" i="29"/>
  <c r="BJ214" i="29"/>
  <c r="BI214" i="29"/>
  <c r="BH214" i="29"/>
  <c r="BG214" i="29"/>
  <c r="BF214" i="29"/>
  <c r="BE214" i="29"/>
  <c r="BD214" i="29"/>
  <c r="BC214" i="29"/>
  <c r="BB214" i="29"/>
  <c r="BA214" i="29"/>
  <c r="AZ214" i="29"/>
  <c r="AY214" i="29"/>
  <c r="AX214" i="29"/>
  <c r="AW214" i="29"/>
  <c r="AV214" i="29"/>
  <c r="AU214" i="29"/>
  <c r="AT214" i="29"/>
  <c r="AS214" i="29"/>
  <c r="AR214" i="29"/>
  <c r="AQ214" i="29"/>
  <c r="AP214" i="29"/>
  <c r="AO214" i="29"/>
  <c r="AN214" i="29"/>
  <c r="AM214" i="29"/>
  <c r="AL214" i="29"/>
  <c r="AK214" i="29"/>
  <c r="AJ214" i="29"/>
  <c r="AI214" i="29"/>
  <c r="AH214" i="29"/>
  <c r="AG214" i="29"/>
  <c r="AF214" i="29"/>
  <c r="AE214" i="29"/>
  <c r="AD214" i="29"/>
  <c r="AC214" i="29"/>
  <c r="AB214" i="29"/>
  <c r="AA214" i="29"/>
  <c r="Z214" i="29"/>
  <c r="Y214" i="29"/>
  <c r="X214" i="29"/>
  <c r="W214" i="29"/>
  <c r="V214" i="29"/>
  <c r="U214" i="29"/>
  <c r="T214" i="29"/>
  <c r="S214" i="29"/>
  <c r="R214" i="29"/>
  <c r="Q214" i="29"/>
  <c r="P214" i="29"/>
  <c r="O214" i="29"/>
  <c r="N214" i="29"/>
  <c r="M214" i="29"/>
  <c r="L214" i="29"/>
  <c r="K214" i="29"/>
  <c r="J214" i="29"/>
  <c r="I214" i="29"/>
  <c r="H214" i="29"/>
  <c r="G214" i="29"/>
  <c r="F214" i="29"/>
  <c r="E214" i="29"/>
  <c r="D214" i="29"/>
  <c r="BI211" i="29"/>
  <c r="BH211" i="29"/>
  <c r="BG211" i="29"/>
  <c r="BF211" i="29"/>
  <c r="BE211" i="29"/>
  <c r="BD211" i="29"/>
  <c r="BC211" i="29"/>
  <c r="BB211" i="29"/>
  <c r="BA211" i="29"/>
  <c r="AZ211" i="29"/>
  <c r="AY211" i="29"/>
  <c r="AX211" i="29"/>
  <c r="AW211" i="29"/>
  <c r="AV211" i="29"/>
  <c r="AU211" i="29"/>
  <c r="AT211" i="29"/>
  <c r="AS211" i="29"/>
  <c r="AR211" i="29"/>
  <c r="AQ211" i="29"/>
  <c r="AP211" i="29"/>
  <c r="AO211" i="29"/>
  <c r="AN211" i="29"/>
  <c r="AM211" i="29"/>
  <c r="AL211" i="29"/>
  <c r="AK211" i="29"/>
  <c r="AJ211" i="29"/>
  <c r="AI211" i="29"/>
  <c r="AH211" i="29"/>
  <c r="AG211" i="29"/>
  <c r="AF211" i="29"/>
  <c r="AE211" i="29"/>
  <c r="AD211" i="29"/>
  <c r="AC211" i="29"/>
  <c r="AB211" i="29"/>
  <c r="AA211" i="29"/>
  <c r="Z211" i="29"/>
  <c r="Y211" i="29"/>
  <c r="X211" i="29"/>
  <c r="W211" i="29"/>
  <c r="V211" i="29"/>
  <c r="U211" i="29"/>
  <c r="T211" i="29"/>
  <c r="S211" i="29"/>
  <c r="R211" i="29"/>
  <c r="Q211" i="29"/>
  <c r="P211" i="29"/>
  <c r="O211" i="29"/>
  <c r="N211" i="29"/>
  <c r="M211" i="29"/>
  <c r="L211" i="29"/>
  <c r="K211" i="29"/>
  <c r="J211" i="29"/>
  <c r="I211" i="29"/>
  <c r="H211" i="29"/>
  <c r="G211" i="29"/>
  <c r="F211" i="29"/>
  <c r="E211" i="29"/>
  <c r="D211" i="29"/>
  <c r="D212" i="29" s="1"/>
  <c r="BV193" i="29"/>
  <c r="BU193" i="29"/>
  <c r="BT193" i="29"/>
  <c r="BS193" i="29"/>
  <c r="BR193" i="29"/>
  <c r="BQ193" i="29"/>
  <c r="BP193" i="29"/>
  <c r="BO193" i="29"/>
  <c r="BN193" i="29"/>
  <c r="BM193" i="29"/>
  <c r="BL193" i="29"/>
  <c r="BK193" i="29"/>
  <c r="BJ193" i="29"/>
  <c r="BI193" i="29"/>
  <c r="BH193" i="29"/>
  <c r="BG193" i="29"/>
  <c r="BF193" i="29"/>
  <c r="BE193" i="29"/>
  <c r="BD193" i="29"/>
  <c r="BC193" i="29"/>
  <c r="BB193" i="29"/>
  <c r="BA193" i="29"/>
  <c r="AZ193" i="29"/>
  <c r="AY193" i="29"/>
  <c r="AX193" i="29"/>
  <c r="AW193" i="29"/>
  <c r="AV193" i="29"/>
  <c r="AU193" i="29"/>
  <c r="AT193" i="29"/>
  <c r="AS193" i="29"/>
  <c r="AR193" i="29"/>
  <c r="AQ193" i="29"/>
  <c r="AP193" i="29"/>
  <c r="AO193" i="29"/>
  <c r="AN193" i="29"/>
  <c r="AM193" i="29"/>
  <c r="AL193" i="29"/>
  <c r="AK193" i="29"/>
  <c r="AJ193" i="29"/>
  <c r="AI193" i="29"/>
  <c r="AH193" i="29"/>
  <c r="AG193" i="29"/>
  <c r="AF193" i="29"/>
  <c r="AE193" i="29"/>
  <c r="AD193" i="29"/>
  <c r="AC193" i="29"/>
  <c r="AB193" i="29"/>
  <c r="AA193" i="29"/>
  <c r="Z193" i="29"/>
  <c r="Y193" i="29"/>
  <c r="X193" i="29"/>
  <c r="W193" i="29"/>
  <c r="V193" i="29"/>
  <c r="U193" i="29"/>
  <c r="T193" i="29"/>
  <c r="S193" i="29"/>
  <c r="R193" i="29"/>
  <c r="Q193" i="29"/>
  <c r="P193" i="29"/>
  <c r="O193" i="29"/>
  <c r="N193" i="29"/>
  <c r="M193" i="29"/>
  <c r="L193" i="29"/>
  <c r="K193" i="29"/>
  <c r="J193" i="29"/>
  <c r="I193" i="29"/>
  <c r="H193" i="29"/>
  <c r="G193" i="29"/>
  <c r="F193" i="29"/>
  <c r="E193" i="29"/>
  <c r="D193" i="29"/>
  <c r="D194" i="29" s="1"/>
  <c r="D161" i="29"/>
  <c r="E161" i="29" s="1"/>
  <c r="F161" i="29" s="1"/>
  <c r="G161" i="29" s="1"/>
  <c r="H161" i="29" s="1"/>
  <c r="I161" i="29" s="1"/>
  <c r="J161" i="29" s="1"/>
  <c r="K161" i="29" s="1"/>
  <c r="L161" i="29" s="1"/>
  <c r="M161" i="29" s="1"/>
  <c r="N161" i="29" s="1"/>
  <c r="O161" i="29" s="1"/>
  <c r="P161" i="29" s="1"/>
  <c r="Q161" i="29" s="1"/>
  <c r="R161" i="29" s="1"/>
  <c r="S161" i="29" s="1"/>
  <c r="T161" i="29" s="1"/>
  <c r="U161" i="29" s="1"/>
  <c r="V161" i="29" s="1"/>
  <c r="W161" i="29" s="1"/>
  <c r="X161" i="29" s="1"/>
  <c r="Y161" i="29" s="1"/>
  <c r="Z161" i="29" s="1"/>
  <c r="AA161" i="29" s="1"/>
  <c r="AB161" i="29" s="1"/>
  <c r="AC161" i="29" s="1"/>
  <c r="AD161" i="29" s="1"/>
  <c r="AE161" i="29" s="1"/>
  <c r="AF161" i="29" s="1"/>
  <c r="AG161" i="29" s="1"/>
  <c r="AH161" i="29" s="1"/>
  <c r="AI161" i="29" s="1"/>
  <c r="AJ161" i="29" s="1"/>
  <c r="AK161" i="29" s="1"/>
  <c r="AL161" i="29" s="1"/>
  <c r="AM161" i="29" s="1"/>
  <c r="AN161" i="29" s="1"/>
  <c r="AO161" i="29" s="1"/>
  <c r="AP161" i="29" s="1"/>
  <c r="AQ161" i="29" s="1"/>
  <c r="AR161" i="29" s="1"/>
  <c r="AS161" i="29" s="1"/>
  <c r="AT161" i="29" s="1"/>
  <c r="AU161" i="29" s="1"/>
  <c r="AV161" i="29" s="1"/>
  <c r="AW161" i="29" s="1"/>
  <c r="AX161" i="29" s="1"/>
  <c r="AY161" i="29" s="1"/>
  <c r="AZ161" i="29" s="1"/>
  <c r="BA161" i="29" s="1"/>
  <c r="BB161" i="29" s="1"/>
  <c r="BC161" i="29" s="1"/>
  <c r="BD161" i="29" s="1"/>
  <c r="BE161" i="29" s="1"/>
  <c r="BF161" i="29" s="1"/>
  <c r="BG161" i="29" s="1"/>
  <c r="BH161" i="29" s="1"/>
  <c r="BI161" i="29" s="1"/>
  <c r="BJ161" i="29" s="1"/>
  <c r="BK161" i="29" s="1"/>
  <c r="BL161" i="29" s="1"/>
  <c r="BM161" i="29" s="1"/>
  <c r="BN161" i="29" s="1"/>
  <c r="BO161" i="29" s="1"/>
  <c r="BP161" i="29" s="1"/>
  <c r="BQ161" i="29" s="1"/>
  <c r="BR161" i="29" s="1"/>
  <c r="BS161" i="29" s="1"/>
  <c r="BT161" i="29" s="1"/>
  <c r="BU161" i="29" s="1"/>
  <c r="BV161" i="29" s="1"/>
  <c r="D158" i="29"/>
  <c r="E158" i="29" s="1"/>
  <c r="F158" i="29" s="1"/>
  <c r="G158" i="29" s="1"/>
  <c r="H158" i="29" s="1"/>
  <c r="I158" i="29" s="1"/>
  <c r="J158" i="29" s="1"/>
  <c r="K158" i="29" s="1"/>
  <c r="L158" i="29" s="1"/>
  <c r="M158" i="29" s="1"/>
  <c r="N158" i="29" s="1"/>
  <c r="O158" i="29" s="1"/>
  <c r="P158" i="29" s="1"/>
  <c r="Q158" i="29" s="1"/>
  <c r="R158" i="29" s="1"/>
  <c r="S158" i="29" s="1"/>
  <c r="T158" i="29" s="1"/>
  <c r="U158" i="29" s="1"/>
  <c r="V158" i="29" s="1"/>
  <c r="W158" i="29" s="1"/>
  <c r="X158" i="29" s="1"/>
  <c r="Y158" i="29" s="1"/>
  <c r="Z158" i="29" s="1"/>
  <c r="AA158" i="29" s="1"/>
  <c r="AB158" i="29" s="1"/>
  <c r="AC158" i="29" s="1"/>
  <c r="AD158" i="29" s="1"/>
  <c r="AE158" i="29" s="1"/>
  <c r="AF158" i="29" s="1"/>
  <c r="AG158" i="29" s="1"/>
  <c r="AH158" i="29" s="1"/>
  <c r="AI158" i="29" s="1"/>
  <c r="AJ158" i="29" s="1"/>
  <c r="AK158" i="29" s="1"/>
  <c r="AL158" i="29" s="1"/>
  <c r="AM158" i="29" s="1"/>
  <c r="AN158" i="29" s="1"/>
  <c r="AO158" i="29" s="1"/>
  <c r="AP158" i="29" s="1"/>
  <c r="AQ158" i="29" s="1"/>
  <c r="AR158" i="29" s="1"/>
  <c r="AS158" i="29" s="1"/>
  <c r="AT158" i="29" s="1"/>
  <c r="AU158" i="29" s="1"/>
  <c r="AV158" i="29" s="1"/>
  <c r="AW158" i="29" s="1"/>
  <c r="AX158" i="29" s="1"/>
  <c r="AY158" i="29" s="1"/>
  <c r="AZ158" i="29" s="1"/>
  <c r="BA158" i="29" s="1"/>
  <c r="BB158" i="29" s="1"/>
  <c r="BC158" i="29" s="1"/>
  <c r="BD158" i="29" s="1"/>
  <c r="BE158" i="29" s="1"/>
  <c r="BF158" i="29" s="1"/>
  <c r="BG158" i="29" s="1"/>
  <c r="BH158" i="29" s="1"/>
  <c r="BI158" i="29" s="1"/>
  <c r="BJ158" i="29" s="1"/>
  <c r="BK158" i="29" s="1"/>
  <c r="BL158" i="29" s="1"/>
  <c r="BM158" i="29" s="1"/>
  <c r="BN158" i="29" s="1"/>
  <c r="BO158" i="29" s="1"/>
  <c r="BP158" i="29" s="1"/>
  <c r="BQ158" i="29" s="1"/>
  <c r="BR158" i="29" s="1"/>
  <c r="BS158" i="29" s="1"/>
  <c r="BT158" i="29" s="1"/>
  <c r="BU158" i="29" s="1"/>
  <c r="D155" i="29"/>
  <c r="E155" i="29" s="1"/>
  <c r="F155" i="29" s="1"/>
  <c r="G155" i="29" s="1"/>
  <c r="H155" i="29" s="1"/>
  <c r="I155" i="29" s="1"/>
  <c r="J155" i="29" s="1"/>
  <c r="K155" i="29" s="1"/>
  <c r="L155" i="29" s="1"/>
  <c r="M155" i="29" s="1"/>
  <c r="N155" i="29" s="1"/>
  <c r="O155" i="29" s="1"/>
  <c r="P155" i="29" s="1"/>
  <c r="Q155" i="29" s="1"/>
  <c r="R155" i="29" s="1"/>
  <c r="S155" i="29" s="1"/>
  <c r="T155" i="29" s="1"/>
  <c r="U155" i="29" s="1"/>
  <c r="V155" i="29" s="1"/>
  <c r="W155" i="29" s="1"/>
  <c r="X155" i="29" s="1"/>
  <c r="Y155" i="29" s="1"/>
  <c r="Z155" i="29" s="1"/>
  <c r="AA155" i="29" s="1"/>
  <c r="AB155" i="29" s="1"/>
  <c r="AC155" i="29" s="1"/>
  <c r="AD155" i="29" s="1"/>
  <c r="AE155" i="29" s="1"/>
  <c r="AF155" i="29" s="1"/>
  <c r="AG155" i="29" s="1"/>
  <c r="AH155" i="29" s="1"/>
  <c r="AI155" i="29" s="1"/>
  <c r="AJ155" i="29" s="1"/>
  <c r="AK155" i="29" s="1"/>
  <c r="AL155" i="29" s="1"/>
  <c r="AM155" i="29" s="1"/>
  <c r="AN155" i="29" s="1"/>
  <c r="AO155" i="29" s="1"/>
  <c r="AP155" i="29" s="1"/>
  <c r="AQ155" i="29" s="1"/>
  <c r="AR155" i="29" s="1"/>
  <c r="AS155" i="29" s="1"/>
  <c r="AT155" i="29" s="1"/>
  <c r="AU155" i="29" s="1"/>
  <c r="AV155" i="29" s="1"/>
  <c r="AW155" i="29" s="1"/>
  <c r="AX155" i="29" s="1"/>
  <c r="AY155" i="29" s="1"/>
  <c r="AZ155" i="29" s="1"/>
  <c r="BA155" i="29" s="1"/>
  <c r="BB155" i="29" s="1"/>
  <c r="BC155" i="29" s="1"/>
  <c r="BD155" i="29" s="1"/>
  <c r="BE155" i="29" s="1"/>
  <c r="BF155" i="29" s="1"/>
  <c r="BG155" i="29" s="1"/>
  <c r="BH155" i="29" s="1"/>
  <c r="BI155" i="29" s="1"/>
  <c r="BJ155" i="29" s="1"/>
  <c r="BK155" i="29" s="1"/>
  <c r="BL155" i="29" s="1"/>
  <c r="BM155" i="29" s="1"/>
  <c r="BN155" i="29" s="1"/>
  <c r="BO155" i="29" s="1"/>
  <c r="BP155" i="29" s="1"/>
  <c r="BQ155" i="29" s="1"/>
  <c r="BR155" i="29" s="1"/>
  <c r="BS155" i="29" s="1"/>
  <c r="BT155" i="29" s="1"/>
  <c r="BU155" i="29" s="1"/>
  <c r="BV155" i="29" s="1"/>
  <c r="BV143" i="29"/>
  <c r="E140" i="29"/>
  <c r="F140" i="29" s="1"/>
  <c r="G140" i="29" s="1"/>
  <c r="H140" i="29" s="1"/>
  <c r="I140" i="29" s="1"/>
  <c r="J140" i="29" s="1"/>
  <c r="K140" i="29" s="1"/>
  <c r="L140" i="29" s="1"/>
  <c r="M140" i="29" s="1"/>
  <c r="N140" i="29" s="1"/>
  <c r="O140" i="29" s="1"/>
  <c r="P140" i="29" s="1"/>
  <c r="Q140" i="29" s="1"/>
  <c r="R140" i="29" s="1"/>
  <c r="S140" i="29" s="1"/>
  <c r="T140" i="29" s="1"/>
  <c r="U140" i="29" s="1"/>
  <c r="V140" i="29" s="1"/>
  <c r="W140" i="29" s="1"/>
  <c r="X140" i="29" s="1"/>
  <c r="Y140" i="29" s="1"/>
  <c r="Z140" i="29" s="1"/>
  <c r="AA140" i="29" s="1"/>
  <c r="AB140" i="29" s="1"/>
  <c r="AC140" i="29" s="1"/>
  <c r="AD140" i="29" s="1"/>
  <c r="AE140" i="29" s="1"/>
  <c r="AF140" i="29" s="1"/>
  <c r="AG140" i="29" s="1"/>
  <c r="AH140" i="29" s="1"/>
  <c r="AI140" i="29" s="1"/>
  <c r="AJ140" i="29" s="1"/>
  <c r="AK140" i="29" s="1"/>
  <c r="AL140" i="29" s="1"/>
  <c r="AM140" i="29" s="1"/>
  <c r="AN140" i="29" s="1"/>
  <c r="AO140" i="29" s="1"/>
  <c r="AP140" i="29" s="1"/>
  <c r="AQ140" i="29" s="1"/>
  <c r="AR140" i="29" s="1"/>
  <c r="AS140" i="29" s="1"/>
  <c r="AT140" i="29" s="1"/>
  <c r="AU140" i="29" s="1"/>
  <c r="AV140" i="29" s="1"/>
  <c r="AW140" i="29" s="1"/>
  <c r="AX140" i="29" s="1"/>
  <c r="AY140" i="29" s="1"/>
  <c r="AZ140" i="29" s="1"/>
  <c r="BA140" i="29" s="1"/>
  <c r="BB140" i="29" s="1"/>
  <c r="BC140" i="29" s="1"/>
  <c r="BD140" i="29" s="1"/>
  <c r="BE140" i="29" s="1"/>
  <c r="BF140" i="29" s="1"/>
  <c r="BG140" i="29" s="1"/>
  <c r="BH140" i="29" s="1"/>
  <c r="BI140" i="29" s="1"/>
  <c r="BJ140" i="29" s="1"/>
  <c r="BK140" i="29" s="1"/>
  <c r="BL140" i="29" s="1"/>
  <c r="BM140" i="29" s="1"/>
  <c r="BN140" i="29" s="1"/>
  <c r="BO140" i="29" s="1"/>
  <c r="BP140" i="29" s="1"/>
  <c r="BQ140" i="29" s="1"/>
  <c r="BR140" i="29" s="1"/>
  <c r="BS140" i="29" s="1"/>
  <c r="BT140" i="29" s="1"/>
  <c r="BU140" i="29" s="1"/>
  <c r="BV140" i="29" s="1"/>
  <c r="D140" i="29"/>
  <c r="E137" i="29"/>
  <c r="F137" i="29" s="1"/>
  <c r="G137" i="29" s="1"/>
  <c r="H137" i="29" s="1"/>
  <c r="I137" i="29" s="1"/>
  <c r="J137" i="29" s="1"/>
  <c r="K137" i="29" s="1"/>
  <c r="L137" i="29" s="1"/>
  <c r="M137" i="29" s="1"/>
  <c r="N137" i="29" s="1"/>
  <c r="O137" i="29" s="1"/>
  <c r="P137" i="29" s="1"/>
  <c r="Q137" i="29" s="1"/>
  <c r="R137" i="29" s="1"/>
  <c r="S137" i="29" s="1"/>
  <c r="T137" i="29" s="1"/>
  <c r="U137" i="29" s="1"/>
  <c r="V137" i="29" s="1"/>
  <c r="W137" i="29" s="1"/>
  <c r="X137" i="29" s="1"/>
  <c r="Y137" i="29" s="1"/>
  <c r="Z137" i="29" s="1"/>
  <c r="AA137" i="29" s="1"/>
  <c r="AB137" i="29" s="1"/>
  <c r="AC137" i="29" s="1"/>
  <c r="AD137" i="29" s="1"/>
  <c r="AE137" i="29" s="1"/>
  <c r="AF137" i="29" s="1"/>
  <c r="AG137" i="29" s="1"/>
  <c r="AH137" i="29" s="1"/>
  <c r="AI137" i="29" s="1"/>
  <c r="AJ137" i="29" s="1"/>
  <c r="AK137" i="29" s="1"/>
  <c r="AL137" i="29" s="1"/>
  <c r="AM137" i="29" s="1"/>
  <c r="AN137" i="29" s="1"/>
  <c r="AO137" i="29" s="1"/>
  <c r="AP137" i="29" s="1"/>
  <c r="AQ137" i="29" s="1"/>
  <c r="AR137" i="29" s="1"/>
  <c r="AS137" i="29" s="1"/>
  <c r="AT137" i="29" s="1"/>
  <c r="AU137" i="29" s="1"/>
  <c r="AV137" i="29" s="1"/>
  <c r="AW137" i="29" s="1"/>
  <c r="AX137" i="29" s="1"/>
  <c r="AY137" i="29" s="1"/>
  <c r="AZ137" i="29" s="1"/>
  <c r="BA137" i="29" s="1"/>
  <c r="BB137" i="29" s="1"/>
  <c r="BC137" i="29" s="1"/>
  <c r="BD137" i="29" s="1"/>
  <c r="BE137" i="29" s="1"/>
  <c r="BF137" i="29" s="1"/>
  <c r="BG137" i="29" s="1"/>
  <c r="BH137" i="29" s="1"/>
  <c r="BI137" i="29" s="1"/>
  <c r="BJ137" i="29" s="1"/>
  <c r="BK137" i="29" s="1"/>
  <c r="BL137" i="29" s="1"/>
  <c r="BM137" i="29" s="1"/>
  <c r="BN137" i="29" s="1"/>
  <c r="BO137" i="29" s="1"/>
  <c r="BP137" i="29" s="1"/>
  <c r="BQ137" i="29" s="1"/>
  <c r="BR137" i="29" s="1"/>
  <c r="BS137" i="29" s="1"/>
  <c r="BT137" i="29" s="1"/>
  <c r="BU137" i="29" s="1"/>
  <c r="BV137" i="29" s="1"/>
  <c r="D137" i="29"/>
  <c r="BV130" i="29"/>
  <c r="BU130" i="29"/>
  <c r="BT130" i="29"/>
  <c r="BS130" i="29"/>
  <c r="BR130" i="29"/>
  <c r="BR190" i="29" s="1"/>
  <c r="BQ130" i="29"/>
  <c r="BP130" i="29"/>
  <c r="BO130" i="29"/>
  <c r="BN130" i="29"/>
  <c r="BN190" i="29" s="1"/>
  <c r="BM130" i="29"/>
  <c r="BL130" i="29"/>
  <c r="BL190" i="29" s="1"/>
  <c r="BK130" i="29"/>
  <c r="BJ130" i="29"/>
  <c r="BI130" i="29"/>
  <c r="BH130" i="29"/>
  <c r="BG130" i="29"/>
  <c r="BF130" i="29"/>
  <c r="BF190" i="29" s="1"/>
  <c r="BE130" i="29"/>
  <c r="BD130" i="29"/>
  <c r="BC130" i="29"/>
  <c r="BB130" i="29"/>
  <c r="BA130" i="29"/>
  <c r="AZ130" i="29"/>
  <c r="AY130" i="29"/>
  <c r="AX130" i="29"/>
  <c r="AW130" i="29"/>
  <c r="AV130" i="29"/>
  <c r="AU130" i="29"/>
  <c r="AT130" i="29"/>
  <c r="AS130" i="29"/>
  <c r="AR130" i="29"/>
  <c r="AQ130" i="29"/>
  <c r="AP130" i="29"/>
  <c r="AO130" i="29"/>
  <c r="AN130" i="29"/>
  <c r="AM130" i="29"/>
  <c r="AL130" i="29"/>
  <c r="AK130" i="29"/>
  <c r="AJ130" i="29"/>
  <c r="AI130" i="29"/>
  <c r="AH130" i="29"/>
  <c r="AH190" i="29" s="1"/>
  <c r="AG130" i="29"/>
  <c r="AF130" i="29"/>
  <c r="AE130" i="29"/>
  <c r="AD130" i="29"/>
  <c r="AC130" i="29"/>
  <c r="AB130" i="29"/>
  <c r="AA130" i="29"/>
  <c r="Z130" i="29"/>
  <c r="Z190" i="29" s="1"/>
  <c r="Y130" i="29"/>
  <c r="X130" i="29"/>
  <c r="W130" i="29"/>
  <c r="V130" i="29"/>
  <c r="U130" i="29"/>
  <c r="T130" i="29"/>
  <c r="S130" i="29"/>
  <c r="R130" i="29"/>
  <c r="Q130" i="29"/>
  <c r="P130" i="29"/>
  <c r="O130" i="29"/>
  <c r="N130" i="29"/>
  <c r="M130" i="29"/>
  <c r="L130" i="29"/>
  <c r="K130" i="29"/>
  <c r="J130" i="29"/>
  <c r="J190" i="29" s="1"/>
  <c r="I130" i="29"/>
  <c r="H130" i="29"/>
  <c r="G130" i="29"/>
  <c r="F130" i="29"/>
  <c r="E130" i="29"/>
  <c r="D130" i="29"/>
  <c r="D131" i="29" s="1"/>
  <c r="BV81" i="29"/>
  <c r="BU81" i="29"/>
  <c r="BT81" i="29"/>
  <c r="BS81" i="29"/>
  <c r="BR81" i="29"/>
  <c r="BQ81" i="29"/>
  <c r="BP81" i="29"/>
  <c r="BO81" i="29"/>
  <c r="BN81" i="29"/>
  <c r="BM81" i="29"/>
  <c r="BL81" i="29"/>
  <c r="BK81" i="29"/>
  <c r="BJ81" i="29"/>
  <c r="BI81" i="29"/>
  <c r="BH81" i="29"/>
  <c r="BG81" i="29"/>
  <c r="BF81" i="29"/>
  <c r="BE81" i="29"/>
  <c r="BD81" i="29"/>
  <c r="BC81" i="29"/>
  <c r="BB81" i="29"/>
  <c r="BA81" i="29"/>
  <c r="AZ81" i="29"/>
  <c r="AY81" i="29"/>
  <c r="AX81" i="29"/>
  <c r="AW81" i="29"/>
  <c r="AV81" i="29"/>
  <c r="AU81" i="29"/>
  <c r="AT81" i="29"/>
  <c r="AS81" i="29"/>
  <c r="AR81" i="29"/>
  <c r="AQ81" i="29"/>
  <c r="AP81" i="29"/>
  <c r="AO81" i="29"/>
  <c r="AN81" i="29"/>
  <c r="AM81" i="29"/>
  <c r="AL81" i="29"/>
  <c r="AK81" i="29"/>
  <c r="AJ81" i="29"/>
  <c r="AI81" i="29"/>
  <c r="AH81" i="29"/>
  <c r="AG81" i="29"/>
  <c r="AF81" i="29"/>
  <c r="AE81" i="29"/>
  <c r="AD81" i="29"/>
  <c r="AC81" i="29"/>
  <c r="AB81" i="29"/>
  <c r="AA81" i="29"/>
  <c r="Z81" i="29"/>
  <c r="Y81" i="29"/>
  <c r="X81" i="29"/>
  <c r="W81" i="29"/>
  <c r="V81" i="29"/>
  <c r="U81" i="29"/>
  <c r="T81" i="29"/>
  <c r="S81" i="29"/>
  <c r="R81" i="29"/>
  <c r="Q81" i="29"/>
  <c r="P81" i="29"/>
  <c r="O81" i="29"/>
  <c r="N81" i="29"/>
  <c r="M81" i="29"/>
  <c r="L81" i="29"/>
  <c r="K81" i="29"/>
  <c r="J81" i="29"/>
  <c r="I81" i="29"/>
  <c r="H81" i="29"/>
  <c r="G81" i="29"/>
  <c r="F81" i="29"/>
  <c r="E81" i="29"/>
  <c r="D81" i="29"/>
  <c r="BU76" i="29"/>
  <c r="BE76" i="29"/>
  <c r="AZ76" i="29"/>
  <c r="AZ77" i="29" s="1"/>
  <c r="AO76" i="29"/>
  <c r="AJ76" i="29"/>
  <c r="Y76" i="29"/>
  <c r="I76" i="29"/>
  <c r="BV75" i="29"/>
  <c r="BU75" i="29"/>
  <c r="BT75" i="29"/>
  <c r="BS75" i="29"/>
  <c r="BR75" i="29"/>
  <c r="BQ75" i="29"/>
  <c r="BP75" i="29"/>
  <c r="BO75" i="29"/>
  <c r="BN75" i="29"/>
  <c r="BM75" i="29"/>
  <c r="BL75" i="29"/>
  <c r="BK75" i="29"/>
  <c r="BJ75" i="29"/>
  <c r="BI75" i="29"/>
  <c r="BH75" i="29"/>
  <c r="BG75" i="29"/>
  <c r="BF75" i="29"/>
  <c r="BE75" i="29"/>
  <c r="BD75" i="29"/>
  <c r="BC75" i="29"/>
  <c r="BB75" i="29"/>
  <c r="BA75" i="29"/>
  <c r="AZ75" i="29"/>
  <c r="AY75" i="29"/>
  <c r="AX75" i="29"/>
  <c r="AW75" i="29"/>
  <c r="AV75" i="29"/>
  <c r="AU75" i="29"/>
  <c r="AT75" i="29"/>
  <c r="AS75" i="29"/>
  <c r="AR75" i="29"/>
  <c r="AQ75" i="29"/>
  <c r="AP75" i="29"/>
  <c r="AO75" i="29"/>
  <c r="AN75" i="29"/>
  <c r="AM75" i="29"/>
  <c r="AL75" i="29"/>
  <c r="AK75" i="29"/>
  <c r="AJ75" i="29"/>
  <c r="AI75" i="29"/>
  <c r="AH75" i="29"/>
  <c r="AG75" i="29"/>
  <c r="AF75" i="29"/>
  <c r="AE75" i="29"/>
  <c r="AD75" i="29"/>
  <c r="AC75" i="29"/>
  <c r="AB75" i="29"/>
  <c r="AA75" i="29"/>
  <c r="Z75" i="29"/>
  <c r="Y75" i="29"/>
  <c r="X75" i="29"/>
  <c r="W75" i="29"/>
  <c r="V75" i="29"/>
  <c r="U75" i="29"/>
  <c r="T75" i="29"/>
  <c r="S75" i="29"/>
  <c r="R75" i="29"/>
  <c r="Q75" i="29"/>
  <c r="P75" i="29"/>
  <c r="O75" i="29"/>
  <c r="N75" i="29"/>
  <c r="M75" i="29"/>
  <c r="L75" i="29"/>
  <c r="K75" i="29"/>
  <c r="J75" i="29"/>
  <c r="I75" i="29"/>
  <c r="H75" i="29"/>
  <c r="G75" i="29"/>
  <c r="F75" i="29"/>
  <c r="E75" i="29"/>
  <c r="D75" i="29"/>
  <c r="BV74" i="29"/>
  <c r="BU74" i="29"/>
  <c r="BT74" i="29"/>
  <c r="BS74" i="29"/>
  <c r="BR74" i="29"/>
  <c r="BQ74" i="29"/>
  <c r="BP74" i="29"/>
  <c r="BO74" i="29"/>
  <c r="BN74" i="29"/>
  <c r="BM74" i="29"/>
  <c r="BL74" i="29"/>
  <c r="BK74" i="29"/>
  <c r="BJ74" i="29"/>
  <c r="BI74" i="29"/>
  <c r="BH74" i="29"/>
  <c r="BG74" i="29"/>
  <c r="BF74" i="29"/>
  <c r="BE74" i="29"/>
  <c r="BD74" i="29"/>
  <c r="BC74" i="29"/>
  <c r="BB74" i="29"/>
  <c r="BA74" i="29"/>
  <c r="AZ74" i="29"/>
  <c r="AY74" i="29"/>
  <c r="AX74" i="29"/>
  <c r="AW74" i="29"/>
  <c r="AV74" i="29"/>
  <c r="AU74" i="29"/>
  <c r="AT74" i="29"/>
  <c r="AS74" i="29"/>
  <c r="AR74" i="29"/>
  <c r="AQ74" i="29"/>
  <c r="AP74" i="29"/>
  <c r="AO74" i="29"/>
  <c r="AN74" i="29"/>
  <c r="AM74" i="29"/>
  <c r="AL74" i="29"/>
  <c r="AK74" i="29"/>
  <c r="AJ74" i="29"/>
  <c r="AI74" i="29"/>
  <c r="AH74" i="29"/>
  <c r="AG74" i="29"/>
  <c r="AF74" i="29"/>
  <c r="AE74" i="29"/>
  <c r="AD74" i="29"/>
  <c r="AC74" i="29"/>
  <c r="AB74" i="29"/>
  <c r="AA74" i="29"/>
  <c r="Z74" i="29"/>
  <c r="Y74" i="29"/>
  <c r="X74" i="29"/>
  <c r="W74" i="29"/>
  <c r="V74" i="29"/>
  <c r="U74" i="29"/>
  <c r="T74" i="29"/>
  <c r="S74" i="29"/>
  <c r="R74" i="29"/>
  <c r="Q74" i="29"/>
  <c r="P74" i="29"/>
  <c r="O74" i="29"/>
  <c r="N74" i="29"/>
  <c r="M74" i="29"/>
  <c r="L74" i="29"/>
  <c r="K74" i="29"/>
  <c r="J74" i="29"/>
  <c r="I74" i="29"/>
  <c r="H74" i="29"/>
  <c r="G74" i="29"/>
  <c r="F74" i="29"/>
  <c r="E74" i="29"/>
  <c r="D74" i="29"/>
  <c r="BV73" i="29"/>
  <c r="BU73" i="29"/>
  <c r="BT73" i="29"/>
  <c r="BS73" i="29"/>
  <c r="BR73" i="29"/>
  <c r="BQ73" i="29"/>
  <c r="BP73" i="29"/>
  <c r="BO73" i="29"/>
  <c r="BN73" i="29"/>
  <c r="BM73" i="29"/>
  <c r="BL73" i="29"/>
  <c r="BK73" i="29"/>
  <c r="BJ73" i="29"/>
  <c r="BI73" i="29"/>
  <c r="BH73" i="29"/>
  <c r="BG73" i="29"/>
  <c r="BF73" i="29"/>
  <c r="BE73" i="29"/>
  <c r="BD73" i="29"/>
  <c r="BC73" i="29"/>
  <c r="BB73" i="29"/>
  <c r="BA73" i="29"/>
  <c r="AZ73" i="29"/>
  <c r="AY73" i="29"/>
  <c r="AX73" i="29"/>
  <c r="AW73" i="29"/>
  <c r="AV73" i="29"/>
  <c r="AU73" i="29"/>
  <c r="AT73" i="29"/>
  <c r="AS73" i="29"/>
  <c r="AR73" i="29"/>
  <c r="AQ73" i="29"/>
  <c r="AP73" i="29"/>
  <c r="AO73" i="29"/>
  <c r="AN73" i="29"/>
  <c r="AM73" i="29"/>
  <c r="AL73" i="29"/>
  <c r="AK73" i="29"/>
  <c r="AJ73" i="29"/>
  <c r="AI73" i="29"/>
  <c r="AH73" i="29"/>
  <c r="AG73" i="29"/>
  <c r="AF73" i="29"/>
  <c r="AE73" i="29"/>
  <c r="AD73" i="29"/>
  <c r="AC73" i="29"/>
  <c r="AB73" i="29"/>
  <c r="AA73" i="29"/>
  <c r="Z73" i="29"/>
  <c r="Y73" i="29"/>
  <c r="X73" i="29"/>
  <c r="W73" i="29"/>
  <c r="V73" i="29"/>
  <c r="U73" i="29"/>
  <c r="T73" i="29"/>
  <c r="S73" i="29"/>
  <c r="R73" i="29"/>
  <c r="Q73" i="29"/>
  <c r="P73" i="29"/>
  <c r="O73" i="29"/>
  <c r="N73" i="29"/>
  <c r="M73" i="29"/>
  <c r="L73" i="29"/>
  <c r="K73" i="29"/>
  <c r="J73" i="29"/>
  <c r="I73" i="29"/>
  <c r="H73" i="29"/>
  <c r="G73" i="29"/>
  <c r="F73" i="29"/>
  <c r="E73" i="29"/>
  <c r="D73" i="29"/>
  <c r="BV72" i="29"/>
  <c r="BU72" i="29"/>
  <c r="BT72" i="29"/>
  <c r="BS72" i="29"/>
  <c r="BR72" i="29"/>
  <c r="BQ72" i="29"/>
  <c r="BP72" i="29"/>
  <c r="BO72" i="29"/>
  <c r="BN72" i="29"/>
  <c r="BM72" i="29"/>
  <c r="BL72" i="29"/>
  <c r="BK72" i="29"/>
  <c r="BJ72" i="29"/>
  <c r="BI72" i="29"/>
  <c r="BH72" i="29"/>
  <c r="BG72" i="29"/>
  <c r="BF72" i="29"/>
  <c r="BE72" i="29"/>
  <c r="BD72" i="29"/>
  <c r="BC72" i="29"/>
  <c r="BB72" i="29"/>
  <c r="BA72" i="29"/>
  <c r="AZ72" i="29"/>
  <c r="AY72" i="29"/>
  <c r="AX72" i="29"/>
  <c r="AW72" i="29"/>
  <c r="AV72" i="29"/>
  <c r="AU72" i="29"/>
  <c r="AT72" i="29"/>
  <c r="AS72" i="29"/>
  <c r="AR72" i="29"/>
  <c r="AQ72" i="29"/>
  <c r="AP72" i="29"/>
  <c r="AO72" i="29"/>
  <c r="AN72" i="29"/>
  <c r="AM72" i="29"/>
  <c r="AL72" i="29"/>
  <c r="AK72" i="29"/>
  <c r="AJ72" i="29"/>
  <c r="AI72" i="29"/>
  <c r="AH72" i="29"/>
  <c r="AG72" i="29"/>
  <c r="AF72" i="29"/>
  <c r="AE72" i="29"/>
  <c r="AD72" i="29"/>
  <c r="AC72" i="29"/>
  <c r="AB72" i="29"/>
  <c r="AA72" i="29"/>
  <c r="Z72" i="29"/>
  <c r="Y72" i="29"/>
  <c r="X72" i="29"/>
  <c r="W72" i="29"/>
  <c r="V72" i="29"/>
  <c r="U72" i="29"/>
  <c r="T72" i="29"/>
  <c r="S72" i="29"/>
  <c r="R72" i="29"/>
  <c r="Q72" i="29"/>
  <c r="P72" i="29"/>
  <c r="O72" i="29"/>
  <c r="N72" i="29"/>
  <c r="M72" i="29"/>
  <c r="L72" i="29"/>
  <c r="K72" i="29"/>
  <c r="J72" i="29"/>
  <c r="I72" i="29"/>
  <c r="H72" i="29"/>
  <c r="G72" i="29"/>
  <c r="F72" i="29"/>
  <c r="E72" i="29"/>
  <c r="D72" i="29"/>
  <c r="BV71" i="29"/>
  <c r="BU71" i="29"/>
  <c r="BT71" i="29"/>
  <c r="BS71" i="29"/>
  <c r="BR71" i="29"/>
  <c r="BQ71" i="29"/>
  <c r="BP71" i="29"/>
  <c r="BO71" i="29"/>
  <c r="BN71" i="29"/>
  <c r="BM71" i="29"/>
  <c r="BL71" i="29"/>
  <c r="BK71" i="29"/>
  <c r="BJ71" i="29"/>
  <c r="BI71" i="29"/>
  <c r="BH71" i="29"/>
  <c r="BG71" i="29"/>
  <c r="BF71" i="29"/>
  <c r="BE71" i="29"/>
  <c r="BD71" i="29"/>
  <c r="BC71" i="29"/>
  <c r="BB71" i="29"/>
  <c r="BA71" i="29"/>
  <c r="AZ71" i="29"/>
  <c r="AY71" i="29"/>
  <c r="AX71" i="29"/>
  <c r="AW71" i="29"/>
  <c r="AV71" i="29"/>
  <c r="AU71" i="29"/>
  <c r="AT71" i="29"/>
  <c r="AS71" i="29"/>
  <c r="AR71" i="29"/>
  <c r="AQ71" i="29"/>
  <c r="AP71" i="29"/>
  <c r="AO71" i="29"/>
  <c r="AN71" i="29"/>
  <c r="AM71" i="29"/>
  <c r="AL71" i="29"/>
  <c r="AK71" i="29"/>
  <c r="AJ71" i="29"/>
  <c r="AI71" i="29"/>
  <c r="AH71" i="29"/>
  <c r="AG71" i="29"/>
  <c r="AF71" i="29"/>
  <c r="AE71" i="29"/>
  <c r="AD71" i="29"/>
  <c r="AC71" i="29"/>
  <c r="AB71" i="29"/>
  <c r="AA71" i="29"/>
  <c r="Z71" i="29"/>
  <c r="Y71" i="29"/>
  <c r="X71" i="29"/>
  <c r="W71" i="29"/>
  <c r="V71" i="29"/>
  <c r="U71" i="29"/>
  <c r="T71" i="29"/>
  <c r="S71" i="29"/>
  <c r="R71" i="29"/>
  <c r="Q71" i="29"/>
  <c r="P71" i="29"/>
  <c r="O71" i="29"/>
  <c r="N71" i="29"/>
  <c r="M71" i="29"/>
  <c r="L71" i="29"/>
  <c r="K71" i="29"/>
  <c r="J71" i="29"/>
  <c r="I71" i="29"/>
  <c r="H71" i="29"/>
  <c r="G71" i="29"/>
  <c r="F71" i="29"/>
  <c r="E71" i="29"/>
  <c r="D71" i="29"/>
  <c r="BV70" i="29"/>
  <c r="BV76" i="29" s="1"/>
  <c r="BU70" i="29"/>
  <c r="BT70" i="29"/>
  <c r="BT76" i="29" s="1"/>
  <c r="BS70" i="29"/>
  <c r="BS76" i="29" s="1"/>
  <c r="BR70" i="29"/>
  <c r="BR76" i="29" s="1"/>
  <c r="BQ70" i="29"/>
  <c r="BQ76" i="29" s="1"/>
  <c r="BP70" i="29"/>
  <c r="BP76" i="29" s="1"/>
  <c r="BO70" i="29"/>
  <c r="BO76" i="29" s="1"/>
  <c r="BN70" i="29"/>
  <c r="BN76" i="29" s="1"/>
  <c r="BN77" i="29" s="1"/>
  <c r="BM70" i="29"/>
  <c r="BM76" i="29" s="1"/>
  <c r="BL70" i="29"/>
  <c r="BL76" i="29" s="1"/>
  <c r="BK70" i="29"/>
  <c r="BK76" i="29" s="1"/>
  <c r="BJ70" i="29"/>
  <c r="BJ76" i="29" s="1"/>
  <c r="BI70" i="29"/>
  <c r="BI76" i="29" s="1"/>
  <c r="BH70" i="29"/>
  <c r="BH76" i="29" s="1"/>
  <c r="BG70" i="29"/>
  <c r="BG76" i="29" s="1"/>
  <c r="BF70" i="29"/>
  <c r="BF76" i="29" s="1"/>
  <c r="BE70" i="29"/>
  <c r="BD70" i="29"/>
  <c r="BD76" i="29" s="1"/>
  <c r="BD77" i="29" s="1"/>
  <c r="BC70" i="29"/>
  <c r="BC76" i="29" s="1"/>
  <c r="BB70" i="29"/>
  <c r="BB76" i="29" s="1"/>
  <c r="BA70" i="29"/>
  <c r="BA76" i="29" s="1"/>
  <c r="AZ70" i="29"/>
  <c r="AY70" i="29"/>
  <c r="AY76" i="29" s="1"/>
  <c r="AX70" i="29"/>
  <c r="AX76" i="29" s="1"/>
  <c r="AX77" i="29" s="1"/>
  <c r="AW70" i="29"/>
  <c r="AW76" i="29" s="1"/>
  <c r="AV70" i="29"/>
  <c r="AV76" i="29" s="1"/>
  <c r="AU70" i="29"/>
  <c r="AU76" i="29" s="1"/>
  <c r="AT70" i="29"/>
  <c r="AT76" i="29" s="1"/>
  <c r="AS70" i="29"/>
  <c r="AS76" i="29" s="1"/>
  <c r="AR70" i="29"/>
  <c r="AR76" i="29" s="1"/>
  <c r="AQ70" i="29"/>
  <c r="AQ76" i="29" s="1"/>
  <c r="AP70" i="29"/>
  <c r="AP76" i="29" s="1"/>
  <c r="AP77" i="29" s="1"/>
  <c r="AO70" i="29"/>
  <c r="AN70" i="29"/>
  <c r="AN76" i="29" s="1"/>
  <c r="AM70" i="29"/>
  <c r="AM76" i="29" s="1"/>
  <c r="AL70" i="29"/>
  <c r="AL76" i="29" s="1"/>
  <c r="AK70" i="29"/>
  <c r="AK76" i="29" s="1"/>
  <c r="AJ70" i="29"/>
  <c r="AI70" i="29"/>
  <c r="AI76" i="29" s="1"/>
  <c r="AH70" i="29"/>
  <c r="AH76" i="29" s="1"/>
  <c r="AG70" i="29"/>
  <c r="AG76" i="29" s="1"/>
  <c r="AG77" i="29" s="1"/>
  <c r="AF70" i="29"/>
  <c r="AF76" i="29" s="1"/>
  <c r="AF77" i="29" s="1"/>
  <c r="AE70" i="29"/>
  <c r="AE76" i="29" s="1"/>
  <c r="AD70" i="29"/>
  <c r="AD76" i="29" s="1"/>
  <c r="AC70" i="29"/>
  <c r="AC76" i="29" s="1"/>
  <c r="AB70" i="29"/>
  <c r="AB76" i="29" s="1"/>
  <c r="AA70" i="29"/>
  <c r="AA76" i="29" s="1"/>
  <c r="Z70" i="29"/>
  <c r="Z76" i="29" s="1"/>
  <c r="Y70" i="29"/>
  <c r="X70" i="29"/>
  <c r="X76" i="29" s="1"/>
  <c r="W70" i="29"/>
  <c r="W76" i="29" s="1"/>
  <c r="V70" i="29"/>
  <c r="V76" i="29" s="1"/>
  <c r="U70" i="29"/>
  <c r="U76" i="29" s="1"/>
  <c r="T70" i="29"/>
  <c r="T76" i="29" s="1"/>
  <c r="S70" i="29"/>
  <c r="S76" i="29" s="1"/>
  <c r="R70" i="29"/>
  <c r="R76" i="29" s="1"/>
  <c r="Q70" i="29"/>
  <c r="Q76" i="29" s="1"/>
  <c r="P70" i="29"/>
  <c r="P76" i="29" s="1"/>
  <c r="O70" i="29"/>
  <c r="O76" i="29" s="1"/>
  <c r="N70" i="29"/>
  <c r="N76" i="29" s="1"/>
  <c r="M70" i="29"/>
  <c r="M76" i="29" s="1"/>
  <c r="L70" i="29"/>
  <c r="L76" i="29" s="1"/>
  <c r="L77" i="29" s="1"/>
  <c r="K70" i="29"/>
  <c r="K76" i="29" s="1"/>
  <c r="J70" i="29"/>
  <c r="J76" i="29" s="1"/>
  <c r="I70" i="29"/>
  <c r="H70" i="29"/>
  <c r="H76" i="29" s="1"/>
  <c r="G70" i="29"/>
  <c r="G76" i="29" s="1"/>
  <c r="F70" i="29"/>
  <c r="F76" i="29" s="1"/>
  <c r="E70" i="29"/>
  <c r="E76" i="29" s="1"/>
  <c r="D70" i="29"/>
  <c r="D76" i="29" s="1"/>
  <c r="BT69" i="29"/>
  <c r="BL69" i="29"/>
  <c r="BD69" i="29"/>
  <c r="AV69" i="29"/>
  <c r="AN69" i="29"/>
  <c r="AF69" i="29"/>
  <c r="X69" i="29"/>
  <c r="P69" i="29"/>
  <c r="H69" i="29"/>
  <c r="BV68" i="29"/>
  <c r="BU68" i="29"/>
  <c r="BT68" i="29"/>
  <c r="BS68" i="29"/>
  <c r="BR68" i="29"/>
  <c r="BQ68" i="29"/>
  <c r="BP68" i="29"/>
  <c r="BO68" i="29"/>
  <c r="BN68" i="29"/>
  <c r="BM68" i="29"/>
  <c r="BL68" i="29"/>
  <c r="BK68" i="29"/>
  <c r="BJ68" i="29"/>
  <c r="BI68" i="29"/>
  <c r="BH68" i="29"/>
  <c r="BG68" i="29"/>
  <c r="BF68" i="29"/>
  <c r="BE68" i="29"/>
  <c r="BD68" i="29"/>
  <c r="BC68" i="29"/>
  <c r="BB68" i="29"/>
  <c r="BA68" i="29"/>
  <c r="AZ68" i="29"/>
  <c r="AY68" i="29"/>
  <c r="AX68" i="29"/>
  <c r="AW68" i="29"/>
  <c r="AV68" i="29"/>
  <c r="AU68" i="29"/>
  <c r="AT68" i="29"/>
  <c r="AS68" i="29"/>
  <c r="AR68" i="29"/>
  <c r="AQ68" i="29"/>
  <c r="AP68" i="29"/>
  <c r="AO68" i="29"/>
  <c r="AN68" i="29"/>
  <c r="AM68" i="29"/>
  <c r="AL68" i="29"/>
  <c r="AK68" i="29"/>
  <c r="AJ68" i="29"/>
  <c r="AI68" i="29"/>
  <c r="AH68" i="29"/>
  <c r="AG68" i="29"/>
  <c r="AF68" i="29"/>
  <c r="AE68" i="29"/>
  <c r="AD68" i="29"/>
  <c r="AC68" i="29"/>
  <c r="AB68" i="29"/>
  <c r="AA68" i="29"/>
  <c r="Z68" i="29"/>
  <c r="Y68" i="29"/>
  <c r="X68" i="29"/>
  <c r="W68" i="29"/>
  <c r="V68" i="29"/>
  <c r="U68" i="29"/>
  <c r="T68" i="29"/>
  <c r="S68" i="29"/>
  <c r="R68" i="29"/>
  <c r="Q68" i="29"/>
  <c r="P68" i="29"/>
  <c r="O68" i="29"/>
  <c r="N68" i="29"/>
  <c r="M68" i="29"/>
  <c r="L68" i="29"/>
  <c r="K68" i="29"/>
  <c r="J68" i="29"/>
  <c r="I68" i="29"/>
  <c r="H68" i="29"/>
  <c r="G68" i="29"/>
  <c r="F68" i="29"/>
  <c r="E68" i="29"/>
  <c r="D68" i="29"/>
  <c r="BV67" i="29"/>
  <c r="BU67" i="29"/>
  <c r="BT67" i="29"/>
  <c r="BS67" i="29"/>
  <c r="BR67" i="29"/>
  <c r="BQ67" i="29"/>
  <c r="BP67" i="29"/>
  <c r="BO67" i="29"/>
  <c r="BN67" i="29"/>
  <c r="BM67" i="29"/>
  <c r="BL67" i="29"/>
  <c r="BK67" i="29"/>
  <c r="BJ67" i="29"/>
  <c r="BI67" i="29"/>
  <c r="BH67" i="29"/>
  <c r="BG67" i="29"/>
  <c r="BF67" i="29"/>
  <c r="BE67" i="29"/>
  <c r="BD67" i="29"/>
  <c r="BC67" i="29"/>
  <c r="BB67" i="29"/>
  <c r="BA67" i="29"/>
  <c r="AZ67" i="29"/>
  <c r="AY67" i="29"/>
  <c r="AX67" i="29"/>
  <c r="AW67" i="29"/>
  <c r="AV67" i="29"/>
  <c r="AU67" i="29"/>
  <c r="AT67" i="29"/>
  <c r="AS67" i="29"/>
  <c r="AR67" i="29"/>
  <c r="AQ67" i="29"/>
  <c r="AP67" i="29"/>
  <c r="AO67" i="29"/>
  <c r="AN67" i="29"/>
  <c r="AM67" i="29"/>
  <c r="AL67" i="29"/>
  <c r="AK67" i="29"/>
  <c r="AJ67" i="29"/>
  <c r="AI67" i="29"/>
  <c r="AH67" i="29"/>
  <c r="AG67" i="29"/>
  <c r="AF67" i="29"/>
  <c r="AE67" i="29"/>
  <c r="AD67" i="29"/>
  <c r="AC67" i="29"/>
  <c r="AB67" i="29"/>
  <c r="AA67" i="29"/>
  <c r="Z67" i="29"/>
  <c r="Y67" i="29"/>
  <c r="X67" i="29"/>
  <c r="W67" i="29"/>
  <c r="V67" i="29"/>
  <c r="U67" i="29"/>
  <c r="T67" i="29"/>
  <c r="S67" i="29"/>
  <c r="R67" i="29"/>
  <c r="Q67" i="29"/>
  <c r="P67" i="29"/>
  <c r="O67" i="29"/>
  <c r="N67" i="29"/>
  <c r="M67" i="29"/>
  <c r="L67" i="29"/>
  <c r="K67" i="29"/>
  <c r="J67" i="29"/>
  <c r="I67" i="29"/>
  <c r="H67" i="29"/>
  <c r="G67" i="29"/>
  <c r="F67" i="29"/>
  <c r="E67" i="29"/>
  <c r="D67" i="29"/>
  <c r="BV66" i="29"/>
  <c r="BV69" i="29" s="1"/>
  <c r="BU66" i="29"/>
  <c r="BU69" i="29" s="1"/>
  <c r="BT66" i="29"/>
  <c r="BS66" i="29"/>
  <c r="BS69" i="29" s="1"/>
  <c r="BR66" i="29"/>
  <c r="BR69" i="29" s="1"/>
  <c r="BQ66" i="29"/>
  <c r="BQ69" i="29" s="1"/>
  <c r="BP66" i="29"/>
  <c r="BP69" i="29" s="1"/>
  <c r="BO66" i="29"/>
  <c r="BO69" i="29" s="1"/>
  <c r="BN66" i="29"/>
  <c r="BN69" i="29" s="1"/>
  <c r="BM66" i="29"/>
  <c r="BM69" i="29" s="1"/>
  <c r="BL66" i="29"/>
  <c r="BK66" i="29"/>
  <c r="BK69" i="29" s="1"/>
  <c r="BJ66" i="29"/>
  <c r="BJ69" i="29" s="1"/>
  <c r="BI66" i="29"/>
  <c r="BI69" i="29" s="1"/>
  <c r="BH66" i="29"/>
  <c r="BH69" i="29" s="1"/>
  <c r="BG66" i="29"/>
  <c r="BG69" i="29" s="1"/>
  <c r="BF66" i="29"/>
  <c r="BF69" i="29" s="1"/>
  <c r="BE66" i="29"/>
  <c r="BE69" i="29" s="1"/>
  <c r="BD66" i="29"/>
  <c r="BC66" i="29"/>
  <c r="BC69" i="29" s="1"/>
  <c r="BB66" i="29"/>
  <c r="BB69" i="29" s="1"/>
  <c r="BA66" i="29"/>
  <c r="BA69" i="29" s="1"/>
  <c r="AZ66" i="29"/>
  <c r="AZ69" i="29" s="1"/>
  <c r="AY66" i="29"/>
  <c r="AY69" i="29" s="1"/>
  <c r="AX66" i="29"/>
  <c r="AX69" i="29" s="1"/>
  <c r="AW66" i="29"/>
  <c r="AW69" i="29" s="1"/>
  <c r="AV66" i="29"/>
  <c r="AU66" i="29"/>
  <c r="AU69" i="29" s="1"/>
  <c r="AT66" i="29"/>
  <c r="AT69" i="29" s="1"/>
  <c r="AS66" i="29"/>
  <c r="AS69" i="29" s="1"/>
  <c r="AR66" i="29"/>
  <c r="AR69" i="29" s="1"/>
  <c r="AQ66" i="29"/>
  <c r="AQ69" i="29" s="1"/>
  <c r="AP66" i="29"/>
  <c r="AP69" i="29" s="1"/>
  <c r="AO66" i="29"/>
  <c r="AO69" i="29" s="1"/>
  <c r="AN66" i="29"/>
  <c r="AM66" i="29"/>
  <c r="AM69" i="29" s="1"/>
  <c r="AL66" i="29"/>
  <c r="AL69" i="29" s="1"/>
  <c r="AK66" i="29"/>
  <c r="AK69" i="29" s="1"/>
  <c r="AJ66" i="29"/>
  <c r="AJ69" i="29" s="1"/>
  <c r="AI66" i="29"/>
  <c r="AI69" i="29" s="1"/>
  <c r="AH66" i="29"/>
  <c r="AH69" i="29" s="1"/>
  <c r="AG66" i="29"/>
  <c r="AG69" i="29" s="1"/>
  <c r="AF66" i="29"/>
  <c r="AE66" i="29"/>
  <c r="AE69" i="29" s="1"/>
  <c r="AD66" i="29"/>
  <c r="AD69" i="29" s="1"/>
  <c r="AC66" i="29"/>
  <c r="AC69" i="29" s="1"/>
  <c r="AB66" i="29"/>
  <c r="AB69" i="29" s="1"/>
  <c r="AA66" i="29"/>
  <c r="AA69" i="29" s="1"/>
  <c r="Z66" i="29"/>
  <c r="Z69" i="29" s="1"/>
  <c r="Y66" i="29"/>
  <c r="Y69" i="29" s="1"/>
  <c r="X66" i="29"/>
  <c r="W66" i="29"/>
  <c r="W69" i="29" s="1"/>
  <c r="V66" i="29"/>
  <c r="V69" i="29" s="1"/>
  <c r="U66" i="29"/>
  <c r="U69" i="29" s="1"/>
  <c r="T66" i="29"/>
  <c r="T69" i="29" s="1"/>
  <c r="S66" i="29"/>
  <c r="S69" i="29" s="1"/>
  <c r="R66" i="29"/>
  <c r="R69" i="29" s="1"/>
  <c r="Q66" i="29"/>
  <c r="Q69" i="29" s="1"/>
  <c r="P66" i="29"/>
  <c r="O66" i="29"/>
  <c r="O69" i="29" s="1"/>
  <c r="N66" i="29"/>
  <c r="N69" i="29" s="1"/>
  <c r="M66" i="29"/>
  <c r="M69" i="29" s="1"/>
  <c r="L66" i="29"/>
  <c r="L69" i="29" s="1"/>
  <c r="K66" i="29"/>
  <c r="K69" i="29" s="1"/>
  <c r="J66" i="29"/>
  <c r="J69" i="29" s="1"/>
  <c r="I66" i="29"/>
  <c r="I69" i="29" s="1"/>
  <c r="H66" i="29"/>
  <c r="G66" i="29"/>
  <c r="G69" i="29" s="1"/>
  <c r="F66" i="29"/>
  <c r="F69" i="29" s="1"/>
  <c r="E66" i="29"/>
  <c r="E69" i="29" s="1"/>
  <c r="D66" i="29"/>
  <c r="D69" i="29" s="1"/>
  <c r="BP65" i="29"/>
  <c r="BH65" i="29"/>
  <c r="AZ65" i="29"/>
  <c r="AR65" i="29"/>
  <c r="AJ65" i="29"/>
  <c r="AC65" i="29"/>
  <c r="AB65" i="29"/>
  <c r="V65" i="29"/>
  <c r="T65" i="29"/>
  <c r="F65" i="29"/>
  <c r="D65" i="29"/>
  <c r="BV64" i="29"/>
  <c r="BU64" i="29"/>
  <c r="BT64" i="29"/>
  <c r="BS64" i="29"/>
  <c r="BR64" i="29"/>
  <c r="BQ64" i="29"/>
  <c r="BP64" i="29"/>
  <c r="BO64" i="29"/>
  <c r="BN64" i="29"/>
  <c r="BM64" i="29"/>
  <c r="BL64" i="29"/>
  <c r="BK64" i="29"/>
  <c r="BJ64" i="29"/>
  <c r="BI64" i="29"/>
  <c r="BH64" i="29"/>
  <c r="BG64" i="29"/>
  <c r="BF64" i="29"/>
  <c r="BE64" i="29"/>
  <c r="BD64" i="29"/>
  <c r="BC64" i="29"/>
  <c r="BB64" i="29"/>
  <c r="BA64" i="29"/>
  <c r="AZ64" i="29"/>
  <c r="AY64" i="29"/>
  <c r="AX64" i="29"/>
  <c r="AW64" i="29"/>
  <c r="AV64" i="29"/>
  <c r="AU64" i="29"/>
  <c r="AT64" i="29"/>
  <c r="AS64" i="29"/>
  <c r="AR64" i="29"/>
  <c r="AQ64" i="29"/>
  <c r="AP64" i="29"/>
  <c r="AO64" i="29"/>
  <c r="AN64" i="29"/>
  <c r="AM64" i="29"/>
  <c r="AL64" i="29"/>
  <c r="AK64" i="29"/>
  <c r="AJ64" i="29"/>
  <c r="AI64" i="29"/>
  <c r="AH64" i="29"/>
  <c r="AG64" i="29"/>
  <c r="AF64" i="29"/>
  <c r="AE64" i="29"/>
  <c r="AD64" i="29"/>
  <c r="AC64" i="29"/>
  <c r="AB64" i="29"/>
  <c r="AA64" i="29"/>
  <c r="Z64" i="29"/>
  <c r="Y64" i="29"/>
  <c r="X64" i="29"/>
  <c r="W64" i="29"/>
  <c r="V64" i="29"/>
  <c r="U64" i="29"/>
  <c r="T64" i="29"/>
  <c r="S64" i="29"/>
  <c r="R64" i="29"/>
  <c r="Q64" i="29"/>
  <c r="P64" i="29"/>
  <c r="O64" i="29"/>
  <c r="N64" i="29"/>
  <c r="M64" i="29"/>
  <c r="L64" i="29"/>
  <c r="K64" i="29"/>
  <c r="J64" i="29"/>
  <c r="I64" i="29"/>
  <c r="H64" i="29"/>
  <c r="G64" i="29"/>
  <c r="F64" i="29"/>
  <c r="E64" i="29"/>
  <c r="D64" i="29"/>
  <c r="BV63" i="29"/>
  <c r="BU63" i="29"/>
  <c r="BT63" i="29"/>
  <c r="BS63" i="29"/>
  <c r="BR63" i="29"/>
  <c r="BQ63" i="29"/>
  <c r="BP63" i="29"/>
  <c r="BO63" i="29"/>
  <c r="BN63" i="29"/>
  <c r="BM63" i="29"/>
  <c r="BL63" i="29"/>
  <c r="BK63" i="29"/>
  <c r="BJ63" i="29"/>
  <c r="BI63" i="29"/>
  <c r="BH63" i="29"/>
  <c r="BG63" i="29"/>
  <c r="BF63" i="29"/>
  <c r="BE63" i="29"/>
  <c r="BD63" i="29"/>
  <c r="BC63" i="29"/>
  <c r="BB63" i="29"/>
  <c r="BA63" i="29"/>
  <c r="AZ63" i="29"/>
  <c r="AY63" i="29"/>
  <c r="AX63" i="29"/>
  <c r="AW63" i="29"/>
  <c r="AV63" i="29"/>
  <c r="AU63" i="29"/>
  <c r="AT63" i="29"/>
  <c r="AS63" i="29"/>
  <c r="AR63" i="29"/>
  <c r="AQ63" i="29"/>
  <c r="AP63" i="29"/>
  <c r="AO63" i="29"/>
  <c r="AN63" i="29"/>
  <c r="AM63" i="29"/>
  <c r="AL63" i="29"/>
  <c r="AK63" i="29"/>
  <c r="AJ63" i="29"/>
  <c r="AI63" i="29"/>
  <c r="AH63" i="29"/>
  <c r="AG63" i="29"/>
  <c r="AF63" i="29"/>
  <c r="AE63" i="29"/>
  <c r="AD63" i="29"/>
  <c r="AC63" i="29"/>
  <c r="AB63" i="29"/>
  <c r="AA63" i="29"/>
  <c r="Z63" i="29"/>
  <c r="Y63" i="29"/>
  <c r="X63" i="29"/>
  <c r="W63" i="29"/>
  <c r="V63" i="29"/>
  <c r="U63" i="29"/>
  <c r="T63" i="29"/>
  <c r="S63" i="29"/>
  <c r="R63" i="29"/>
  <c r="Q63" i="29"/>
  <c r="P63" i="29"/>
  <c r="O63" i="29"/>
  <c r="N63" i="29"/>
  <c r="M63" i="29"/>
  <c r="L63" i="29"/>
  <c r="K63" i="29"/>
  <c r="J63" i="29"/>
  <c r="I63" i="29"/>
  <c r="H63" i="29"/>
  <c r="G63" i="29"/>
  <c r="F63" i="29"/>
  <c r="E63" i="29"/>
  <c r="D63" i="29"/>
  <c r="BV62" i="29"/>
  <c r="BV65" i="29" s="1"/>
  <c r="BU62" i="29"/>
  <c r="BU65" i="29" s="1"/>
  <c r="BT62" i="29"/>
  <c r="BT65" i="29" s="1"/>
  <c r="BS62" i="29"/>
  <c r="BS65" i="29" s="1"/>
  <c r="BR62" i="29"/>
  <c r="BR65" i="29" s="1"/>
  <c r="BQ62" i="29"/>
  <c r="BQ65" i="29" s="1"/>
  <c r="BP62" i="29"/>
  <c r="BO62" i="29"/>
  <c r="BO65" i="29" s="1"/>
  <c r="BN62" i="29"/>
  <c r="BN65" i="29" s="1"/>
  <c r="BM62" i="29"/>
  <c r="BM65" i="29" s="1"/>
  <c r="BL62" i="29"/>
  <c r="BL65" i="29" s="1"/>
  <c r="BK62" i="29"/>
  <c r="BK65" i="29" s="1"/>
  <c r="BJ62" i="29"/>
  <c r="BJ65" i="29" s="1"/>
  <c r="BI62" i="29"/>
  <c r="BI65" i="29" s="1"/>
  <c r="BH62" i="29"/>
  <c r="BG62" i="29"/>
  <c r="BG65" i="29" s="1"/>
  <c r="BF62" i="29"/>
  <c r="BF65" i="29" s="1"/>
  <c r="BE62" i="29"/>
  <c r="BE65" i="29" s="1"/>
  <c r="BD62" i="29"/>
  <c r="BD65" i="29" s="1"/>
  <c r="BC62" i="29"/>
  <c r="BC65" i="29" s="1"/>
  <c r="BB62" i="29"/>
  <c r="BB65" i="29" s="1"/>
  <c r="BA62" i="29"/>
  <c r="BA65" i="29" s="1"/>
  <c r="AZ62" i="29"/>
  <c r="AY62" i="29"/>
  <c r="AY65" i="29" s="1"/>
  <c r="AX62" i="29"/>
  <c r="AX65" i="29" s="1"/>
  <c r="AW62" i="29"/>
  <c r="AW65" i="29" s="1"/>
  <c r="AV62" i="29"/>
  <c r="AV65" i="29" s="1"/>
  <c r="AU62" i="29"/>
  <c r="AU65" i="29" s="1"/>
  <c r="AT62" i="29"/>
  <c r="AT65" i="29" s="1"/>
  <c r="AS62" i="29"/>
  <c r="AS65" i="29" s="1"/>
  <c r="AR62" i="29"/>
  <c r="AQ62" i="29"/>
  <c r="AQ65" i="29" s="1"/>
  <c r="AP62" i="29"/>
  <c r="AP65" i="29" s="1"/>
  <c r="AO62" i="29"/>
  <c r="AO65" i="29" s="1"/>
  <c r="AN62" i="29"/>
  <c r="AN65" i="29" s="1"/>
  <c r="AM62" i="29"/>
  <c r="AM65" i="29" s="1"/>
  <c r="AL62" i="29"/>
  <c r="AL65" i="29" s="1"/>
  <c r="AK62" i="29"/>
  <c r="AK65" i="29" s="1"/>
  <c r="AJ62" i="29"/>
  <c r="AI62" i="29"/>
  <c r="AI65" i="29" s="1"/>
  <c r="AH62" i="29"/>
  <c r="AH65" i="29" s="1"/>
  <c r="AG62" i="29"/>
  <c r="AG65" i="29" s="1"/>
  <c r="AF62" i="29"/>
  <c r="AF65" i="29" s="1"/>
  <c r="AE62" i="29"/>
  <c r="AE65" i="29" s="1"/>
  <c r="AD62" i="29"/>
  <c r="AD65" i="29" s="1"/>
  <c r="AC62" i="29"/>
  <c r="AB62" i="29"/>
  <c r="AA62" i="29"/>
  <c r="AA65" i="29" s="1"/>
  <c r="Z62" i="29"/>
  <c r="Z65" i="29" s="1"/>
  <c r="Y62" i="29"/>
  <c r="Y65" i="29" s="1"/>
  <c r="X62" i="29"/>
  <c r="X65" i="29" s="1"/>
  <c r="W62" i="29"/>
  <c r="W65" i="29" s="1"/>
  <c r="V62" i="29"/>
  <c r="U62" i="29"/>
  <c r="U65" i="29" s="1"/>
  <c r="T62" i="29"/>
  <c r="S62" i="29"/>
  <c r="S65" i="29" s="1"/>
  <c r="R62" i="29"/>
  <c r="R65" i="29" s="1"/>
  <c r="Q62" i="29"/>
  <c r="Q65" i="29" s="1"/>
  <c r="P62" i="29"/>
  <c r="P65" i="29" s="1"/>
  <c r="O62" i="29"/>
  <c r="O65" i="29" s="1"/>
  <c r="N62" i="29"/>
  <c r="N65" i="29" s="1"/>
  <c r="M62" i="29"/>
  <c r="M65" i="29" s="1"/>
  <c r="L62" i="29"/>
  <c r="L65" i="29" s="1"/>
  <c r="K62" i="29"/>
  <c r="K65" i="29" s="1"/>
  <c r="J62" i="29"/>
  <c r="J65" i="29" s="1"/>
  <c r="I62" i="29"/>
  <c r="I65" i="29" s="1"/>
  <c r="H62" i="29"/>
  <c r="H65" i="29" s="1"/>
  <c r="G62" i="29"/>
  <c r="G65" i="29" s="1"/>
  <c r="F62" i="29"/>
  <c r="E62" i="29"/>
  <c r="E65" i="29" s="1"/>
  <c r="D62" i="29"/>
  <c r="BV61" i="29"/>
  <c r="BT61" i="29"/>
  <c r="BN61" i="29"/>
  <c r="BF61" i="29"/>
  <c r="BD61" i="29"/>
  <c r="AX61" i="29"/>
  <c r="AP61" i="29"/>
  <c r="AN61" i="29"/>
  <c r="Z61" i="29"/>
  <c r="J61" i="29"/>
  <c r="H61" i="29"/>
  <c r="BV60" i="29"/>
  <c r="BU60" i="29"/>
  <c r="BT60" i="29"/>
  <c r="BS60" i="29"/>
  <c r="BR60" i="29"/>
  <c r="BQ60" i="29"/>
  <c r="BP60" i="29"/>
  <c r="BO60" i="29"/>
  <c r="BN60" i="29"/>
  <c r="BM60" i="29"/>
  <c r="BL60" i="29"/>
  <c r="BK60" i="29"/>
  <c r="BJ60" i="29"/>
  <c r="BI60" i="29"/>
  <c r="BH60" i="29"/>
  <c r="BG60" i="29"/>
  <c r="BF60" i="29"/>
  <c r="BE60" i="29"/>
  <c r="BD60" i="29"/>
  <c r="BC60" i="29"/>
  <c r="BB60" i="29"/>
  <c r="BA60" i="29"/>
  <c r="AZ60" i="29"/>
  <c r="AY60" i="29"/>
  <c r="AX60" i="29"/>
  <c r="AW60" i="29"/>
  <c r="AV60" i="29"/>
  <c r="AU60" i="29"/>
  <c r="AT60" i="29"/>
  <c r="AS60" i="29"/>
  <c r="AR60" i="29"/>
  <c r="AQ60" i="29"/>
  <c r="AP60" i="29"/>
  <c r="AO60" i="29"/>
  <c r="AN60" i="29"/>
  <c r="AM60" i="29"/>
  <c r="AL60" i="29"/>
  <c r="AK60" i="29"/>
  <c r="AJ60" i="29"/>
  <c r="AI60" i="29"/>
  <c r="AH60" i="29"/>
  <c r="AG60" i="29"/>
  <c r="AF60" i="29"/>
  <c r="AE60" i="29"/>
  <c r="AD60" i="29"/>
  <c r="AC60" i="29"/>
  <c r="AB60" i="29"/>
  <c r="AA60" i="29"/>
  <c r="Z60" i="29"/>
  <c r="Y60" i="29"/>
  <c r="X60" i="29"/>
  <c r="W60" i="29"/>
  <c r="V60" i="29"/>
  <c r="U60" i="29"/>
  <c r="T60" i="29"/>
  <c r="S60" i="29"/>
  <c r="R60" i="29"/>
  <c r="Q60" i="29"/>
  <c r="P60" i="29"/>
  <c r="O60" i="29"/>
  <c r="N60" i="29"/>
  <c r="M60" i="29"/>
  <c r="L60" i="29"/>
  <c r="K60" i="29"/>
  <c r="J60" i="29"/>
  <c r="I60" i="29"/>
  <c r="H60" i="29"/>
  <c r="G60" i="29"/>
  <c r="F60" i="29"/>
  <c r="E60" i="29"/>
  <c r="D60" i="29"/>
  <c r="BV59" i="29"/>
  <c r="BU59" i="29"/>
  <c r="BT59" i="29"/>
  <c r="BS59" i="29"/>
  <c r="BR59" i="29"/>
  <c r="BQ59" i="29"/>
  <c r="BP59" i="29"/>
  <c r="BO59" i="29"/>
  <c r="BN59" i="29"/>
  <c r="BM59" i="29"/>
  <c r="BL59" i="29"/>
  <c r="BK59" i="29"/>
  <c r="BJ59" i="29"/>
  <c r="BI59" i="29"/>
  <c r="BH59" i="29"/>
  <c r="BG59" i="29"/>
  <c r="BF59" i="29"/>
  <c r="BE59" i="29"/>
  <c r="BD59" i="29"/>
  <c r="BC59" i="29"/>
  <c r="BB59" i="29"/>
  <c r="BA59" i="29"/>
  <c r="AZ59" i="29"/>
  <c r="AY59" i="29"/>
  <c r="AX59" i="29"/>
  <c r="AW59" i="29"/>
  <c r="AV59" i="29"/>
  <c r="AU59" i="29"/>
  <c r="AT59" i="29"/>
  <c r="AS59" i="29"/>
  <c r="AR59" i="29"/>
  <c r="AQ59" i="29"/>
  <c r="AP59" i="29"/>
  <c r="AO59" i="29"/>
  <c r="AN59" i="29"/>
  <c r="AM59" i="29"/>
  <c r="AL59" i="29"/>
  <c r="AK59" i="29"/>
  <c r="AJ59" i="29"/>
  <c r="AI59" i="29"/>
  <c r="AH59" i="29"/>
  <c r="AG59" i="29"/>
  <c r="AF59" i="29"/>
  <c r="AE59" i="29"/>
  <c r="AD59" i="29"/>
  <c r="AC59" i="29"/>
  <c r="AB59" i="29"/>
  <c r="AA59" i="29"/>
  <c r="Z59" i="29"/>
  <c r="Y59" i="29"/>
  <c r="X59" i="29"/>
  <c r="W59" i="29"/>
  <c r="V59" i="29"/>
  <c r="U59" i="29"/>
  <c r="T59" i="29"/>
  <c r="S59" i="29"/>
  <c r="R59" i="29"/>
  <c r="Q59" i="29"/>
  <c r="P59" i="29"/>
  <c r="O59" i="29"/>
  <c r="N59" i="29"/>
  <c r="M59" i="29"/>
  <c r="L59" i="29"/>
  <c r="K59" i="29"/>
  <c r="J59" i="29"/>
  <c r="I59" i="29"/>
  <c r="H59" i="29"/>
  <c r="G59" i="29"/>
  <c r="F59" i="29"/>
  <c r="E59" i="29"/>
  <c r="D59" i="29"/>
  <c r="BV58" i="29"/>
  <c r="BU58" i="29"/>
  <c r="BT58" i="29"/>
  <c r="BS58" i="29"/>
  <c r="BR58" i="29"/>
  <c r="BQ58" i="29"/>
  <c r="BP58" i="29"/>
  <c r="BO58" i="29"/>
  <c r="BN58" i="29"/>
  <c r="BM58" i="29"/>
  <c r="BL58" i="29"/>
  <c r="BK58" i="29"/>
  <c r="BJ58" i="29"/>
  <c r="BI58" i="29"/>
  <c r="BH58" i="29"/>
  <c r="BG58" i="29"/>
  <c r="BF58" i="29"/>
  <c r="BE58" i="29"/>
  <c r="BD58" i="29"/>
  <c r="BC58" i="29"/>
  <c r="BB58" i="29"/>
  <c r="BA58" i="29"/>
  <c r="AZ58" i="29"/>
  <c r="AY58" i="29"/>
  <c r="AX58" i="29"/>
  <c r="AW58" i="29"/>
  <c r="AV58" i="29"/>
  <c r="AU58" i="29"/>
  <c r="AT58" i="29"/>
  <c r="AS58" i="29"/>
  <c r="AR58" i="29"/>
  <c r="AQ58" i="29"/>
  <c r="AP58" i="29"/>
  <c r="AO58" i="29"/>
  <c r="AN58" i="29"/>
  <c r="AM58" i="29"/>
  <c r="AL58" i="29"/>
  <c r="AK58" i="29"/>
  <c r="AJ58" i="29"/>
  <c r="AI58" i="29"/>
  <c r="AH58" i="29"/>
  <c r="AG58" i="29"/>
  <c r="AF58" i="29"/>
  <c r="AE58" i="29"/>
  <c r="AD58" i="29"/>
  <c r="AC58" i="29"/>
  <c r="AB58" i="29"/>
  <c r="AA58" i="29"/>
  <c r="Z58" i="29"/>
  <c r="Y58" i="29"/>
  <c r="X58" i="29"/>
  <c r="W58" i="29"/>
  <c r="V58" i="29"/>
  <c r="U58" i="29"/>
  <c r="T58" i="29"/>
  <c r="S58" i="29"/>
  <c r="R58" i="29"/>
  <c r="Q58" i="29"/>
  <c r="P58" i="29"/>
  <c r="O58" i="29"/>
  <c r="N58" i="29"/>
  <c r="M58" i="29"/>
  <c r="L58" i="29"/>
  <c r="K58" i="29"/>
  <c r="J58" i="29"/>
  <c r="I58" i="29"/>
  <c r="H58" i="29"/>
  <c r="G58" i="29"/>
  <c r="F58" i="29"/>
  <c r="E58" i="29"/>
  <c r="D58" i="29"/>
  <c r="BV57" i="29"/>
  <c r="BU57" i="29"/>
  <c r="BT57" i="29"/>
  <c r="BS57" i="29"/>
  <c r="BR57" i="29"/>
  <c r="BQ57" i="29"/>
  <c r="BP57" i="29"/>
  <c r="BO57" i="29"/>
  <c r="BN57" i="29"/>
  <c r="BM57" i="29"/>
  <c r="BL57" i="29"/>
  <c r="BK57" i="29"/>
  <c r="BJ57" i="29"/>
  <c r="BI57" i="29"/>
  <c r="BH57" i="29"/>
  <c r="BG57" i="29"/>
  <c r="BF57" i="29"/>
  <c r="BE57" i="29"/>
  <c r="BD57" i="29"/>
  <c r="BC57" i="29"/>
  <c r="BB57" i="29"/>
  <c r="BA57" i="29"/>
  <c r="AZ57" i="29"/>
  <c r="AY57" i="29"/>
  <c r="AX57" i="29"/>
  <c r="AW57" i="29"/>
  <c r="AV57" i="29"/>
  <c r="AU57" i="29"/>
  <c r="AT57" i="29"/>
  <c r="AS57" i="29"/>
  <c r="AR57" i="29"/>
  <c r="AQ57" i="29"/>
  <c r="AP57" i="29"/>
  <c r="AO57" i="29"/>
  <c r="AN57" i="29"/>
  <c r="AM57" i="29"/>
  <c r="AL57" i="29"/>
  <c r="AK57" i="29"/>
  <c r="AJ57" i="29"/>
  <c r="AI57" i="29"/>
  <c r="AH57" i="29"/>
  <c r="AG57" i="29"/>
  <c r="AF57" i="29"/>
  <c r="AE57" i="29"/>
  <c r="AD57" i="29"/>
  <c r="AC57" i="29"/>
  <c r="AB57" i="29"/>
  <c r="AA57" i="29"/>
  <c r="Z57" i="29"/>
  <c r="Y57" i="29"/>
  <c r="X57" i="29"/>
  <c r="W57" i="29"/>
  <c r="V57" i="29"/>
  <c r="U57" i="29"/>
  <c r="T57" i="29"/>
  <c r="S57" i="29"/>
  <c r="R57" i="29"/>
  <c r="Q57" i="29"/>
  <c r="P57" i="29"/>
  <c r="O57" i="29"/>
  <c r="N57" i="29"/>
  <c r="M57" i="29"/>
  <c r="L57" i="29"/>
  <c r="K57" i="29"/>
  <c r="J57" i="29"/>
  <c r="I57" i="29"/>
  <c r="H57" i="29"/>
  <c r="G57" i="29"/>
  <c r="F57" i="29"/>
  <c r="E57" i="29"/>
  <c r="D57" i="29"/>
  <c r="BV56" i="29"/>
  <c r="BU56" i="29"/>
  <c r="BU61" i="29" s="1"/>
  <c r="BT56" i="29"/>
  <c r="BS56" i="29"/>
  <c r="BS61" i="29" s="1"/>
  <c r="BR56" i="29"/>
  <c r="BR61" i="29" s="1"/>
  <c r="BQ56" i="29"/>
  <c r="BQ61" i="29" s="1"/>
  <c r="BP56" i="29"/>
  <c r="BP61" i="29" s="1"/>
  <c r="BO56" i="29"/>
  <c r="BO61" i="29" s="1"/>
  <c r="BN56" i="29"/>
  <c r="BM56" i="29"/>
  <c r="BM61" i="29" s="1"/>
  <c r="BL56" i="29"/>
  <c r="BL61" i="29" s="1"/>
  <c r="BK56" i="29"/>
  <c r="BK61" i="29" s="1"/>
  <c r="BJ56" i="29"/>
  <c r="BJ61" i="29" s="1"/>
  <c r="BI56" i="29"/>
  <c r="BI61" i="29" s="1"/>
  <c r="BH56" i="29"/>
  <c r="BH61" i="29" s="1"/>
  <c r="BG56" i="29"/>
  <c r="BG61" i="29" s="1"/>
  <c r="BF56" i="29"/>
  <c r="BE56" i="29"/>
  <c r="BE61" i="29" s="1"/>
  <c r="BD56" i="29"/>
  <c r="BC56" i="29"/>
  <c r="BC61" i="29" s="1"/>
  <c r="BB56" i="29"/>
  <c r="BB61" i="29" s="1"/>
  <c r="BA56" i="29"/>
  <c r="BA61" i="29" s="1"/>
  <c r="AZ56" i="29"/>
  <c r="AZ61" i="29" s="1"/>
  <c r="AY56" i="29"/>
  <c r="AY61" i="29" s="1"/>
  <c r="AX56" i="29"/>
  <c r="AW56" i="29"/>
  <c r="AW61" i="29" s="1"/>
  <c r="AV56" i="29"/>
  <c r="AV61" i="29" s="1"/>
  <c r="AU56" i="29"/>
  <c r="AU61" i="29" s="1"/>
  <c r="AT56" i="29"/>
  <c r="AT61" i="29" s="1"/>
  <c r="AS56" i="29"/>
  <c r="AS61" i="29" s="1"/>
  <c r="AR56" i="29"/>
  <c r="AR61" i="29" s="1"/>
  <c r="AQ56" i="29"/>
  <c r="AQ61" i="29" s="1"/>
  <c r="AP56" i="29"/>
  <c r="AO56" i="29"/>
  <c r="AO61" i="29" s="1"/>
  <c r="AN56" i="29"/>
  <c r="AM56" i="29"/>
  <c r="AM61" i="29" s="1"/>
  <c r="AL56" i="29"/>
  <c r="AL61" i="29" s="1"/>
  <c r="AK56" i="29"/>
  <c r="AK61" i="29" s="1"/>
  <c r="AJ56" i="29"/>
  <c r="AJ61" i="29" s="1"/>
  <c r="AI56" i="29"/>
  <c r="AI61" i="29" s="1"/>
  <c r="AH56" i="29"/>
  <c r="AH61" i="29" s="1"/>
  <c r="AG56" i="29"/>
  <c r="AG61" i="29" s="1"/>
  <c r="AF56" i="29"/>
  <c r="AF61" i="29" s="1"/>
  <c r="AE56" i="29"/>
  <c r="AE61" i="29" s="1"/>
  <c r="AD56" i="29"/>
  <c r="AD61" i="29" s="1"/>
  <c r="AC56" i="29"/>
  <c r="AC61" i="29" s="1"/>
  <c r="AB56" i="29"/>
  <c r="AB61" i="29" s="1"/>
  <c r="AA56" i="29"/>
  <c r="AA61" i="29" s="1"/>
  <c r="Z56" i="29"/>
  <c r="Y56" i="29"/>
  <c r="Y61" i="29" s="1"/>
  <c r="X56" i="29"/>
  <c r="X61" i="29" s="1"/>
  <c r="W56" i="29"/>
  <c r="W61" i="29" s="1"/>
  <c r="V56" i="29"/>
  <c r="V61" i="29" s="1"/>
  <c r="U56" i="29"/>
  <c r="U61" i="29" s="1"/>
  <c r="T56" i="29"/>
  <c r="T61" i="29" s="1"/>
  <c r="S56" i="29"/>
  <c r="S61" i="29" s="1"/>
  <c r="R56" i="29"/>
  <c r="R61" i="29" s="1"/>
  <c r="Q56" i="29"/>
  <c r="Q61" i="29" s="1"/>
  <c r="P56" i="29"/>
  <c r="P61" i="29" s="1"/>
  <c r="O56" i="29"/>
  <c r="O61" i="29" s="1"/>
  <c r="N56" i="29"/>
  <c r="N61" i="29" s="1"/>
  <c r="M56" i="29"/>
  <c r="M61" i="29" s="1"/>
  <c r="L56" i="29"/>
  <c r="L61" i="29" s="1"/>
  <c r="K56" i="29"/>
  <c r="K61" i="29" s="1"/>
  <c r="J56" i="29"/>
  <c r="I56" i="29"/>
  <c r="I61" i="29" s="1"/>
  <c r="H56" i="29"/>
  <c r="G56" i="29"/>
  <c r="G61" i="29" s="1"/>
  <c r="F56" i="29"/>
  <c r="F61" i="29" s="1"/>
  <c r="E56" i="29"/>
  <c r="E61" i="29" s="1"/>
  <c r="D56" i="29"/>
  <c r="D61" i="29" s="1"/>
  <c r="BV20" i="29"/>
  <c r="BU20" i="29"/>
  <c r="BT20" i="29"/>
  <c r="BS20" i="29"/>
  <c r="BR20" i="29"/>
  <c r="BQ20" i="29"/>
  <c r="BP20" i="29"/>
  <c r="BO20" i="29"/>
  <c r="BN20" i="29"/>
  <c r="BM20" i="29"/>
  <c r="BL20" i="29"/>
  <c r="BK20" i="29"/>
  <c r="BJ20" i="29"/>
  <c r="BI20" i="29"/>
  <c r="BH20" i="29"/>
  <c r="BG20" i="29"/>
  <c r="BF20" i="29"/>
  <c r="BE20" i="29"/>
  <c r="BD20" i="29"/>
  <c r="BC20" i="29"/>
  <c r="BB20" i="29"/>
  <c r="BA20" i="29"/>
  <c r="AZ20" i="29"/>
  <c r="AY20" i="29"/>
  <c r="AX20" i="29"/>
  <c r="AW20" i="29"/>
  <c r="AV20" i="29"/>
  <c r="AU20" i="29"/>
  <c r="AT20" i="29"/>
  <c r="AS20" i="29"/>
  <c r="AR20" i="29"/>
  <c r="AQ20" i="29"/>
  <c r="AP20" i="29"/>
  <c r="AO20" i="29"/>
  <c r="AN20" i="29"/>
  <c r="AM20" i="29"/>
  <c r="AL20" i="29"/>
  <c r="AK20" i="29"/>
  <c r="AJ20" i="29"/>
  <c r="AI20" i="29"/>
  <c r="AH20" i="29"/>
  <c r="AG20" i="29"/>
  <c r="AF20" i="29"/>
  <c r="AE20" i="29"/>
  <c r="AD20" i="29"/>
  <c r="AC20" i="29"/>
  <c r="AB20" i="29"/>
  <c r="AA20" i="29"/>
  <c r="Z20" i="29"/>
  <c r="Y20" i="29"/>
  <c r="X20" i="29"/>
  <c r="W20" i="29"/>
  <c r="V20" i="29"/>
  <c r="U20" i="29"/>
  <c r="T20" i="29"/>
  <c r="S20" i="29"/>
  <c r="R20" i="29"/>
  <c r="Q20" i="29"/>
  <c r="P20" i="29"/>
  <c r="O20" i="29"/>
  <c r="N20" i="29"/>
  <c r="M20" i="29"/>
  <c r="L20" i="29"/>
  <c r="K20" i="29"/>
  <c r="J20" i="29"/>
  <c r="I20" i="29"/>
  <c r="H20" i="29"/>
  <c r="G20" i="29"/>
  <c r="F20" i="29"/>
  <c r="E20" i="29"/>
  <c r="D20" i="29"/>
  <c r="BV16" i="29"/>
  <c r="BU16" i="29"/>
  <c r="BT16" i="29"/>
  <c r="BS16" i="29"/>
  <c r="BR16" i="29"/>
  <c r="BQ16" i="29"/>
  <c r="BP16" i="29"/>
  <c r="BO16" i="29"/>
  <c r="BN16" i="29"/>
  <c r="BM16" i="29"/>
  <c r="BL16" i="29"/>
  <c r="BK16" i="29"/>
  <c r="BJ16" i="29"/>
  <c r="BI16" i="29"/>
  <c r="BH16" i="29"/>
  <c r="BG16" i="29"/>
  <c r="BF16" i="29"/>
  <c r="BE16" i="29"/>
  <c r="BD16" i="29"/>
  <c r="BC16" i="29"/>
  <c r="BB16" i="29"/>
  <c r="BA16" i="29"/>
  <c r="AZ16" i="29"/>
  <c r="AY16" i="29"/>
  <c r="AX16" i="29"/>
  <c r="AW16" i="29"/>
  <c r="AV16" i="29"/>
  <c r="AU16" i="29"/>
  <c r="AT16" i="29"/>
  <c r="AS16" i="29"/>
  <c r="AR16" i="29"/>
  <c r="AQ16" i="29"/>
  <c r="AP16" i="29"/>
  <c r="AO16" i="29"/>
  <c r="AN16" i="29"/>
  <c r="AM16" i="29"/>
  <c r="AL16" i="29"/>
  <c r="AK16" i="29"/>
  <c r="AJ16" i="29"/>
  <c r="AI16" i="29"/>
  <c r="AH16" i="29"/>
  <c r="AG16" i="29"/>
  <c r="AF16" i="29"/>
  <c r="AE16" i="29"/>
  <c r="AD16" i="29"/>
  <c r="AC16" i="29"/>
  <c r="AB16" i="29"/>
  <c r="AA16" i="29"/>
  <c r="Z16" i="29"/>
  <c r="Y16" i="29"/>
  <c r="X16" i="29"/>
  <c r="W16" i="29"/>
  <c r="V16" i="29"/>
  <c r="U16" i="29"/>
  <c r="T16" i="29"/>
  <c r="S16" i="29"/>
  <c r="R16" i="29"/>
  <c r="Q16" i="29"/>
  <c r="P16" i="29"/>
  <c r="O16" i="29"/>
  <c r="N16" i="29"/>
  <c r="M16" i="29"/>
  <c r="L16" i="29"/>
  <c r="K16" i="29"/>
  <c r="J16" i="29"/>
  <c r="I16" i="29"/>
  <c r="H16" i="29"/>
  <c r="G16" i="29"/>
  <c r="F16" i="29"/>
  <c r="E16" i="29"/>
  <c r="D16" i="29"/>
  <c r="BV12" i="29"/>
  <c r="BU12" i="29"/>
  <c r="BT12" i="29"/>
  <c r="BS12" i="29"/>
  <c r="BR12" i="29"/>
  <c r="BQ12" i="29"/>
  <c r="BP12" i="29"/>
  <c r="BO12" i="29"/>
  <c r="BN12" i="29"/>
  <c r="BM12" i="29"/>
  <c r="BL12" i="29"/>
  <c r="BK12" i="29"/>
  <c r="BJ12" i="29"/>
  <c r="BI12" i="29"/>
  <c r="BH12" i="29"/>
  <c r="BG12" i="29"/>
  <c r="BF12" i="29"/>
  <c r="BE12" i="29"/>
  <c r="BD12" i="29"/>
  <c r="BC12" i="29"/>
  <c r="BB12" i="29"/>
  <c r="BA12" i="29"/>
  <c r="AZ12" i="29"/>
  <c r="AY12" i="29"/>
  <c r="AX12" i="29"/>
  <c r="AW12" i="29"/>
  <c r="AV12" i="29"/>
  <c r="AU12" i="29"/>
  <c r="AT12" i="29"/>
  <c r="AS12" i="29"/>
  <c r="AR12" i="29"/>
  <c r="AQ12" i="29"/>
  <c r="AP12" i="29"/>
  <c r="AO12" i="29"/>
  <c r="AN12" i="29"/>
  <c r="AM12" i="29"/>
  <c r="AL12" i="29"/>
  <c r="AK12" i="29"/>
  <c r="AJ12" i="29"/>
  <c r="AI12" i="29"/>
  <c r="AH12" i="29"/>
  <c r="AG12" i="29"/>
  <c r="AF12" i="29"/>
  <c r="AE12" i="29"/>
  <c r="AD12" i="29"/>
  <c r="AC12" i="29"/>
  <c r="AB12" i="29"/>
  <c r="AA12" i="29"/>
  <c r="Z12" i="29"/>
  <c r="Y12" i="29"/>
  <c r="X12" i="29"/>
  <c r="W12" i="29"/>
  <c r="V12" i="29"/>
  <c r="U12" i="29"/>
  <c r="T12" i="29"/>
  <c r="S12" i="29"/>
  <c r="R12" i="29"/>
  <c r="Q12" i="29"/>
  <c r="P12" i="29"/>
  <c r="O12" i="29"/>
  <c r="N12" i="29"/>
  <c r="M12" i="29"/>
  <c r="L12" i="29"/>
  <c r="K12" i="29"/>
  <c r="J12" i="29"/>
  <c r="I12" i="29"/>
  <c r="H12" i="29"/>
  <c r="G12" i="29"/>
  <c r="F12" i="29"/>
  <c r="E12" i="29"/>
  <c r="D12" i="29"/>
  <c r="BV8" i="29"/>
  <c r="BU8" i="29"/>
  <c r="BT8" i="29"/>
  <c r="BS8" i="29"/>
  <c r="BR8" i="29"/>
  <c r="BQ8" i="29"/>
  <c r="BP8" i="29"/>
  <c r="BO8" i="29"/>
  <c r="BN8" i="29"/>
  <c r="BM8" i="29"/>
  <c r="BL8" i="29"/>
  <c r="BK8" i="29"/>
  <c r="BJ8" i="29"/>
  <c r="BI8" i="29"/>
  <c r="BH8" i="29"/>
  <c r="BG8" i="29"/>
  <c r="BF8" i="29"/>
  <c r="BE8" i="29"/>
  <c r="BD8" i="29"/>
  <c r="BC8" i="29"/>
  <c r="BB8" i="29"/>
  <c r="BA8" i="29"/>
  <c r="AZ8" i="29"/>
  <c r="AY8" i="29"/>
  <c r="AX8" i="29"/>
  <c r="AW8" i="29"/>
  <c r="AV8" i="29"/>
  <c r="AU8" i="29"/>
  <c r="AT8" i="29"/>
  <c r="AS8" i="29"/>
  <c r="AR8" i="29"/>
  <c r="AQ8" i="29"/>
  <c r="AP8" i="29"/>
  <c r="AO8" i="29"/>
  <c r="AN8" i="29"/>
  <c r="AM8" i="29"/>
  <c r="AL8" i="29"/>
  <c r="AK8" i="29"/>
  <c r="AJ8" i="29"/>
  <c r="AI8" i="29"/>
  <c r="AH8" i="29"/>
  <c r="AG8" i="29"/>
  <c r="AF8" i="29"/>
  <c r="AE8" i="29"/>
  <c r="AD8" i="29"/>
  <c r="AC8" i="29"/>
  <c r="AB8" i="29"/>
  <c r="AA8" i="29"/>
  <c r="Z8" i="29"/>
  <c r="Y8" i="29"/>
  <c r="X8" i="29"/>
  <c r="W8" i="29"/>
  <c r="V8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BQ190" i="29" l="1"/>
  <c r="E212" i="29"/>
  <c r="E218" i="29"/>
  <c r="J77" i="29"/>
  <c r="R77" i="29"/>
  <c r="Z77" i="29"/>
  <c r="AH77" i="29"/>
  <c r="BF77" i="29"/>
  <c r="BV77" i="29"/>
  <c r="I77" i="29"/>
  <c r="F215" i="29"/>
  <c r="E77" i="29"/>
  <c r="M77" i="29"/>
  <c r="U77" i="29"/>
  <c r="AC77" i="29"/>
  <c r="AK77" i="29"/>
  <c r="AS77" i="29"/>
  <c r="BA77" i="29"/>
  <c r="BI77" i="29"/>
  <c r="BQ77" i="29"/>
  <c r="Y190" i="29"/>
  <c r="AA190" i="29"/>
  <c r="AI190" i="29"/>
  <c r="AQ190" i="29"/>
  <c r="BO190" i="29"/>
  <c r="P77" i="29"/>
  <c r="AJ77" i="29"/>
  <c r="K77" i="29"/>
  <c r="S77" i="29"/>
  <c r="AA77" i="29"/>
  <c r="AI77" i="29"/>
  <c r="AQ77" i="29"/>
  <c r="AY77" i="29"/>
  <c r="BG77" i="29"/>
  <c r="BO77" i="29"/>
  <c r="Q77" i="29"/>
  <c r="AN77" i="29"/>
  <c r="BH77" i="29"/>
  <c r="T77" i="29"/>
  <c r="BL77" i="29"/>
  <c r="X77" i="29"/>
  <c r="AR77" i="29"/>
  <c r="F77" i="29"/>
  <c r="N77" i="29"/>
  <c r="V77" i="29"/>
  <c r="AD77" i="29"/>
  <c r="AL77" i="29"/>
  <c r="AT77" i="29"/>
  <c r="BB77" i="29"/>
  <c r="BJ77" i="29"/>
  <c r="BR77" i="29"/>
  <c r="D77" i="29"/>
  <c r="Y77" i="29"/>
  <c r="AV77" i="29"/>
  <c r="BP77" i="29"/>
  <c r="G77" i="29"/>
  <c r="O77" i="29"/>
  <c r="W77" i="29"/>
  <c r="AE77" i="29"/>
  <c r="AM77" i="29"/>
  <c r="AU77" i="29"/>
  <c r="BC77" i="29"/>
  <c r="BK77" i="29"/>
  <c r="BS77" i="29"/>
  <c r="H77" i="29"/>
  <c r="AB77" i="29"/>
  <c r="BT77" i="29"/>
  <c r="E190" i="29"/>
  <c r="E131" i="29"/>
  <c r="U190" i="29"/>
  <c r="AC190" i="29"/>
  <c r="AK190" i="29"/>
  <c r="AS190" i="29"/>
  <c r="BA190" i="29"/>
  <c r="BI190" i="29"/>
  <c r="BE77" i="29"/>
  <c r="V190" i="29"/>
  <c r="BU77" i="29"/>
  <c r="F190" i="29"/>
  <c r="F131" i="29"/>
  <c r="G131" i="29" s="1"/>
  <c r="H131" i="29" s="1"/>
  <c r="I131" i="29" s="1"/>
  <c r="J131" i="29" s="1"/>
  <c r="K131" i="29" s="1"/>
  <c r="L131" i="29" s="1"/>
  <c r="M131" i="29" s="1"/>
  <c r="N131" i="29" s="1"/>
  <c r="O131" i="29" s="1"/>
  <c r="P131" i="29" s="1"/>
  <c r="Q131" i="29" s="1"/>
  <c r="R131" i="29" s="1"/>
  <c r="S131" i="29" s="1"/>
  <c r="T131" i="29" s="1"/>
  <c r="U131" i="29" s="1"/>
  <c r="V131" i="29" s="1"/>
  <c r="W131" i="29" s="1"/>
  <c r="X131" i="29" s="1"/>
  <c r="Y131" i="29" s="1"/>
  <c r="Z131" i="29" s="1"/>
  <c r="AA131" i="29" s="1"/>
  <c r="AB131" i="29" s="1"/>
  <c r="AC131" i="29" s="1"/>
  <c r="AD131" i="29" s="1"/>
  <c r="AE131" i="29" s="1"/>
  <c r="AF131" i="29" s="1"/>
  <c r="AG131" i="29" s="1"/>
  <c r="AH131" i="29" s="1"/>
  <c r="AI131" i="29" s="1"/>
  <c r="AJ131" i="29" s="1"/>
  <c r="AK131" i="29" s="1"/>
  <c r="AL131" i="29" s="1"/>
  <c r="AM131" i="29" s="1"/>
  <c r="AN131" i="29" s="1"/>
  <c r="AO131" i="29" s="1"/>
  <c r="AP131" i="29" s="1"/>
  <c r="AQ131" i="29" s="1"/>
  <c r="AR131" i="29" s="1"/>
  <c r="AS131" i="29" s="1"/>
  <c r="AT131" i="29" s="1"/>
  <c r="AU131" i="29" s="1"/>
  <c r="AV131" i="29" s="1"/>
  <c r="AW131" i="29" s="1"/>
  <c r="AX131" i="29" s="1"/>
  <c r="AY131" i="29" s="1"/>
  <c r="AZ131" i="29" s="1"/>
  <c r="BA131" i="29" s="1"/>
  <c r="BB131" i="29" s="1"/>
  <c r="BC131" i="29" s="1"/>
  <c r="BD131" i="29" s="1"/>
  <c r="BE131" i="29" s="1"/>
  <c r="BF131" i="29" s="1"/>
  <c r="BG131" i="29" s="1"/>
  <c r="BH131" i="29" s="1"/>
  <c r="BI131" i="29" s="1"/>
  <c r="BJ131" i="29" s="1"/>
  <c r="BK131" i="29" s="1"/>
  <c r="BL131" i="29" s="1"/>
  <c r="BM131" i="29" s="1"/>
  <c r="BN131" i="29" s="1"/>
  <c r="BO131" i="29" s="1"/>
  <c r="BP131" i="29" s="1"/>
  <c r="BQ131" i="29" s="1"/>
  <c r="BR131" i="29" s="1"/>
  <c r="BS131" i="29" s="1"/>
  <c r="BT131" i="29" s="1"/>
  <c r="BU131" i="29" s="1"/>
  <c r="BV131" i="29" s="1"/>
  <c r="G190" i="29"/>
  <c r="O190" i="29"/>
  <c r="W190" i="29"/>
  <c r="AE190" i="29"/>
  <c r="AM190" i="29"/>
  <c r="AU190" i="29"/>
  <c r="BC190" i="29"/>
  <c r="BK190" i="29"/>
  <c r="AO77" i="29"/>
  <c r="AW77" i="29"/>
  <c r="BM77" i="29"/>
  <c r="N190" i="29"/>
  <c r="AD190" i="29"/>
  <c r="AL190" i="29"/>
  <c r="AT190" i="29"/>
  <c r="BB190" i="29"/>
  <c r="BJ190" i="29"/>
  <c r="H190" i="29"/>
  <c r="P190" i="29"/>
  <c r="X190" i="29"/>
  <c r="AF190" i="29"/>
  <c r="AN190" i="29"/>
  <c r="AV190" i="29"/>
  <c r="BD190" i="29"/>
  <c r="I190" i="29"/>
  <c r="AO190" i="29"/>
  <c r="BU190" i="29"/>
  <c r="BG190" i="29"/>
  <c r="R190" i="29"/>
  <c r="AP190" i="29"/>
  <c r="AX190" i="29"/>
  <c r="BV190" i="29"/>
  <c r="BM190" i="29"/>
  <c r="K190" i="29"/>
  <c r="S190" i="29"/>
  <c r="AY190" i="29"/>
  <c r="AG190" i="29"/>
  <c r="E194" i="29"/>
  <c r="F194" i="29" s="1"/>
  <c r="G194" i="29" s="1"/>
  <c r="H194" i="29" s="1"/>
  <c r="I194" i="29" s="1"/>
  <c r="J194" i="29" s="1"/>
  <c r="K194" i="29" s="1"/>
  <c r="L194" i="29" s="1"/>
  <c r="M194" i="29" s="1"/>
  <c r="N194" i="29" s="1"/>
  <c r="O194" i="29" s="1"/>
  <c r="P194" i="29" s="1"/>
  <c r="Q194" i="29" s="1"/>
  <c r="R194" i="29" s="1"/>
  <c r="S194" i="29" s="1"/>
  <c r="T194" i="29" s="1"/>
  <c r="U194" i="29" s="1"/>
  <c r="V194" i="29" s="1"/>
  <c r="W194" i="29" s="1"/>
  <c r="X194" i="29" s="1"/>
  <c r="Y194" i="29" s="1"/>
  <c r="Z194" i="29" s="1"/>
  <c r="AA194" i="29" s="1"/>
  <c r="AB194" i="29" s="1"/>
  <c r="AC194" i="29" s="1"/>
  <c r="AD194" i="29" s="1"/>
  <c r="AE194" i="29" s="1"/>
  <c r="AF194" i="29" s="1"/>
  <c r="AG194" i="29" s="1"/>
  <c r="AH194" i="29" s="1"/>
  <c r="AI194" i="29" s="1"/>
  <c r="AJ194" i="29" s="1"/>
  <c r="AK194" i="29" s="1"/>
  <c r="AL194" i="29" s="1"/>
  <c r="AM194" i="29" s="1"/>
  <c r="AN194" i="29" s="1"/>
  <c r="AO194" i="29" s="1"/>
  <c r="AP194" i="29" s="1"/>
  <c r="AQ194" i="29" s="1"/>
  <c r="AR194" i="29" s="1"/>
  <c r="AS194" i="29" s="1"/>
  <c r="AT194" i="29" s="1"/>
  <c r="AU194" i="29" s="1"/>
  <c r="AV194" i="29" s="1"/>
  <c r="AW194" i="29" s="1"/>
  <c r="AX194" i="29" s="1"/>
  <c r="AY194" i="29" s="1"/>
  <c r="AZ194" i="29" s="1"/>
  <c r="BA194" i="29" s="1"/>
  <c r="BB194" i="29" s="1"/>
  <c r="BC194" i="29" s="1"/>
  <c r="BD194" i="29" s="1"/>
  <c r="BE194" i="29" s="1"/>
  <c r="BF194" i="29" s="1"/>
  <c r="BG194" i="29" s="1"/>
  <c r="BH194" i="29" s="1"/>
  <c r="BI194" i="29" s="1"/>
  <c r="BJ194" i="29" s="1"/>
  <c r="BK194" i="29" s="1"/>
  <c r="BL194" i="29" s="1"/>
  <c r="BM194" i="29" s="1"/>
  <c r="BN194" i="29" s="1"/>
  <c r="BO194" i="29" s="1"/>
  <c r="BP194" i="29" s="1"/>
  <c r="BQ194" i="29" s="1"/>
  <c r="BR194" i="29" s="1"/>
  <c r="BS194" i="29" s="1"/>
  <c r="BT194" i="29" s="1"/>
  <c r="BU194" i="29" s="1"/>
  <c r="BV194" i="29" s="1"/>
  <c r="F212" i="29"/>
  <c r="G212" i="29" s="1"/>
  <c r="H212" i="29" s="1"/>
  <c r="I212" i="29" s="1"/>
  <c r="J212" i="29" s="1"/>
  <c r="K212" i="29" s="1"/>
  <c r="L212" i="29" s="1"/>
  <c r="M212" i="29" s="1"/>
  <c r="N212" i="29" s="1"/>
  <c r="O212" i="29" s="1"/>
  <c r="P212" i="29" s="1"/>
  <c r="Q212" i="29" s="1"/>
  <c r="R212" i="29" s="1"/>
  <c r="S212" i="29" s="1"/>
  <c r="T212" i="29" s="1"/>
  <c r="U212" i="29" s="1"/>
  <c r="V212" i="29" s="1"/>
  <c r="W212" i="29" s="1"/>
  <c r="X212" i="29" s="1"/>
  <c r="Y212" i="29" s="1"/>
  <c r="Z212" i="29" s="1"/>
  <c r="AA212" i="29" s="1"/>
  <c r="AB212" i="29" s="1"/>
  <c r="AC212" i="29" s="1"/>
  <c r="AD212" i="29" s="1"/>
  <c r="AE212" i="29" s="1"/>
  <c r="AF212" i="29" s="1"/>
  <c r="AG212" i="29" s="1"/>
  <c r="AH212" i="29" s="1"/>
  <c r="AI212" i="29" s="1"/>
  <c r="AJ212" i="29" s="1"/>
  <c r="AK212" i="29" s="1"/>
  <c r="AL212" i="29" s="1"/>
  <c r="AM212" i="29" s="1"/>
  <c r="AN212" i="29" s="1"/>
  <c r="AO212" i="29" s="1"/>
  <c r="AP212" i="29" s="1"/>
  <c r="AQ212" i="29" s="1"/>
  <c r="AR212" i="29" s="1"/>
  <c r="AS212" i="29" s="1"/>
  <c r="AT212" i="29" s="1"/>
  <c r="AU212" i="29" s="1"/>
  <c r="AV212" i="29" s="1"/>
  <c r="AW212" i="29" s="1"/>
  <c r="AX212" i="29" s="1"/>
  <c r="AY212" i="29" s="1"/>
  <c r="AZ212" i="29" s="1"/>
  <c r="BA212" i="29" s="1"/>
  <c r="BB212" i="29" s="1"/>
  <c r="BC212" i="29" s="1"/>
  <c r="BD212" i="29" s="1"/>
  <c r="BE212" i="29" s="1"/>
  <c r="BF212" i="29" s="1"/>
  <c r="BG212" i="29" s="1"/>
  <c r="BH212" i="29" s="1"/>
  <c r="BI212" i="29" s="1"/>
  <c r="D190" i="29"/>
  <c r="D191" i="29" s="1"/>
  <c r="L190" i="29"/>
  <c r="T190" i="29"/>
  <c r="AB190" i="29"/>
  <c r="AJ190" i="29"/>
  <c r="AR190" i="29"/>
  <c r="AZ190" i="29"/>
  <c r="BH190" i="29"/>
  <c r="BP190" i="29"/>
  <c r="AW190" i="29"/>
  <c r="F218" i="29"/>
  <c r="G218" i="29" s="1"/>
  <c r="H218" i="29" s="1"/>
  <c r="I218" i="29" s="1"/>
  <c r="J218" i="29" s="1"/>
  <c r="K218" i="29" s="1"/>
  <c r="L218" i="29" s="1"/>
  <c r="M218" i="29" s="1"/>
  <c r="N218" i="29" s="1"/>
  <c r="O218" i="29" s="1"/>
  <c r="P218" i="29" s="1"/>
  <c r="Q218" i="29" s="1"/>
  <c r="R218" i="29" s="1"/>
  <c r="S218" i="29" s="1"/>
  <c r="T218" i="29" s="1"/>
  <c r="U218" i="29" s="1"/>
  <c r="V218" i="29" s="1"/>
  <c r="W218" i="29" s="1"/>
  <c r="X218" i="29" s="1"/>
  <c r="Y218" i="29" s="1"/>
  <c r="Z218" i="29" s="1"/>
  <c r="AA218" i="29" s="1"/>
  <c r="AB218" i="29" s="1"/>
  <c r="AC218" i="29" s="1"/>
  <c r="AD218" i="29" s="1"/>
  <c r="AE218" i="29" s="1"/>
  <c r="AF218" i="29" s="1"/>
  <c r="AG218" i="29" s="1"/>
  <c r="AH218" i="29" s="1"/>
  <c r="AI218" i="29" s="1"/>
  <c r="AJ218" i="29" s="1"/>
  <c r="AK218" i="29" s="1"/>
  <c r="AL218" i="29" s="1"/>
  <c r="AM218" i="29" s="1"/>
  <c r="AN218" i="29" s="1"/>
  <c r="AO218" i="29" s="1"/>
  <c r="AP218" i="29" s="1"/>
  <c r="AQ218" i="29" s="1"/>
  <c r="AR218" i="29" s="1"/>
  <c r="AS218" i="29" s="1"/>
  <c r="AT218" i="29" s="1"/>
  <c r="AU218" i="29" s="1"/>
  <c r="AV218" i="29" s="1"/>
  <c r="AW218" i="29" s="1"/>
  <c r="AX218" i="29" s="1"/>
  <c r="AY218" i="29" s="1"/>
  <c r="AZ218" i="29" s="1"/>
  <c r="BA218" i="29" s="1"/>
  <c r="BB218" i="29" s="1"/>
  <c r="BC218" i="29" s="1"/>
  <c r="BD218" i="29" s="1"/>
  <c r="BE218" i="29" s="1"/>
  <c r="BF218" i="29" s="1"/>
  <c r="BG218" i="29" s="1"/>
  <c r="BH218" i="29" s="1"/>
  <c r="BI218" i="29" s="1"/>
  <c r="BJ218" i="29" s="1"/>
  <c r="BK218" i="29" s="1"/>
  <c r="BL218" i="29" s="1"/>
  <c r="BM218" i="29" s="1"/>
  <c r="BN218" i="29" s="1"/>
  <c r="BO218" i="29" s="1"/>
  <c r="BP218" i="29" s="1"/>
  <c r="BQ218" i="29" s="1"/>
  <c r="BR218" i="29" s="1"/>
  <c r="BS218" i="29" s="1"/>
  <c r="BT218" i="29" s="1"/>
  <c r="BU218" i="29" s="1"/>
  <c r="BV218" i="29" s="1"/>
  <c r="Q190" i="29"/>
  <c r="BS190" i="29"/>
  <c r="BE190" i="29"/>
  <c r="BT190" i="29"/>
  <c r="G215" i="29"/>
  <c r="H215" i="29" s="1"/>
  <c r="I215" i="29" s="1"/>
  <c r="J215" i="29" s="1"/>
  <c r="K215" i="29" s="1"/>
  <c r="L215" i="29" s="1"/>
  <c r="M215" i="29" s="1"/>
  <c r="N215" i="29" s="1"/>
  <c r="O215" i="29" s="1"/>
  <c r="P215" i="29" s="1"/>
  <c r="Q215" i="29" s="1"/>
  <c r="R215" i="29" s="1"/>
  <c r="S215" i="29" s="1"/>
  <c r="T215" i="29" s="1"/>
  <c r="U215" i="29" s="1"/>
  <c r="V215" i="29" s="1"/>
  <c r="W215" i="29" s="1"/>
  <c r="X215" i="29" s="1"/>
  <c r="Y215" i="29" s="1"/>
  <c r="Z215" i="29" s="1"/>
  <c r="AA215" i="29" s="1"/>
  <c r="AB215" i="29" s="1"/>
  <c r="AC215" i="29" s="1"/>
  <c r="AD215" i="29" s="1"/>
  <c r="AE215" i="29" s="1"/>
  <c r="AF215" i="29" s="1"/>
  <c r="AG215" i="29" s="1"/>
  <c r="AH215" i="29" s="1"/>
  <c r="AI215" i="29" s="1"/>
  <c r="AJ215" i="29" s="1"/>
  <c r="AK215" i="29" s="1"/>
  <c r="AL215" i="29" s="1"/>
  <c r="AM215" i="29" s="1"/>
  <c r="AN215" i="29" s="1"/>
  <c r="AO215" i="29" s="1"/>
  <c r="AP215" i="29" s="1"/>
  <c r="AQ215" i="29" s="1"/>
  <c r="AR215" i="29" s="1"/>
  <c r="AS215" i="29" s="1"/>
  <c r="AT215" i="29" s="1"/>
  <c r="AU215" i="29" s="1"/>
  <c r="AV215" i="29" s="1"/>
  <c r="AW215" i="29" s="1"/>
  <c r="AX215" i="29" s="1"/>
  <c r="AY215" i="29" s="1"/>
  <c r="AZ215" i="29" s="1"/>
  <c r="BA215" i="29" s="1"/>
  <c r="BB215" i="29" s="1"/>
  <c r="BC215" i="29" s="1"/>
  <c r="BD215" i="29" s="1"/>
  <c r="BE215" i="29" s="1"/>
  <c r="BF215" i="29" s="1"/>
  <c r="BG215" i="29" s="1"/>
  <c r="BH215" i="29" s="1"/>
  <c r="BI215" i="29" s="1"/>
  <c r="BJ215" i="29" s="1"/>
  <c r="BK215" i="29" s="1"/>
  <c r="BL215" i="29" s="1"/>
  <c r="BM215" i="29" s="1"/>
  <c r="BN215" i="29" s="1"/>
  <c r="BO215" i="29" s="1"/>
  <c r="BP215" i="29" s="1"/>
  <c r="BQ215" i="29" s="1"/>
  <c r="BR215" i="29" s="1"/>
  <c r="BS215" i="29" s="1"/>
  <c r="BT215" i="29" s="1"/>
  <c r="BU215" i="29" s="1"/>
  <c r="E191" i="29" l="1"/>
  <c r="F191" i="29" s="1"/>
  <c r="G191" i="29" s="1"/>
  <c r="H191" i="29" s="1"/>
  <c r="I191" i="29" s="1"/>
  <c r="J191" i="29" s="1"/>
  <c r="K191" i="29" s="1"/>
  <c r="L191" i="29" s="1"/>
  <c r="M191" i="29" s="1"/>
  <c r="N191" i="29" s="1"/>
  <c r="O191" i="29" s="1"/>
  <c r="P191" i="29" s="1"/>
  <c r="Q191" i="29" s="1"/>
  <c r="R191" i="29" s="1"/>
  <c r="S191" i="29" s="1"/>
  <c r="T191" i="29" s="1"/>
  <c r="U191" i="29" s="1"/>
  <c r="V191" i="29" s="1"/>
  <c r="W191" i="29" s="1"/>
  <c r="X191" i="29" s="1"/>
  <c r="Y191" i="29" s="1"/>
  <c r="Z191" i="29" s="1"/>
  <c r="AA191" i="29" s="1"/>
  <c r="AB191" i="29" s="1"/>
  <c r="AC191" i="29" s="1"/>
  <c r="AD191" i="29" s="1"/>
  <c r="AE191" i="29" s="1"/>
  <c r="AF191" i="29" s="1"/>
  <c r="AG191" i="29" s="1"/>
  <c r="AH191" i="29" s="1"/>
  <c r="AI191" i="29" s="1"/>
  <c r="AJ191" i="29" s="1"/>
  <c r="AK191" i="29" s="1"/>
  <c r="AL191" i="29" s="1"/>
  <c r="AM191" i="29" s="1"/>
  <c r="AN191" i="29" s="1"/>
  <c r="AO191" i="29" s="1"/>
  <c r="AP191" i="29" s="1"/>
  <c r="AQ191" i="29" s="1"/>
  <c r="AR191" i="29" s="1"/>
  <c r="AS191" i="29" s="1"/>
  <c r="AT191" i="29" s="1"/>
  <c r="AU191" i="29" s="1"/>
  <c r="AV191" i="29" s="1"/>
  <c r="AW191" i="29" s="1"/>
  <c r="AX191" i="29" s="1"/>
  <c r="AY191" i="29" s="1"/>
  <c r="AZ191" i="29" s="1"/>
  <c r="BA191" i="29" s="1"/>
  <c r="BB191" i="29" s="1"/>
  <c r="BC191" i="29" s="1"/>
  <c r="BD191" i="29" s="1"/>
  <c r="BE191" i="29" s="1"/>
  <c r="BF191" i="29" s="1"/>
  <c r="BG191" i="29" s="1"/>
  <c r="BH191" i="29" s="1"/>
  <c r="BI191" i="29" s="1"/>
  <c r="BJ191" i="29" s="1"/>
  <c r="BK191" i="29" s="1"/>
  <c r="BL191" i="29" s="1"/>
  <c r="BM191" i="29" s="1"/>
  <c r="BN191" i="29" s="1"/>
  <c r="BO191" i="29" s="1"/>
  <c r="BP191" i="29" s="1"/>
  <c r="BQ191" i="29" s="1"/>
  <c r="BR191" i="29" s="1"/>
  <c r="BS191" i="29" s="1"/>
  <c r="BT191" i="29" s="1"/>
  <c r="BU191" i="29" s="1"/>
  <c r="BV191" i="29" s="1"/>
</calcChain>
</file>

<file path=xl/sharedStrings.xml><?xml version="1.0" encoding="utf-8"?>
<sst xmlns="http://schemas.openxmlformats.org/spreadsheetml/2006/main" count="1181" uniqueCount="99">
  <si>
    <t xml:space="preserve">PLK-ROE-KIR-KJB  </t>
    <phoneticPr fontId="0" type="noConversion"/>
  </si>
  <si>
    <t>EAGLE</t>
    <phoneticPr fontId="0" type="noConversion"/>
  </si>
  <si>
    <t>ROVER</t>
    <phoneticPr fontId="0" type="noConversion"/>
  </si>
  <si>
    <t>JAEGER</t>
    <phoneticPr fontId="0" type="noConversion"/>
  </si>
  <si>
    <t xml:space="preserve">PLK-ROE-MAK-M     </t>
  </si>
  <si>
    <t xml:space="preserve">PLK-ROE-MAK-S     </t>
  </si>
  <si>
    <t xml:space="preserve">PLK-ROE-KIR-KA    </t>
  </si>
  <si>
    <t xml:space="preserve">PLK-ROE-KIR-KB    </t>
  </si>
  <si>
    <t xml:space="preserve">PLK-ROE-KIR-KC    </t>
  </si>
  <si>
    <t xml:space="preserve">PLK-ROE-MIS-GA    </t>
  </si>
  <si>
    <t xml:space="preserve">PLK-ROE-MIS-MX    </t>
  </si>
  <si>
    <t xml:space="preserve">PLK-ROE-MIS-PG    </t>
  </si>
  <si>
    <t xml:space="preserve">PLK-ROE-MAK-LLL   </t>
  </si>
  <si>
    <t xml:space="preserve">PLK-ROE-MAK-LL    </t>
  </si>
  <si>
    <t xml:space="preserve">PLK-ROE-MAK-L     </t>
  </si>
  <si>
    <t xml:space="preserve">PLK-ROE-MIS-AO    </t>
  </si>
  <si>
    <t xml:space="preserve">PLK-ROE-MIZ-MA    </t>
  </si>
  <si>
    <t xml:space="preserve">PLK-ROE-MIZ-MB    </t>
  </si>
  <si>
    <t>Mako Total</t>
  </si>
  <si>
    <t>Kireko Total</t>
  </si>
  <si>
    <t>Mizuko Total</t>
  </si>
  <si>
    <t>Other Total</t>
  </si>
  <si>
    <t>Grand Total</t>
  </si>
  <si>
    <t>Production and Percentage</t>
  </si>
  <si>
    <t xml:space="preserve">PLK-ROE-MIZ-MC  </t>
  </si>
  <si>
    <t>PLK-ROE-MIS-AK</t>
  </si>
  <si>
    <t>PLK-ROE-MIS-PX</t>
  </si>
  <si>
    <t>DYNASTY</t>
  </si>
  <si>
    <t>1/22</t>
  </si>
  <si>
    <t>1/23</t>
  </si>
  <si>
    <t>1/24</t>
  </si>
  <si>
    <t>1/25</t>
  </si>
  <si>
    <t>1/26</t>
  </si>
  <si>
    <t>1/27</t>
  </si>
  <si>
    <t>1/28</t>
  </si>
  <si>
    <t>1/29</t>
  </si>
  <si>
    <t>1/30</t>
  </si>
  <si>
    <t>1/31</t>
  </si>
  <si>
    <t>2/1</t>
  </si>
  <si>
    <t>2/2</t>
  </si>
  <si>
    <t>2/3</t>
  </si>
  <si>
    <t>2/4</t>
  </si>
  <si>
    <t>2/5</t>
  </si>
  <si>
    <t>2/6</t>
  </si>
  <si>
    <t>2/7</t>
  </si>
  <si>
    <t>2/8</t>
  </si>
  <si>
    <t>2/9</t>
  </si>
  <si>
    <t>2/10</t>
  </si>
  <si>
    <t>2/11</t>
  </si>
  <si>
    <t>2/12</t>
  </si>
  <si>
    <t>2/13</t>
  </si>
  <si>
    <t>2/14</t>
  </si>
  <si>
    <t>2/15</t>
  </si>
  <si>
    <t>2/16</t>
  </si>
  <si>
    <t>2/17</t>
  </si>
  <si>
    <t>2/18</t>
  </si>
  <si>
    <t>2/19</t>
  </si>
  <si>
    <t>2/20</t>
  </si>
  <si>
    <t>2/21</t>
  </si>
  <si>
    <t>2/22</t>
  </si>
  <si>
    <t>2/23</t>
  </si>
  <si>
    <t>2/24</t>
  </si>
  <si>
    <t>2/25</t>
  </si>
  <si>
    <t>2/26</t>
  </si>
  <si>
    <t>2/27</t>
  </si>
  <si>
    <t>2/28</t>
  </si>
  <si>
    <t>1/20</t>
  </si>
  <si>
    <t>Current Std. Lots</t>
    <phoneticPr fontId="36" type="noConversion"/>
  </si>
  <si>
    <t>TRIUMPH</t>
    <phoneticPr fontId="0" type="noConversion"/>
  </si>
  <si>
    <t>1/21</t>
  </si>
  <si>
    <t xml:space="preserve">Appx # Skeins /MT </t>
  </si>
  <si>
    <t>daily total</t>
  </si>
  <si>
    <t>cumulative total</t>
  </si>
  <si>
    <t>MT</t>
  </si>
  <si>
    <t>$</t>
  </si>
  <si>
    <t>PLK-ROE-MIS-GX</t>
  </si>
  <si>
    <t>REVENUE/KG</t>
  </si>
  <si>
    <t xml:space="preserve">2015 Alaskan Fleet Pollock Roe </t>
  </si>
  <si>
    <t xml:space="preserve">    </t>
  </si>
  <si>
    <t>Mature Roe Total</t>
  </si>
  <si>
    <t xml:space="preserve">2016 Alaskan Fleet Pollock Roe </t>
  </si>
  <si>
    <t xml:space="preserve">2017 Alaskan Fleet Pollock Roe </t>
  </si>
  <si>
    <t xml:space="preserve">2018 Alaskan Fleet Pollock Roe </t>
  </si>
  <si>
    <t xml:space="preserve">2019 Alaskan Fleet Pollock Roe </t>
  </si>
  <si>
    <t>Current Std. Lots</t>
    <phoneticPr fontId="20" type="noConversion"/>
  </si>
  <si>
    <t xml:space="preserve"> </t>
  </si>
  <si>
    <t xml:space="preserve">2020 Alaskan Fleet Pollock Roe </t>
  </si>
  <si>
    <t>Over Mature Roe Total</t>
  </si>
  <si>
    <t>Immature Total</t>
  </si>
  <si>
    <t xml:space="preserve">PLK-ROE-MAK-JB  </t>
  </si>
  <si>
    <t>KATIE ANN</t>
    <phoneticPr fontId="0" type="noConversion"/>
  </si>
  <si>
    <t xml:space="preserve">2014 Alaskan Fleet Pollock Roe </t>
  </si>
  <si>
    <t xml:space="preserve">2013 Alaskan Fleet Pollock Roe </t>
  </si>
  <si>
    <t xml:space="preserve">2011 Alaskan Fleet Pollock Roe </t>
    <phoneticPr fontId="0" type="noConversion"/>
  </si>
  <si>
    <t xml:space="preserve">2010 Alaskan Fleet Pollock Roe </t>
    <phoneticPr fontId="0" type="noConversion"/>
  </si>
  <si>
    <t>ROVER</t>
  </si>
  <si>
    <t>HAWK</t>
  </si>
  <si>
    <t>EAGLE</t>
  </si>
  <si>
    <t xml:space="preserve">2009 Alaskan Fleet Pollock Roe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</si>
</sst>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m/d;@"/>
    <numFmt numFmtId="165" formatCode="_(* #,##0_);_(* \(#,##0\);_(* &quot;-&quot;??_);_(@_)"/>
  </numFmts>
  <fonts count="65">
    <font>
      <sz val="10"/>
      <color indexed="8"/>
      <name val="MS Sans Serif"/>
    </font>
    <font>
      <sz val="11"/>
      <color theme="1"/>
      <name val="Calibri"/>
      <family val="2"/>
      <scheme val="minor"/>
    </font>
    <font>
      <sz val="9.9499999999999993"/>
      <color indexed="8"/>
      <name val="Tahoma"/>
      <family val="2"/>
    </font>
    <font>
      <b/>
      <sz val="9.9499999999999993"/>
      <color indexed="8"/>
      <name val="Tahoma"/>
      <family val="2"/>
    </font>
    <font>
      <b/>
      <sz val="11"/>
      <name val="Tahoma"/>
      <family val="2"/>
    </font>
    <font>
      <b/>
      <sz val="11"/>
      <color indexed="8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2"/>
      <color indexed="8"/>
      <name val="Tahoma"/>
      <family val="2"/>
    </font>
    <font>
      <sz val="10"/>
      <color indexed="8"/>
      <name val="Tahoma"/>
      <family val="2"/>
    </font>
    <font>
      <b/>
      <sz val="14"/>
      <color indexed="8"/>
      <name val="Tahoma"/>
      <family val="2"/>
    </font>
    <font>
      <sz val="11"/>
      <color indexed="8"/>
      <name val="Tahoma"/>
      <family val="2"/>
    </font>
    <font>
      <b/>
      <sz val="10"/>
      <color indexed="8"/>
      <name val="Tahoma"/>
      <family val="2"/>
    </font>
    <font>
      <sz val="14"/>
      <color indexed="8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8"/>
      <color indexed="9"/>
      <name val="Tahoma"/>
      <family val="2"/>
    </font>
    <font>
      <b/>
      <sz val="8"/>
      <color indexed="9"/>
      <name val="Tahoma"/>
      <family val="2"/>
    </font>
    <font>
      <b/>
      <sz val="10"/>
      <color indexed="22"/>
      <name val="Tahoma"/>
      <family val="2"/>
    </font>
    <font>
      <sz val="10"/>
      <color indexed="22"/>
      <name val="Tahoma"/>
      <family val="2"/>
    </font>
    <font>
      <sz val="8"/>
      <color indexed="22"/>
      <name val="Tahoma"/>
      <family val="2"/>
    </font>
    <font>
      <b/>
      <sz val="8"/>
      <color indexed="22"/>
      <name val="Tahoma"/>
      <family val="2"/>
    </font>
    <font>
      <b/>
      <sz val="10"/>
      <color indexed="18"/>
      <name val="Tahoma"/>
      <family val="2"/>
    </font>
    <font>
      <b/>
      <sz val="10"/>
      <color indexed="14"/>
      <name val="Tahoma"/>
      <family val="2"/>
    </font>
    <font>
      <b/>
      <sz val="10"/>
      <color indexed="13"/>
      <name val="Tahoma"/>
      <family val="2"/>
    </font>
    <font>
      <b/>
      <sz val="10"/>
      <color indexed="41"/>
      <name val="Tahoma"/>
      <family val="2"/>
    </font>
    <font>
      <b/>
      <sz val="11"/>
      <color indexed="63"/>
      <name val="Tahoma"/>
      <family val="2"/>
    </font>
    <font>
      <sz val="10"/>
      <color indexed="63"/>
      <name val="Tahoma"/>
      <family val="2"/>
    </font>
    <font>
      <b/>
      <sz val="10"/>
      <color indexed="63"/>
      <name val="Tahoma"/>
      <family val="2"/>
    </font>
    <font>
      <sz val="11"/>
      <color indexed="63"/>
      <name val="Tahoma"/>
      <family val="2"/>
    </font>
    <font>
      <b/>
      <sz val="10"/>
      <color indexed="49"/>
      <name val="Tahoma"/>
      <family val="2"/>
    </font>
    <font>
      <b/>
      <sz val="10"/>
      <color indexed="10"/>
      <name val="Tahoma"/>
      <family val="2"/>
    </font>
    <font>
      <b/>
      <sz val="10"/>
      <color indexed="11"/>
      <name val="Tahoma"/>
      <family val="2"/>
    </font>
    <font>
      <b/>
      <sz val="10"/>
      <color indexed="12"/>
      <name val="Tahoma"/>
      <family val="2"/>
    </font>
    <font>
      <b/>
      <sz val="10"/>
      <color indexed="15"/>
      <name val="Tahoma"/>
      <family val="2"/>
    </font>
    <font>
      <b/>
      <sz val="10"/>
      <color indexed="40"/>
      <name val="Tahoma"/>
      <family val="2"/>
    </font>
    <font>
      <sz val="8"/>
      <name val="Verdana"/>
      <family val="2"/>
    </font>
    <font>
      <sz val="11"/>
      <name val="Tahoma"/>
      <family val="2"/>
    </font>
    <font>
      <b/>
      <sz val="12"/>
      <color indexed="45"/>
      <name val="Tahoma"/>
      <family val="2"/>
    </font>
    <font>
      <sz val="10"/>
      <color indexed="8"/>
      <name val="MS Sans Serif"/>
    </font>
    <font>
      <u/>
      <sz val="10"/>
      <color theme="10"/>
      <name val="MS Sans Serif"/>
    </font>
    <font>
      <u/>
      <sz val="10"/>
      <color theme="11"/>
      <name val="MS Sans Serif"/>
    </font>
    <font>
      <b/>
      <sz val="12"/>
      <color theme="3" tint="0.59999389629810485"/>
      <name val="Tahoma"/>
      <family val="2"/>
    </font>
    <font>
      <b/>
      <sz val="10"/>
      <color theme="3" tint="0.59999389629810485"/>
      <name val="Tahoma"/>
      <family val="2"/>
    </font>
    <font>
      <b/>
      <sz val="10"/>
      <color theme="1" tint="0.499984740745262"/>
      <name val="Tahoma"/>
      <family val="2"/>
    </font>
    <font>
      <b/>
      <sz val="14"/>
      <color rgb="FFFF0000"/>
      <name val="Tahoma"/>
      <family val="2"/>
    </font>
    <font>
      <sz val="10"/>
      <color rgb="FFFF0000"/>
      <name val="Tahoma"/>
      <family val="2"/>
    </font>
    <font>
      <sz val="11"/>
      <color rgb="FFFF0000"/>
      <name val="Tahoma"/>
      <family val="2"/>
    </font>
    <font>
      <b/>
      <sz val="11"/>
      <color rgb="FFFF0000"/>
      <name val="Tahoma"/>
      <family val="2"/>
    </font>
    <font>
      <b/>
      <sz val="10"/>
      <color indexed="12"/>
      <name val="Tahoma"/>
      <family val="2"/>
    </font>
    <font>
      <sz val="8"/>
      <color rgb="FFFF0000"/>
      <name val="Tahoma"/>
      <family val="2"/>
    </font>
    <font>
      <b/>
      <sz val="12"/>
      <color theme="3" tint="0.59999389629810485"/>
      <name val="Tahoma"/>
      <family val="2"/>
    </font>
    <font>
      <b/>
      <sz val="12"/>
      <color indexed="45"/>
      <name val="Tahoma"/>
      <family val="2"/>
    </font>
    <font>
      <b/>
      <sz val="10"/>
      <color indexed="11"/>
      <name val="Tahoma"/>
      <family val="2"/>
    </font>
    <font>
      <b/>
      <sz val="10"/>
      <color indexed="40"/>
      <name val="Tahoma"/>
      <family val="2"/>
    </font>
    <font>
      <b/>
      <sz val="10"/>
      <color indexed="15"/>
      <name val="Tahoma"/>
      <family val="2"/>
    </font>
    <font>
      <b/>
      <sz val="10"/>
      <color theme="3" tint="0.59999389629810485"/>
      <name val="Tahoma"/>
      <family val="2"/>
    </font>
    <font>
      <b/>
      <sz val="10"/>
      <color theme="1" tint="0.499984740745262"/>
      <name val="Tahoma"/>
      <family val="2"/>
    </font>
    <font>
      <sz val="10"/>
      <color indexed="8"/>
      <name val="Tahoma"/>
      <family val="2"/>
    </font>
    <font>
      <b/>
      <sz val="10"/>
      <color indexed="8"/>
      <name val="Tahoma"/>
      <family val="2"/>
    </font>
    <font>
      <b/>
      <sz val="11"/>
      <color indexed="8"/>
      <name val="Tahoma"/>
      <family val="2"/>
    </font>
    <font>
      <b/>
      <sz val="10"/>
      <name val="Tahoma"/>
      <family val="2"/>
    </font>
    <font>
      <sz val="8"/>
      <name val="Tahoma"/>
      <family val="2"/>
    </font>
    <font>
      <sz val="10"/>
      <color indexed="10"/>
      <name val="Tahoma"/>
      <family val="2"/>
    </font>
    <font>
      <b/>
      <sz val="14"/>
      <color indexed="8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indexed="64"/>
      </right>
      <top/>
      <bottom/>
      <diagonal/>
    </border>
  </borders>
  <cellStyleXfs count="1822">
    <xf numFmtId="0" fontId="0" fillId="0" borderId="0"/>
    <xf numFmtId="43" fontId="39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39" fillId="0" borderId="0"/>
    <xf numFmtId="0" fontId="1" fillId="0" borderId="0"/>
    <xf numFmtId="9" fontId="1" fillId="0" borderId="0" applyFont="0" applyFill="0" applyBorder="0" applyAlignment="0" applyProtection="0"/>
    <xf numFmtId="43" fontId="39" fillId="0" borderId="0" applyFont="0" applyFill="0" applyBorder="0" applyAlignment="0" applyProtection="0"/>
  </cellStyleXfs>
  <cellXfs count="482">
    <xf numFmtId="0" fontId="0" fillId="0" borderId="0" xfId="0"/>
    <xf numFmtId="0" fontId="8" fillId="0" borderId="0" xfId="0" applyFont="1"/>
    <xf numFmtId="0" fontId="9" fillId="0" borderId="0" xfId="0" applyFont="1"/>
    <xf numFmtId="0" fontId="11" fillId="0" borderId="0" xfId="0" applyFont="1"/>
    <xf numFmtId="0" fontId="12" fillId="0" borderId="0" xfId="0" applyFont="1"/>
    <xf numFmtId="0" fontId="9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9" fillId="0" borderId="0" xfId="0" applyFont="1" applyProtection="1">
      <protection locked="0"/>
    </xf>
    <xf numFmtId="0" fontId="12" fillId="0" borderId="0" xfId="0" applyFont="1" applyProtection="1">
      <protection locked="0"/>
    </xf>
    <xf numFmtId="0" fontId="7" fillId="0" borderId="0" xfId="0" applyFont="1" applyProtection="1">
      <protection locked="0"/>
    </xf>
    <xf numFmtId="4" fontId="12" fillId="0" borderId="0" xfId="0" applyNumberFormat="1" applyFont="1" applyProtection="1">
      <protection locked="0"/>
    </xf>
    <xf numFmtId="4" fontId="7" fillId="0" borderId="0" xfId="0" applyNumberFormat="1" applyFont="1" applyProtection="1">
      <protection locked="0"/>
    </xf>
    <xf numFmtId="0" fontId="5" fillId="0" borderId="0" xfId="0" applyFont="1"/>
    <xf numFmtId="2" fontId="6" fillId="0" borderId="0" xfId="0" applyNumberFormat="1" applyFont="1" applyProtection="1">
      <protection locked="0"/>
    </xf>
    <xf numFmtId="2" fontId="7" fillId="0" borderId="0" xfId="0" applyNumberFormat="1" applyFont="1" applyProtection="1">
      <protection locked="0"/>
    </xf>
    <xf numFmtId="0" fontId="14" fillId="0" borderId="0" xfId="0" applyFont="1" applyProtection="1">
      <protection locked="0"/>
    </xf>
    <xf numFmtId="0" fontId="15" fillId="0" borderId="0" xfId="0" applyFont="1"/>
    <xf numFmtId="0" fontId="16" fillId="0" borderId="0" xfId="0" applyFont="1" applyAlignment="1" applyProtection="1">
      <alignment vertical="top"/>
      <protection locked="0"/>
    </xf>
    <xf numFmtId="0" fontId="18" fillId="0" borderId="0" xfId="0" applyFont="1" applyProtection="1">
      <protection locked="0"/>
    </xf>
    <xf numFmtId="0" fontId="19" fillId="0" borderId="0" xfId="0" applyFont="1"/>
    <xf numFmtId="0" fontId="20" fillId="0" borderId="0" xfId="0" applyFont="1" applyAlignment="1" applyProtection="1">
      <alignment vertical="top"/>
      <protection locked="0"/>
    </xf>
    <xf numFmtId="1" fontId="12" fillId="0" borderId="0" xfId="0" applyNumberFormat="1" applyFont="1" applyAlignment="1">
      <alignment horizontal="center"/>
    </xf>
    <xf numFmtId="4" fontId="5" fillId="0" borderId="3" xfId="0" applyNumberFormat="1" applyFont="1" applyBorder="1" applyAlignment="1">
      <alignment horizontal="center"/>
    </xf>
    <xf numFmtId="0" fontId="9" fillId="0" borderId="0" xfId="0" applyFont="1" applyAlignment="1">
      <alignment horizontal="right"/>
    </xf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0" fontId="27" fillId="0" borderId="0" xfId="0" applyFont="1"/>
    <xf numFmtId="2" fontId="9" fillId="0" borderId="0" xfId="0" applyNumberFormat="1" applyFont="1" applyAlignment="1">
      <alignment horizontal="center" vertical="center"/>
    </xf>
    <xf numFmtId="3" fontId="9" fillId="2" borderId="0" xfId="0" applyNumberFormat="1" applyFont="1" applyFill="1" applyAlignment="1">
      <alignment horizontal="center"/>
    </xf>
    <xf numFmtId="3" fontId="9" fillId="0" borderId="0" xfId="0" applyNumberFormat="1" applyFont="1" applyAlignment="1">
      <alignment horizontal="center"/>
    </xf>
    <xf numFmtId="0" fontId="9" fillId="0" borderId="0" xfId="0" applyFont="1" applyAlignment="1">
      <alignment shrinkToFit="1"/>
    </xf>
    <xf numFmtId="0" fontId="9" fillId="0" borderId="0" xfId="0" applyFont="1" applyAlignment="1">
      <alignment horizontal="right" shrinkToFit="1"/>
    </xf>
    <xf numFmtId="3" fontId="9" fillId="0" borderId="0" xfId="0" applyNumberFormat="1" applyFont="1" applyAlignment="1">
      <alignment horizontal="center" shrinkToFit="1"/>
    </xf>
    <xf numFmtId="0" fontId="9" fillId="0" borderId="0" xfId="0" applyFont="1" applyAlignment="1">
      <alignment horizontal="center" shrinkToFit="1"/>
    </xf>
    <xf numFmtId="1" fontId="32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1" fontId="22" fillId="0" borderId="0" xfId="0" applyNumberFormat="1" applyFont="1" applyAlignment="1">
      <alignment horizontal="center"/>
    </xf>
    <xf numFmtId="1" fontId="34" fillId="0" borderId="0" xfId="0" applyNumberFormat="1" applyFont="1" applyAlignment="1">
      <alignment horizontal="center"/>
    </xf>
    <xf numFmtId="1" fontId="33" fillId="0" borderId="0" xfId="0" applyNumberFormat="1" applyFont="1" applyAlignment="1">
      <alignment horizontal="center"/>
    </xf>
    <xf numFmtId="1" fontId="23" fillId="0" borderId="0" xfId="0" applyNumberFormat="1" applyFont="1" applyAlignment="1">
      <alignment horizontal="center"/>
    </xf>
    <xf numFmtId="1" fontId="35" fillId="0" borderId="0" xfId="0" applyNumberFormat="1" applyFont="1" applyAlignment="1">
      <alignment horizontal="center"/>
    </xf>
    <xf numFmtId="1" fontId="24" fillId="0" borderId="0" xfId="0" applyNumberFormat="1" applyFont="1" applyAlignment="1">
      <alignment horizontal="center"/>
    </xf>
    <xf numFmtId="0" fontId="8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Alignment="1" applyProtection="1">
      <alignment horizontal="left"/>
      <protection locked="0"/>
    </xf>
    <xf numFmtId="2" fontId="9" fillId="0" borderId="0" xfId="0" applyNumberFormat="1" applyFont="1" applyAlignment="1">
      <alignment horizontal="center"/>
    </xf>
    <xf numFmtId="0" fontId="10" fillId="0" borderId="0" xfId="0" applyFont="1" applyAlignment="1" applyProtection="1">
      <alignment horizontal="center"/>
      <protection locked="0"/>
    </xf>
    <xf numFmtId="0" fontId="6" fillId="0" borderId="0" xfId="0" applyFont="1"/>
    <xf numFmtId="2" fontId="6" fillId="0" borderId="0" xfId="0" applyNumberFormat="1" applyFont="1"/>
    <xf numFmtId="1" fontId="8" fillId="0" borderId="0" xfId="0" applyNumberFormat="1" applyFont="1" applyAlignment="1">
      <alignment horizontal="center"/>
    </xf>
    <xf numFmtId="2" fontId="9" fillId="0" borderId="0" xfId="0" applyNumberFormat="1" applyFont="1"/>
    <xf numFmtId="1" fontId="9" fillId="0" borderId="0" xfId="0" applyNumberFormat="1" applyFont="1"/>
    <xf numFmtId="1" fontId="38" fillId="0" borderId="0" xfId="0" applyNumberFormat="1" applyFont="1" applyAlignment="1">
      <alignment horizontal="center"/>
    </xf>
    <xf numFmtId="2" fontId="5" fillId="0" borderId="3" xfId="0" applyNumberFormat="1" applyFont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1" fontId="9" fillId="0" borderId="3" xfId="0" applyNumberFormat="1" applyFont="1" applyBorder="1"/>
    <xf numFmtId="1" fontId="5" fillId="0" borderId="3" xfId="0" applyNumberFormat="1" applyFont="1" applyBorder="1"/>
    <xf numFmtId="165" fontId="5" fillId="0" borderId="0" xfId="1" applyNumberFormat="1" applyFont="1" applyFill="1" applyBorder="1" applyAlignment="1" applyProtection="1">
      <alignment horizontal="center" vertical="center"/>
      <protection locked="0"/>
    </xf>
    <xf numFmtId="165" fontId="9" fillId="0" borderId="0" xfId="1" applyNumberFormat="1" applyFont="1" applyAlignment="1">
      <alignment horizontal="right"/>
    </xf>
    <xf numFmtId="37" fontId="9" fillId="0" borderId="0" xfId="1" applyNumberFormat="1" applyFont="1" applyAlignment="1">
      <alignment horizontal="center"/>
    </xf>
    <xf numFmtId="37" fontId="9" fillId="0" borderId="0" xfId="1" applyNumberFormat="1" applyFont="1" applyAlignment="1">
      <alignment horizontal="center" vertical="center"/>
    </xf>
    <xf numFmtId="165" fontId="9" fillId="0" borderId="0" xfId="1" applyNumberFormat="1" applyFont="1"/>
    <xf numFmtId="165" fontId="9" fillId="0" borderId="0" xfId="1" applyNumberFormat="1" applyFont="1" applyFill="1" applyAlignment="1">
      <alignment shrinkToFit="1"/>
    </xf>
    <xf numFmtId="165" fontId="9" fillId="0" borderId="0" xfId="1" applyNumberFormat="1" applyFont="1" applyAlignment="1">
      <alignment shrinkToFit="1"/>
    </xf>
    <xf numFmtId="165" fontId="9" fillId="0" borderId="0" xfId="1" applyNumberFormat="1" applyFont="1" applyAlignment="1">
      <alignment horizontal="right" shrinkToFit="1"/>
    </xf>
    <xf numFmtId="1" fontId="42" fillId="0" borderId="0" xfId="0" applyNumberFormat="1" applyFont="1" applyAlignment="1">
      <alignment horizontal="center"/>
    </xf>
    <xf numFmtId="2" fontId="5" fillId="0" borderId="3" xfId="0" applyNumberFormat="1" applyFont="1" applyBorder="1"/>
    <xf numFmtId="0" fontId="13" fillId="0" borderId="0" xfId="0" applyFont="1" applyAlignment="1" applyProtection="1">
      <alignment horizontal="center"/>
      <protection locked="0"/>
    </xf>
    <xf numFmtId="0" fontId="10" fillId="0" borderId="0" xfId="0" applyFont="1" applyProtection="1">
      <protection locked="0"/>
    </xf>
    <xf numFmtId="0" fontId="5" fillId="0" borderId="0" xfId="0" applyFont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left"/>
      <protection locked="0"/>
    </xf>
    <xf numFmtId="14" fontId="11" fillId="0" borderId="0" xfId="0" quotePrefix="1" applyNumberFormat="1" applyFont="1" applyAlignment="1" applyProtection="1">
      <alignment horizontal="center"/>
      <protection locked="0"/>
    </xf>
    <xf numFmtId="164" fontId="11" fillId="0" borderId="0" xfId="0" quotePrefix="1" applyNumberFormat="1" applyFont="1" applyAlignment="1" applyProtection="1">
      <alignment horizontal="center"/>
      <protection locked="0"/>
    </xf>
    <xf numFmtId="164" fontId="37" fillId="0" borderId="0" xfId="0" quotePrefix="1" applyNumberFormat="1" applyFont="1" applyAlignment="1" applyProtection="1">
      <alignment horizontal="center"/>
      <protection locked="0"/>
    </xf>
    <xf numFmtId="14" fontId="11" fillId="0" borderId="0" xfId="0" applyNumberFormat="1" applyFont="1" applyProtection="1">
      <protection locked="0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 applyProtection="1">
      <alignment vertical="center"/>
      <protection locked="0"/>
    </xf>
    <xf numFmtId="4" fontId="12" fillId="0" borderId="0" xfId="0" applyNumberFormat="1" applyFont="1" applyAlignment="1" applyProtection="1">
      <alignment horizontal="center"/>
      <protection locked="0"/>
    </xf>
    <xf numFmtId="9" fontId="12" fillId="0" borderId="0" xfId="0" applyNumberFormat="1" applyFont="1" applyAlignment="1" applyProtection="1">
      <alignment horizontal="center"/>
      <protection locked="0"/>
    </xf>
    <xf numFmtId="4" fontId="12" fillId="0" borderId="0" xfId="0" applyNumberFormat="1" applyFont="1" applyAlignment="1">
      <alignment horizontal="center"/>
    </xf>
    <xf numFmtId="9" fontId="12" fillId="0" borderId="0" xfId="0" applyNumberFormat="1" applyFont="1" applyAlignment="1">
      <alignment horizontal="center"/>
    </xf>
    <xf numFmtId="4" fontId="12" fillId="0" borderId="0" xfId="0" applyNumberFormat="1" applyFont="1" applyAlignment="1" applyProtection="1">
      <alignment vertical="center"/>
      <protection locked="0"/>
    </xf>
    <xf numFmtId="2" fontId="12" fillId="0" borderId="1" xfId="0" applyNumberFormat="1" applyFont="1" applyBorder="1" applyAlignment="1" applyProtection="1">
      <alignment horizontal="center"/>
      <protection locked="0"/>
    </xf>
    <xf numFmtId="4" fontId="3" fillId="0" borderId="0" xfId="0" applyNumberFormat="1" applyFont="1" applyAlignment="1" applyProtection="1">
      <alignment vertical="center"/>
      <protection locked="0"/>
    </xf>
    <xf numFmtId="4" fontId="4" fillId="0" borderId="0" xfId="0" applyNumberFormat="1" applyFont="1" applyAlignment="1" applyProtection="1">
      <alignment horizontal="center"/>
      <protection locked="0"/>
    </xf>
    <xf numFmtId="2" fontId="20" fillId="0" borderId="0" xfId="0" applyNumberFormat="1" applyFont="1" applyAlignment="1" applyProtection="1">
      <alignment horizontal="center" vertical="top"/>
      <protection locked="0"/>
    </xf>
    <xf numFmtId="0" fontId="20" fillId="0" borderId="0" xfId="0" applyFont="1" applyAlignment="1">
      <alignment vertical="top"/>
    </xf>
    <xf numFmtId="4" fontId="21" fillId="0" borderId="0" xfId="0" applyNumberFormat="1" applyFont="1" applyAlignment="1" applyProtection="1">
      <alignment horizontal="center" vertical="top"/>
      <protection locked="0"/>
    </xf>
    <xf numFmtId="0" fontId="21" fillId="0" borderId="0" xfId="0" applyFont="1" applyAlignment="1" applyProtection="1">
      <alignment horizontal="center" vertical="top"/>
      <protection locked="0"/>
    </xf>
    <xf numFmtId="4" fontId="21" fillId="0" borderId="0" xfId="0" applyNumberFormat="1" applyFont="1" applyAlignment="1">
      <alignment horizontal="center" vertical="top"/>
    </xf>
    <xf numFmtId="9" fontId="21" fillId="0" borderId="0" xfId="0" applyNumberFormat="1" applyFont="1" applyAlignment="1">
      <alignment horizontal="center" vertical="top"/>
    </xf>
    <xf numFmtId="0" fontId="18" fillId="0" borderId="0" xfId="0" applyFont="1" applyAlignment="1" applyProtection="1">
      <alignment horizontal="center"/>
      <protection locked="0"/>
    </xf>
    <xf numFmtId="2" fontId="16" fillId="0" borderId="0" xfId="0" applyNumberFormat="1" applyFont="1" applyAlignment="1" applyProtection="1">
      <alignment horizontal="center" vertical="top"/>
      <protection locked="0"/>
    </xf>
    <xf numFmtId="0" fontId="16" fillId="0" borderId="0" xfId="0" applyFont="1" applyAlignment="1">
      <alignment vertical="top"/>
    </xf>
    <xf numFmtId="4" fontId="17" fillId="0" borderId="0" xfId="0" applyNumberFormat="1" applyFont="1" applyAlignment="1" applyProtection="1">
      <alignment horizontal="center" vertical="top"/>
      <protection locked="0"/>
    </xf>
    <xf numFmtId="0" fontId="17" fillId="0" borderId="0" xfId="0" applyFont="1" applyAlignment="1" applyProtection="1">
      <alignment horizontal="center" vertical="top"/>
      <protection locked="0"/>
    </xf>
    <xf numFmtId="4" fontId="17" fillId="0" borderId="0" xfId="0" applyNumberFormat="1" applyFont="1" applyAlignment="1">
      <alignment horizontal="center" vertical="top"/>
    </xf>
    <xf numFmtId="9" fontId="17" fillId="0" borderId="0" xfId="0" applyNumberFormat="1" applyFont="1" applyAlignment="1">
      <alignment horizontal="center" vertical="top"/>
    </xf>
    <xf numFmtId="0" fontId="14" fillId="0" borderId="0" xfId="0" applyFont="1" applyAlignment="1" applyProtection="1">
      <alignment horizontal="center"/>
      <protection locked="0"/>
    </xf>
    <xf numFmtId="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2" fontId="3" fillId="0" borderId="0" xfId="0" applyNumberFormat="1" applyFont="1" applyAlignment="1" applyProtection="1">
      <alignment vertical="center"/>
      <protection locked="0"/>
    </xf>
    <xf numFmtId="2" fontId="2" fillId="0" borderId="0" xfId="0" applyNumberFormat="1" applyFont="1" applyAlignment="1" applyProtection="1">
      <alignment vertical="center"/>
      <protection locked="0"/>
    </xf>
    <xf numFmtId="2" fontId="12" fillId="0" borderId="0" xfId="0" applyNumberFormat="1" applyFont="1" applyAlignment="1">
      <alignment horizontal="center"/>
    </xf>
    <xf numFmtId="2" fontId="12" fillId="0" borderId="0" xfId="0" applyNumberFormat="1" applyFont="1" applyAlignment="1" applyProtection="1">
      <alignment vertical="center"/>
      <protection locked="0"/>
    </xf>
    <xf numFmtId="2" fontId="5" fillId="0" borderId="0" xfId="0" applyNumberFormat="1" applyFont="1" applyAlignment="1" applyProtection="1">
      <alignment vertical="center"/>
      <protection locked="0"/>
    </xf>
    <xf numFmtId="2" fontId="4" fillId="0" borderId="0" xfId="0" applyNumberFormat="1" applyFont="1" applyProtection="1">
      <protection locked="0"/>
    </xf>
    <xf numFmtId="0" fontId="31" fillId="0" borderId="0" xfId="0" applyFont="1" applyAlignment="1" applyProtection="1">
      <alignment horizontal="center" vertical="top"/>
      <protection locked="0"/>
    </xf>
    <xf numFmtId="2" fontId="6" fillId="0" borderId="0" xfId="0" applyNumberFormat="1" applyFont="1" applyAlignment="1" applyProtection="1">
      <alignment horizontal="center" vertical="top"/>
      <protection locked="0"/>
    </xf>
    <xf numFmtId="2" fontId="7" fillId="0" borderId="0" xfId="0" applyNumberFormat="1" applyFont="1" applyAlignment="1">
      <alignment horizontal="center"/>
    </xf>
    <xf numFmtId="0" fontId="7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center"/>
      <protection locked="0"/>
    </xf>
    <xf numFmtId="0" fontId="44" fillId="0" borderId="0" xfId="0" applyFont="1" applyAlignment="1" applyProtection="1">
      <alignment horizontal="center"/>
      <protection locked="0"/>
    </xf>
    <xf numFmtId="0" fontId="31" fillId="0" borderId="0" xfId="0" applyFont="1" applyAlignment="1" applyProtection="1">
      <alignment horizontal="center"/>
      <protection locked="0"/>
    </xf>
    <xf numFmtId="0" fontId="32" fillId="0" borderId="0" xfId="0" applyFont="1" applyAlignment="1" applyProtection="1">
      <alignment horizontal="center"/>
      <protection locked="0"/>
    </xf>
    <xf numFmtId="0" fontId="5" fillId="0" borderId="3" xfId="0" applyFont="1" applyBorder="1" applyAlignment="1">
      <alignment horizontal="center"/>
    </xf>
    <xf numFmtId="1" fontId="9" fillId="0" borderId="0" xfId="0" applyNumberFormat="1" applyFont="1" applyAlignment="1">
      <alignment horizontal="center"/>
    </xf>
    <xf numFmtId="0" fontId="22" fillId="0" borderId="0" xfId="0" applyFont="1" applyAlignment="1" applyProtection="1">
      <alignment horizontal="center"/>
      <protection locked="0"/>
    </xf>
    <xf numFmtId="1" fontId="9" fillId="0" borderId="3" xfId="0" applyNumberFormat="1" applyFont="1" applyBorder="1" applyAlignment="1">
      <alignment horizontal="center"/>
    </xf>
    <xf numFmtId="0" fontId="30" fillId="0" borderId="0" xfId="0" applyFont="1" applyAlignment="1" applyProtection="1">
      <alignment horizontal="center"/>
      <protection locked="0"/>
    </xf>
    <xf numFmtId="0" fontId="23" fillId="0" borderId="0" xfId="0" applyFont="1" applyAlignment="1" applyProtection="1">
      <alignment horizontal="center"/>
      <protection locked="0"/>
    </xf>
    <xf numFmtId="4" fontId="26" fillId="0" borderId="3" xfId="0" applyNumberFormat="1" applyFont="1" applyBorder="1" applyAlignment="1" applyProtection="1">
      <alignment horizontal="center"/>
      <protection locked="0"/>
    </xf>
    <xf numFmtId="4" fontId="28" fillId="0" borderId="3" xfId="0" applyNumberFormat="1" applyFont="1" applyBorder="1" applyAlignment="1" applyProtection="1">
      <alignment horizontal="center"/>
      <protection locked="0"/>
    </xf>
    <xf numFmtId="4" fontId="29" fillId="0" borderId="3" xfId="0" applyNumberFormat="1" applyFont="1" applyBorder="1" applyAlignment="1" applyProtection="1">
      <alignment horizontal="center"/>
      <protection locked="0"/>
    </xf>
    <xf numFmtId="4" fontId="27" fillId="0" borderId="0" xfId="0" applyNumberFormat="1" applyFont="1" applyAlignment="1">
      <alignment horizontal="center"/>
    </xf>
    <xf numFmtId="0" fontId="24" fillId="0" borderId="0" xfId="0" applyFont="1" applyAlignment="1" applyProtection="1">
      <alignment horizontal="center"/>
      <protection locked="0"/>
    </xf>
    <xf numFmtId="0" fontId="25" fillId="0" borderId="0" xfId="0" applyFont="1" applyAlignment="1" applyProtection="1">
      <alignment horizontal="center"/>
      <protection locked="0"/>
    </xf>
    <xf numFmtId="0" fontId="12" fillId="0" borderId="0" xfId="0" applyFont="1" applyAlignment="1">
      <alignment horizontal="center" shrinkToFit="1"/>
    </xf>
    <xf numFmtId="0" fontId="33" fillId="0" borderId="0" xfId="0" applyFont="1" applyAlignment="1" applyProtection="1">
      <alignment horizontal="center"/>
      <protection locked="0"/>
    </xf>
    <xf numFmtId="1" fontId="13" fillId="0" borderId="0" xfId="0" applyNumberFormat="1" applyFont="1" applyAlignment="1" applyProtection="1">
      <alignment horizontal="center"/>
      <protection locked="0"/>
    </xf>
    <xf numFmtId="1" fontId="10" fillId="0" borderId="0" xfId="0" applyNumberFormat="1" applyFont="1" applyAlignment="1" applyProtection="1">
      <alignment horizontal="center"/>
      <protection locked="0"/>
    </xf>
    <xf numFmtId="1" fontId="11" fillId="0" borderId="0" xfId="0" quotePrefix="1" applyNumberFormat="1" applyFont="1" applyAlignment="1" applyProtection="1">
      <alignment horizontal="center"/>
      <protection locked="0"/>
    </xf>
    <xf numFmtId="1" fontId="16" fillId="0" borderId="0" xfId="0" applyNumberFormat="1" applyFont="1" applyAlignment="1" applyProtection="1">
      <alignment horizontal="center" vertical="top"/>
      <protection locked="0"/>
    </xf>
    <xf numFmtId="1" fontId="6" fillId="0" borderId="0" xfId="0" applyNumberFormat="1" applyFont="1" applyAlignment="1" applyProtection="1">
      <alignment horizontal="center" vertical="top"/>
      <protection locked="0"/>
    </xf>
    <xf numFmtId="1" fontId="5" fillId="0" borderId="3" xfId="0" applyNumberFormat="1" applyFont="1" applyBorder="1" applyAlignment="1">
      <alignment horizontal="center"/>
    </xf>
    <xf numFmtId="1" fontId="26" fillId="0" borderId="3" xfId="0" applyNumberFormat="1" applyFont="1" applyBorder="1" applyAlignment="1" applyProtection="1">
      <alignment horizontal="center"/>
      <protection locked="0"/>
    </xf>
    <xf numFmtId="1" fontId="27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 shrinkToFit="1"/>
    </xf>
    <xf numFmtId="1" fontId="51" fillId="0" borderId="0" xfId="0" applyNumberFormat="1" applyFont="1" applyAlignment="1">
      <alignment horizontal="center"/>
    </xf>
    <xf numFmtId="1" fontId="52" fillId="0" borderId="0" xfId="0" applyNumberFormat="1" applyFont="1" applyAlignment="1">
      <alignment horizontal="center"/>
    </xf>
    <xf numFmtId="1" fontId="53" fillId="0" borderId="0" xfId="0" applyNumberFormat="1" applyFont="1" applyAlignment="1">
      <alignment horizontal="center"/>
    </xf>
    <xf numFmtId="1" fontId="54" fillId="0" borderId="0" xfId="0" applyNumberFormat="1" applyFont="1" applyAlignment="1">
      <alignment horizontal="center"/>
    </xf>
    <xf numFmtId="1" fontId="49" fillId="0" borderId="0" xfId="0" applyNumberFormat="1" applyFont="1" applyAlignment="1">
      <alignment horizontal="center"/>
    </xf>
    <xf numFmtId="1" fontId="55" fillId="0" borderId="0" xfId="0" applyNumberFormat="1" applyFont="1" applyAlignment="1">
      <alignment horizontal="center"/>
    </xf>
    <xf numFmtId="0" fontId="56" fillId="0" borderId="0" xfId="0" applyFont="1" applyAlignment="1" applyProtection="1">
      <alignment horizontal="center"/>
      <protection locked="0"/>
    </xf>
    <xf numFmtId="0" fontId="57" fillId="0" borderId="0" xfId="0" applyFont="1" applyAlignment="1" applyProtection="1">
      <alignment horizontal="center"/>
      <protection locked="0"/>
    </xf>
    <xf numFmtId="0" fontId="53" fillId="0" borderId="0" xfId="0" applyFont="1" applyAlignment="1" applyProtection="1">
      <alignment horizontal="center"/>
      <protection locked="0"/>
    </xf>
    <xf numFmtId="0" fontId="49" fillId="0" borderId="0" xfId="0" applyFont="1" applyAlignment="1" applyProtection="1">
      <alignment horizontal="center"/>
      <protection locked="0"/>
    </xf>
    <xf numFmtId="0" fontId="10" fillId="0" borderId="0" xfId="1818" applyFont="1" applyAlignment="1" applyProtection="1">
      <alignment horizontal="left"/>
      <protection locked="0"/>
    </xf>
    <xf numFmtId="0" fontId="10" fillId="0" borderId="0" xfId="1818" applyFont="1" applyAlignment="1" applyProtection="1">
      <alignment horizontal="center"/>
      <protection locked="0"/>
    </xf>
    <xf numFmtId="0" fontId="13" fillId="0" borderId="0" xfId="1818" applyFont="1" applyAlignment="1" applyProtection="1">
      <alignment horizontal="center"/>
      <protection locked="0"/>
    </xf>
    <xf numFmtId="0" fontId="8" fillId="0" borderId="0" xfId="1818" applyFont="1" applyAlignment="1" applyProtection="1">
      <alignment horizontal="center"/>
      <protection locked="0"/>
    </xf>
    <xf numFmtId="0" fontId="10" fillId="0" borderId="0" xfId="1818" applyFont="1" applyProtection="1">
      <protection locked="0"/>
    </xf>
    <xf numFmtId="0" fontId="8" fillId="0" borderId="0" xfId="1818" applyFont="1"/>
    <xf numFmtId="0" fontId="9" fillId="0" borderId="0" xfId="1818" applyFont="1"/>
    <xf numFmtId="0" fontId="5" fillId="0" borderId="0" xfId="1818" applyFont="1" applyAlignment="1" applyProtection="1">
      <alignment horizontal="center"/>
      <protection locked="0"/>
    </xf>
    <xf numFmtId="0" fontId="5" fillId="0" borderId="0" xfId="1818" applyFont="1" applyAlignment="1" applyProtection="1">
      <alignment horizontal="left"/>
      <protection locked="0"/>
    </xf>
    <xf numFmtId="0" fontId="5" fillId="0" borderId="0" xfId="1818" applyFont="1"/>
    <xf numFmtId="14" fontId="11" fillId="0" borderId="0" xfId="1818" quotePrefix="1" applyNumberFormat="1" applyFont="1" applyAlignment="1" applyProtection="1">
      <alignment horizontal="center"/>
      <protection locked="0"/>
    </xf>
    <xf numFmtId="164" fontId="11" fillId="0" borderId="0" xfId="1818" quotePrefix="1" applyNumberFormat="1" applyFont="1" applyAlignment="1" applyProtection="1">
      <alignment horizontal="center"/>
      <protection locked="0"/>
    </xf>
    <xf numFmtId="164" fontId="37" fillId="0" borderId="0" xfId="1818" quotePrefix="1" applyNumberFormat="1" applyFont="1" applyAlignment="1" applyProtection="1">
      <alignment horizontal="center"/>
      <protection locked="0"/>
    </xf>
    <xf numFmtId="14" fontId="11" fillId="0" borderId="0" xfId="1818" applyNumberFormat="1" applyFont="1" applyProtection="1">
      <protection locked="0"/>
    </xf>
    <xf numFmtId="0" fontId="5" fillId="0" borderId="0" xfId="1818" applyFont="1" applyAlignment="1">
      <alignment horizontal="left"/>
    </xf>
    <xf numFmtId="0" fontId="5" fillId="0" borderId="0" xfId="1818" applyFont="1" applyAlignment="1">
      <alignment horizontal="center"/>
    </xf>
    <xf numFmtId="0" fontId="11" fillId="0" borderId="0" xfId="1818" applyFont="1"/>
    <xf numFmtId="0" fontId="15" fillId="0" borderId="0" xfId="1818" applyFont="1"/>
    <xf numFmtId="0" fontId="16" fillId="0" borderId="0" xfId="1818" applyFont="1" applyAlignment="1" applyProtection="1">
      <alignment vertical="top"/>
      <protection locked="0"/>
    </xf>
    <xf numFmtId="2" fontId="16" fillId="0" borderId="0" xfId="1818" applyNumberFormat="1" applyFont="1" applyAlignment="1" applyProtection="1">
      <alignment horizontal="center" vertical="top"/>
      <protection locked="0"/>
    </xf>
    <xf numFmtId="0" fontId="16" fillId="0" borderId="0" xfId="1818" applyFont="1" applyAlignment="1">
      <alignment vertical="top"/>
    </xf>
    <xf numFmtId="4" fontId="17" fillId="0" borderId="0" xfId="1818" applyNumberFormat="1" applyFont="1" applyAlignment="1" applyProtection="1">
      <alignment horizontal="center" vertical="top"/>
      <protection locked="0"/>
    </xf>
    <xf numFmtId="0" fontId="17" fillId="0" borderId="0" xfId="1818" applyFont="1" applyAlignment="1" applyProtection="1">
      <alignment horizontal="center" vertical="top"/>
      <protection locked="0"/>
    </xf>
    <xf numFmtId="4" fontId="17" fillId="0" borderId="0" xfId="1818" applyNumberFormat="1" applyFont="1" applyAlignment="1">
      <alignment horizontal="center" vertical="top"/>
    </xf>
    <xf numFmtId="9" fontId="17" fillId="0" borderId="0" xfId="1818" applyNumberFormat="1" applyFont="1" applyAlignment="1">
      <alignment horizontal="center" vertical="top"/>
    </xf>
    <xf numFmtId="0" fontId="14" fillId="0" borderId="0" xfId="1818" applyFont="1" applyAlignment="1" applyProtection="1">
      <alignment horizontal="center"/>
      <protection locked="0"/>
    </xf>
    <xf numFmtId="14" fontId="11" fillId="3" borderId="0" xfId="1818" quotePrefix="1" applyNumberFormat="1" applyFont="1" applyFill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11" fillId="0" borderId="0" xfId="0" applyFont="1" applyProtection="1">
      <protection locked="0"/>
    </xf>
    <xf numFmtId="14" fontId="37" fillId="0" borderId="0" xfId="0" quotePrefix="1" applyNumberFormat="1" applyFont="1" applyAlignment="1" applyProtection="1">
      <alignment horizontal="center"/>
      <protection locked="0"/>
    </xf>
    <xf numFmtId="0" fontId="8" fillId="4" borderId="0" xfId="1818" applyFont="1" applyFill="1" applyAlignment="1" applyProtection="1">
      <alignment horizontal="left"/>
      <protection locked="0"/>
    </xf>
    <xf numFmtId="0" fontId="8" fillId="4" borderId="0" xfId="1818" applyFont="1" applyFill="1" applyAlignment="1" applyProtection="1">
      <alignment horizontal="center"/>
      <protection locked="0"/>
    </xf>
    <xf numFmtId="0" fontId="10" fillId="0" borderId="0" xfId="1818" applyFont="1" applyFill="1" applyAlignment="1" applyProtection="1">
      <alignment horizontal="left"/>
      <protection locked="0"/>
    </xf>
    <xf numFmtId="0" fontId="10" fillId="0" borderId="0" xfId="1818" applyFont="1" applyFill="1" applyAlignment="1" applyProtection="1">
      <alignment horizontal="center"/>
      <protection locked="0"/>
    </xf>
    <xf numFmtId="0" fontId="13" fillId="0" borderId="0" xfId="1818" applyFont="1" applyFill="1" applyAlignment="1" applyProtection="1">
      <alignment horizontal="center"/>
      <protection locked="0"/>
    </xf>
    <xf numFmtId="0" fontId="8" fillId="0" borderId="0" xfId="1818" applyFont="1" applyFill="1" applyAlignment="1" applyProtection="1">
      <alignment horizontal="center"/>
      <protection locked="0"/>
    </xf>
    <xf numFmtId="1" fontId="45" fillId="0" borderId="0" xfId="1818" applyNumberFormat="1" applyFont="1" applyFill="1" applyAlignment="1" applyProtection="1">
      <alignment horizontal="center"/>
      <protection locked="0"/>
    </xf>
    <xf numFmtId="0" fontId="10" fillId="0" borderId="0" xfId="1818" applyFont="1" applyFill="1" applyProtection="1">
      <protection locked="0"/>
    </xf>
    <xf numFmtId="0" fontId="8" fillId="0" borderId="0" xfId="1818" applyFont="1" applyFill="1"/>
    <xf numFmtId="0" fontId="9" fillId="0" borderId="0" xfId="1818" applyFont="1" applyFill="1"/>
    <xf numFmtId="0" fontId="0" fillId="0" borderId="0" xfId="0" applyFill="1"/>
    <xf numFmtId="0" fontId="8" fillId="0" borderId="0" xfId="1818" applyFont="1" applyFill="1" applyAlignment="1" applyProtection="1">
      <alignment horizontal="left"/>
      <protection locked="0"/>
    </xf>
    <xf numFmtId="0" fontId="5" fillId="0" borderId="0" xfId="1818" applyFont="1" applyFill="1" applyAlignment="1" applyProtection="1">
      <alignment horizontal="center"/>
      <protection locked="0"/>
    </xf>
    <xf numFmtId="0" fontId="5" fillId="0" borderId="0" xfId="1818" applyFont="1" applyFill="1" applyAlignment="1" applyProtection="1">
      <alignment horizontal="left"/>
      <protection locked="0"/>
    </xf>
    <xf numFmtId="0" fontId="5" fillId="0" borderId="0" xfId="1818" applyFont="1" applyFill="1"/>
    <xf numFmtId="14" fontId="11" fillId="0" borderId="0" xfId="1818" quotePrefix="1" applyNumberFormat="1" applyFont="1" applyFill="1" applyAlignment="1" applyProtection="1">
      <alignment horizontal="center"/>
      <protection locked="0"/>
    </xf>
    <xf numFmtId="164" fontId="11" fillId="0" borderId="0" xfId="1818" quotePrefix="1" applyNumberFormat="1" applyFont="1" applyFill="1" applyAlignment="1" applyProtection="1">
      <alignment horizontal="center"/>
      <protection locked="0"/>
    </xf>
    <xf numFmtId="164" fontId="37" fillId="0" borderId="0" xfId="1818" quotePrefix="1" applyNumberFormat="1" applyFont="1" applyFill="1" applyAlignment="1" applyProtection="1">
      <alignment horizontal="center"/>
      <protection locked="0"/>
    </xf>
    <xf numFmtId="1" fontId="47" fillId="0" borderId="0" xfId="1818" applyNumberFormat="1" applyFont="1" applyFill="1" applyAlignment="1" applyProtection="1">
      <alignment horizontal="center"/>
      <protection locked="0"/>
    </xf>
    <xf numFmtId="14" fontId="11" fillId="0" borderId="0" xfId="1818" applyNumberFormat="1" applyFont="1" applyFill="1" applyProtection="1">
      <protection locked="0"/>
    </xf>
    <xf numFmtId="0" fontId="5" fillId="0" borderId="0" xfId="1818" applyFont="1" applyFill="1" applyAlignment="1">
      <alignment horizontal="left"/>
    </xf>
    <xf numFmtId="0" fontId="5" fillId="0" borderId="0" xfId="1818" applyFont="1" applyFill="1" applyAlignment="1">
      <alignment horizontal="center"/>
    </xf>
    <xf numFmtId="0" fontId="11" fillId="0" borderId="0" xfId="1818" applyFont="1" applyFill="1"/>
    <xf numFmtId="4" fontId="12" fillId="0" borderId="0" xfId="1818" applyNumberFormat="1" applyFont="1" applyFill="1" applyAlignment="1" applyProtection="1">
      <alignment horizontal="center"/>
      <protection locked="0"/>
    </xf>
    <xf numFmtId="9" fontId="12" fillId="0" borderId="0" xfId="1818" applyNumberFormat="1" applyFont="1" applyFill="1" applyAlignment="1" applyProtection="1">
      <alignment horizontal="center"/>
      <protection locked="0"/>
    </xf>
    <xf numFmtId="4" fontId="12" fillId="0" borderId="0" xfId="1818" applyNumberFormat="1" applyFont="1" applyFill="1" applyAlignment="1">
      <alignment horizontal="center"/>
    </xf>
    <xf numFmtId="9" fontId="12" fillId="0" borderId="0" xfId="1818" applyNumberFormat="1" applyFont="1" applyFill="1" applyAlignment="1">
      <alignment horizontal="center"/>
    </xf>
    <xf numFmtId="0" fontId="12" fillId="0" borderId="0" xfId="0" applyFont="1" applyFill="1" applyProtection="1">
      <protection locked="0"/>
    </xf>
    <xf numFmtId="0" fontId="7" fillId="0" borderId="0" xfId="0" applyFont="1" applyFill="1" applyProtection="1">
      <protection locked="0"/>
    </xf>
    <xf numFmtId="4" fontId="12" fillId="0" borderId="0" xfId="0" applyNumberFormat="1" applyFont="1" applyFill="1" applyAlignment="1" applyProtection="1">
      <alignment vertical="center"/>
      <protection locked="0"/>
    </xf>
    <xf numFmtId="2" fontId="12" fillId="0" borderId="1" xfId="0" applyNumberFormat="1" applyFont="1" applyFill="1" applyBorder="1" applyAlignment="1" applyProtection="1">
      <alignment horizontal="center"/>
      <protection locked="0"/>
    </xf>
    <xf numFmtId="4" fontId="12" fillId="0" borderId="0" xfId="0" applyNumberFormat="1" applyFont="1" applyFill="1" applyAlignment="1" applyProtection="1">
      <alignment horizontal="center"/>
      <protection locked="0"/>
    </xf>
    <xf numFmtId="9" fontId="12" fillId="0" borderId="0" xfId="0" applyNumberFormat="1" applyFont="1" applyFill="1" applyAlignment="1" applyProtection="1">
      <alignment horizontal="center"/>
      <protection locked="0"/>
    </xf>
    <xf numFmtId="4" fontId="12" fillId="0" borderId="0" xfId="0" applyNumberFormat="1" applyFont="1" applyFill="1" applyAlignment="1">
      <alignment horizontal="center"/>
    </xf>
    <xf numFmtId="9" fontId="12" fillId="0" borderId="0" xfId="0" applyNumberFormat="1" applyFont="1" applyFill="1" applyAlignment="1">
      <alignment horizontal="center"/>
    </xf>
    <xf numFmtId="0" fontId="12" fillId="0" borderId="0" xfId="0" applyFont="1" applyFill="1"/>
    <xf numFmtId="4" fontId="3" fillId="0" borderId="0" xfId="0" applyNumberFormat="1" applyFont="1" applyFill="1" applyAlignment="1" applyProtection="1">
      <alignment vertical="center"/>
      <protection locked="0"/>
    </xf>
    <xf numFmtId="4" fontId="12" fillId="0" borderId="0" xfId="0" applyNumberFormat="1" applyFont="1" applyFill="1" applyProtection="1">
      <protection locked="0"/>
    </xf>
    <xf numFmtId="4" fontId="7" fillId="0" borderId="0" xfId="0" applyNumberFormat="1" applyFont="1" applyFill="1" applyProtection="1">
      <protection locked="0"/>
    </xf>
    <xf numFmtId="0" fontId="12" fillId="0" borderId="0" xfId="1818" applyFont="1" applyFill="1"/>
    <xf numFmtId="0" fontId="7" fillId="0" borderId="0" xfId="1818" applyFont="1" applyFill="1" applyProtection="1">
      <protection locked="0"/>
    </xf>
    <xf numFmtId="1" fontId="48" fillId="0" borderId="0" xfId="1818" applyNumberFormat="1" applyFont="1" applyFill="1" applyAlignment="1" applyProtection="1">
      <alignment horizontal="center"/>
      <protection locked="0"/>
    </xf>
    <xf numFmtId="4" fontId="4" fillId="0" borderId="0" xfId="1818" applyNumberFormat="1" applyFont="1" applyFill="1" applyAlignment="1" applyProtection="1">
      <alignment horizontal="center"/>
      <protection locked="0"/>
    </xf>
    <xf numFmtId="0" fontId="19" fillId="0" borderId="0" xfId="1818" applyFont="1" applyFill="1"/>
    <xf numFmtId="0" fontId="20" fillId="0" borderId="0" xfId="1818" applyFont="1" applyFill="1" applyAlignment="1" applyProtection="1">
      <alignment vertical="top"/>
      <protection locked="0"/>
    </xf>
    <xf numFmtId="2" fontId="20" fillId="0" borderId="0" xfId="1818" applyNumberFormat="1" applyFont="1" applyFill="1" applyAlignment="1" applyProtection="1">
      <alignment horizontal="center" vertical="top"/>
      <protection locked="0"/>
    </xf>
    <xf numFmtId="1" fontId="50" fillId="0" borderId="0" xfId="1818" applyNumberFormat="1" applyFont="1" applyFill="1" applyAlignment="1" applyProtection="1">
      <alignment horizontal="center" vertical="top"/>
      <protection locked="0"/>
    </xf>
    <xf numFmtId="0" fontId="20" fillId="0" borderId="0" xfId="1818" applyFont="1" applyFill="1" applyAlignment="1">
      <alignment vertical="top"/>
    </xf>
    <xf numFmtId="4" fontId="21" fillId="0" borderId="0" xfId="1818" applyNumberFormat="1" applyFont="1" applyFill="1" applyAlignment="1" applyProtection="1">
      <alignment horizontal="center" vertical="top"/>
      <protection locked="0"/>
    </xf>
    <xf numFmtId="0" fontId="21" fillId="0" borderId="0" xfId="1818" applyFont="1" applyFill="1" applyAlignment="1" applyProtection="1">
      <alignment horizontal="center" vertical="top"/>
      <protection locked="0"/>
    </xf>
    <xf numFmtId="4" fontId="21" fillId="0" borderId="0" xfId="1818" applyNumberFormat="1" applyFont="1" applyFill="1" applyAlignment="1">
      <alignment horizontal="center" vertical="top"/>
    </xf>
    <xf numFmtId="9" fontId="21" fillId="0" borderId="0" xfId="1818" applyNumberFormat="1" applyFont="1" applyFill="1" applyAlignment="1">
      <alignment horizontal="center" vertical="top"/>
    </xf>
    <xf numFmtId="0" fontId="18" fillId="0" borderId="0" xfId="1818" applyFont="1" applyFill="1" applyAlignment="1" applyProtection="1">
      <alignment horizontal="center"/>
      <protection locked="0"/>
    </xf>
    <xf numFmtId="0" fontId="15" fillId="0" borderId="0" xfId="1818" applyFont="1" applyFill="1"/>
    <xf numFmtId="0" fontId="16" fillId="0" borderId="0" xfId="1818" applyFont="1" applyFill="1" applyAlignment="1" applyProtection="1">
      <alignment vertical="top"/>
      <protection locked="0"/>
    </xf>
    <xf numFmtId="2" fontId="16" fillId="0" borderId="0" xfId="1818" applyNumberFormat="1" applyFont="1" applyFill="1" applyAlignment="1" applyProtection="1">
      <alignment horizontal="center" vertical="top"/>
      <protection locked="0"/>
    </xf>
    <xf numFmtId="0" fontId="16" fillId="0" borderId="0" xfId="1818" applyFont="1" applyFill="1" applyAlignment="1">
      <alignment vertical="top"/>
    </xf>
    <xf numFmtId="4" fontId="17" fillId="0" borderId="0" xfId="1818" applyNumberFormat="1" applyFont="1" applyFill="1" applyAlignment="1" applyProtection="1">
      <alignment horizontal="center" vertical="top"/>
      <protection locked="0"/>
    </xf>
    <xf numFmtId="0" fontId="17" fillId="0" borderId="0" xfId="1818" applyFont="1" applyFill="1" applyAlignment="1" applyProtection="1">
      <alignment horizontal="center" vertical="top"/>
      <protection locked="0"/>
    </xf>
    <xf numFmtId="4" fontId="17" fillId="0" borderId="0" xfId="1818" applyNumberFormat="1" applyFont="1" applyFill="1" applyAlignment="1">
      <alignment horizontal="center" vertical="top"/>
    </xf>
    <xf numFmtId="9" fontId="17" fillId="0" borderId="0" xfId="1818" applyNumberFormat="1" applyFont="1" applyFill="1" applyAlignment="1">
      <alignment horizontal="center" vertical="top"/>
    </xf>
    <xf numFmtId="0" fontId="14" fillId="0" borderId="0" xfId="1818" applyFont="1" applyFill="1" applyAlignment="1" applyProtection="1">
      <alignment horizontal="center"/>
      <protection locked="0"/>
    </xf>
    <xf numFmtId="2" fontId="2" fillId="0" borderId="0" xfId="1818" applyNumberFormat="1" applyFont="1" applyFill="1" applyAlignment="1" applyProtection="1">
      <alignment vertical="center"/>
      <protection locked="0"/>
    </xf>
    <xf numFmtId="0" fontId="9" fillId="0" borderId="0" xfId="1818" applyFont="1" applyFill="1" applyAlignment="1">
      <alignment horizontal="center"/>
    </xf>
    <xf numFmtId="0" fontId="6" fillId="0" borderId="0" xfId="1818" applyFont="1" applyFill="1"/>
    <xf numFmtId="1" fontId="46" fillId="0" borderId="0" xfId="1818" applyNumberFormat="1" applyFont="1" applyFill="1" applyAlignment="1">
      <alignment horizontal="center"/>
    </xf>
    <xf numFmtId="0" fontId="12" fillId="0" borderId="0" xfId="1818" applyFont="1" applyFill="1" applyAlignment="1">
      <alignment horizontal="center"/>
    </xf>
    <xf numFmtId="2" fontId="9" fillId="0" borderId="0" xfId="1818" applyNumberFormat="1" applyFont="1" applyFill="1" applyAlignment="1">
      <alignment horizontal="center"/>
    </xf>
    <xf numFmtId="2" fontId="3" fillId="0" borderId="0" xfId="1818" applyNumberFormat="1" applyFont="1" applyFill="1" applyAlignment="1" applyProtection="1">
      <alignment vertical="center"/>
      <protection locked="0"/>
    </xf>
    <xf numFmtId="1" fontId="9" fillId="0" borderId="0" xfId="1818" applyNumberFormat="1" applyFont="1" applyFill="1" applyAlignment="1">
      <alignment horizontal="center"/>
    </xf>
    <xf numFmtId="2" fontId="9" fillId="0" borderId="0" xfId="1818" applyNumberFormat="1" applyFont="1" applyFill="1" applyAlignment="1">
      <alignment horizontal="center" vertical="center"/>
    </xf>
    <xf numFmtId="2" fontId="9" fillId="0" borderId="0" xfId="1818" applyNumberFormat="1" applyFont="1" applyFill="1"/>
    <xf numFmtId="2" fontId="12" fillId="0" borderId="0" xfId="1818" applyNumberFormat="1" applyFont="1" applyFill="1" applyAlignment="1">
      <alignment horizontal="center"/>
    </xf>
    <xf numFmtId="2" fontId="6" fillId="0" borderId="0" xfId="1818" applyNumberFormat="1" applyFont="1" applyFill="1" applyProtection="1">
      <protection locked="0"/>
    </xf>
    <xf numFmtId="2" fontId="7" fillId="0" borderId="0" xfId="1818" applyNumberFormat="1" applyFont="1" applyFill="1" applyProtection="1">
      <protection locked="0"/>
    </xf>
    <xf numFmtId="2" fontId="12" fillId="0" borderId="0" xfId="1818" applyNumberFormat="1" applyFont="1" applyFill="1" applyAlignment="1" applyProtection="1">
      <alignment vertical="center"/>
      <protection locked="0"/>
    </xf>
    <xf numFmtId="2" fontId="5" fillId="0" borderId="0" xfId="1818" applyNumberFormat="1" applyFont="1" applyFill="1" applyAlignment="1" applyProtection="1">
      <alignment vertical="center"/>
      <protection locked="0"/>
    </xf>
    <xf numFmtId="2" fontId="4" fillId="0" borderId="0" xfId="1818" applyNumberFormat="1" applyFont="1" applyFill="1" applyProtection="1">
      <protection locked="0"/>
    </xf>
    <xf numFmtId="1" fontId="12" fillId="0" borderId="0" xfId="1818" applyNumberFormat="1" applyFont="1" applyFill="1" applyAlignment="1">
      <alignment horizontal="center"/>
    </xf>
    <xf numFmtId="2" fontId="8" fillId="0" borderId="0" xfId="1818" applyNumberFormat="1" applyFont="1" applyFill="1" applyAlignment="1">
      <alignment horizontal="center"/>
    </xf>
    <xf numFmtId="1" fontId="8" fillId="0" borderId="0" xfId="1818" applyNumberFormat="1" applyFont="1" applyFill="1" applyAlignment="1">
      <alignment horizontal="center"/>
    </xf>
    <xf numFmtId="1" fontId="51" fillId="0" borderId="0" xfId="1818" applyNumberFormat="1" applyFont="1" applyFill="1" applyAlignment="1">
      <alignment horizontal="center"/>
    </xf>
    <xf numFmtId="1" fontId="52" fillId="0" borderId="0" xfId="1818" applyNumberFormat="1" applyFont="1" applyFill="1" applyAlignment="1">
      <alignment horizontal="center"/>
    </xf>
    <xf numFmtId="0" fontId="31" fillId="0" borderId="0" xfId="1818" applyFont="1" applyFill="1" applyAlignment="1" applyProtection="1">
      <alignment horizontal="center" vertical="top"/>
      <protection locked="0"/>
    </xf>
    <xf numFmtId="2" fontId="6" fillId="0" borderId="0" xfId="1818" applyNumberFormat="1" applyFont="1" applyFill="1" applyAlignment="1" applyProtection="1">
      <alignment horizontal="center" vertical="top"/>
      <protection locked="0"/>
    </xf>
    <xf numFmtId="2" fontId="6" fillId="0" borderId="0" xfId="1818" applyNumberFormat="1" applyFont="1" applyFill="1"/>
    <xf numFmtId="2" fontId="7" fillId="0" borderId="0" xfId="1818" applyNumberFormat="1" applyFont="1" applyFill="1" applyAlignment="1">
      <alignment horizontal="center"/>
    </xf>
    <xf numFmtId="1" fontId="53" fillId="0" borderId="0" xfId="1818" applyNumberFormat="1" applyFont="1" applyFill="1" applyAlignment="1">
      <alignment horizontal="center"/>
    </xf>
    <xf numFmtId="1" fontId="22" fillId="0" borderId="0" xfId="1818" applyNumberFormat="1" applyFont="1" applyFill="1" applyAlignment="1">
      <alignment horizontal="center"/>
    </xf>
    <xf numFmtId="1" fontId="54" fillId="0" borderId="0" xfId="1818" applyNumberFormat="1" applyFont="1" applyFill="1" applyAlignment="1">
      <alignment horizontal="center"/>
    </xf>
    <xf numFmtId="1" fontId="49" fillId="0" borderId="0" xfId="1818" applyNumberFormat="1" applyFont="1" applyFill="1" applyAlignment="1">
      <alignment horizontal="center"/>
    </xf>
    <xf numFmtId="1" fontId="23" fillId="0" borderId="0" xfId="1818" applyNumberFormat="1" applyFont="1" applyFill="1" applyAlignment="1">
      <alignment horizontal="center"/>
    </xf>
    <xf numFmtId="1" fontId="24" fillId="0" borderId="0" xfId="1818" applyNumberFormat="1" applyFont="1" applyFill="1" applyAlignment="1">
      <alignment horizontal="center"/>
    </xf>
    <xf numFmtId="1" fontId="55" fillId="0" borderId="0" xfId="1818" applyNumberFormat="1" applyFont="1" applyFill="1" applyAlignment="1">
      <alignment horizontal="center"/>
    </xf>
    <xf numFmtId="0" fontId="7" fillId="0" borderId="0" xfId="1818" applyFont="1" applyFill="1" applyAlignment="1" applyProtection="1">
      <alignment horizontal="center"/>
      <protection locked="0"/>
    </xf>
    <xf numFmtId="0" fontId="5" fillId="0" borderId="0" xfId="1818" applyFont="1" applyFill="1" applyAlignment="1" applyProtection="1">
      <alignment horizontal="center" vertical="center"/>
      <protection locked="0"/>
    </xf>
    <xf numFmtId="0" fontId="9" fillId="0" borderId="0" xfId="1818" applyFont="1" applyFill="1" applyAlignment="1">
      <alignment horizontal="right"/>
    </xf>
    <xf numFmtId="2" fontId="5" fillId="0" borderId="3" xfId="1818" applyNumberFormat="1" applyFont="1" applyFill="1" applyBorder="1" applyAlignment="1">
      <alignment horizontal="center"/>
    </xf>
    <xf numFmtId="2" fontId="11" fillId="0" borderId="3" xfId="1818" applyNumberFormat="1" applyFont="1" applyFill="1" applyBorder="1" applyAlignment="1">
      <alignment horizontal="center"/>
    </xf>
    <xf numFmtId="0" fontId="56" fillId="0" borderId="0" xfId="1818" applyFont="1" applyFill="1" applyAlignment="1" applyProtection="1">
      <alignment horizontal="center"/>
      <protection locked="0"/>
    </xf>
    <xf numFmtId="2" fontId="5" fillId="0" borderId="3" xfId="1818" applyNumberFormat="1" applyFont="1" applyFill="1" applyBorder="1"/>
    <xf numFmtId="1" fontId="48" fillId="0" borderId="0" xfId="1818" applyNumberFormat="1" applyFont="1" applyFill="1" applyAlignment="1">
      <alignment horizontal="center"/>
    </xf>
    <xf numFmtId="0" fontId="57" fillId="0" borderId="0" xfId="1818" applyFont="1" applyFill="1" applyAlignment="1" applyProtection="1">
      <alignment horizontal="center"/>
      <protection locked="0"/>
    </xf>
    <xf numFmtId="4" fontId="5" fillId="0" borderId="3" xfId="1818" applyNumberFormat="1" applyFont="1" applyFill="1" applyBorder="1" applyAlignment="1">
      <alignment horizontal="center"/>
    </xf>
    <xf numFmtId="0" fontId="31" fillId="0" borderId="0" xfId="1818" applyFont="1" applyFill="1" applyAlignment="1" applyProtection="1">
      <alignment horizontal="center"/>
      <protection locked="0"/>
    </xf>
    <xf numFmtId="0" fontId="53" fillId="0" borderId="0" xfId="1818" applyFont="1" applyFill="1" applyAlignment="1" applyProtection="1">
      <alignment horizontal="center"/>
      <protection locked="0"/>
    </xf>
    <xf numFmtId="0" fontId="5" fillId="0" borderId="3" xfId="1818" applyFont="1" applyFill="1" applyBorder="1" applyAlignment="1">
      <alignment horizontal="center"/>
    </xf>
    <xf numFmtId="0" fontId="22" fillId="0" borderId="0" xfId="1818" applyFont="1" applyFill="1" applyAlignment="1" applyProtection="1">
      <alignment horizontal="center"/>
      <protection locked="0"/>
    </xf>
    <xf numFmtId="1" fontId="9" fillId="0" borderId="3" xfId="1818" applyNumberFormat="1" applyFont="1" applyFill="1" applyBorder="1" applyAlignment="1">
      <alignment horizontal="center"/>
    </xf>
    <xf numFmtId="0" fontId="30" fillId="0" borderId="0" xfId="1818" applyFont="1" applyFill="1" applyAlignment="1" applyProtection="1">
      <alignment horizontal="center"/>
      <protection locked="0"/>
    </xf>
    <xf numFmtId="0" fontId="23" fillId="0" borderId="0" xfId="1818" applyFont="1" applyFill="1" applyAlignment="1" applyProtection="1">
      <alignment horizontal="center"/>
      <protection locked="0"/>
    </xf>
    <xf numFmtId="0" fontId="27" fillId="0" borderId="0" xfId="1818" applyFont="1" applyFill="1" applyAlignment="1">
      <alignment horizontal="right"/>
    </xf>
    <xf numFmtId="4" fontId="26" fillId="0" borderId="3" xfId="1818" applyNumberFormat="1" applyFont="1" applyFill="1" applyBorder="1" applyAlignment="1" applyProtection="1">
      <alignment horizontal="center"/>
      <protection locked="0"/>
    </xf>
    <xf numFmtId="4" fontId="28" fillId="0" borderId="3" xfId="1818" applyNumberFormat="1" applyFont="1" applyFill="1" applyBorder="1" applyAlignment="1" applyProtection="1">
      <alignment horizontal="center"/>
      <protection locked="0"/>
    </xf>
    <xf numFmtId="4" fontId="29" fillId="0" borderId="3" xfId="1818" applyNumberFormat="1" applyFont="1" applyFill="1" applyBorder="1" applyAlignment="1" applyProtection="1">
      <alignment horizontal="center"/>
      <protection locked="0"/>
    </xf>
    <xf numFmtId="4" fontId="27" fillId="0" borderId="0" xfId="1818" applyNumberFormat="1" applyFont="1" applyFill="1" applyAlignment="1">
      <alignment horizontal="center"/>
    </xf>
    <xf numFmtId="0" fontId="27" fillId="0" borderId="0" xfId="1818" applyFont="1" applyFill="1"/>
    <xf numFmtId="0" fontId="24" fillId="0" borderId="0" xfId="1818" applyFont="1" applyFill="1" applyAlignment="1" applyProtection="1">
      <alignment horizontal="center"/>
      <protection locked="0"/>
    </xf>
    <xf numFmtId="0" fontId="25" fillId="0" borderId="0" xfId="1818" applyFont="1" applyFill="1" applyAlignment="1" applyProtection="1">
      <alignment horizontal="center"/>
      <protection locked="0"/>
    </xf>
    <xf numFmtId="0" fontId="27" fillId="0" borderId="0" xfId="1818" applyFont="1" applyFill="1" applyAlignment="1">
      <alignment horizontal="center"/>
    </xf>
    <xf numFmtId="4" fontId="9" fillId="0" borderId="0" xfId="1818" applyNumberFormat="1" applyFont="1" applyFill="1" applyAlignment="1">
      <alignment horizontal="center"/>
    </xf>
    <xf numFmtId="165" fontId="5" fillId="0" borderId="0" xfId="1821" applyNumberFormat="1" applyFont="1" applyFill="1" applyAlignment="1" applyProtection="1">
      <alignment horizontal="center" vertical="center"/>
      <protection locked="0"/>
    </xf>
    <xf numFmtId="165" fontId="9" fillId="0" borderId="0" xfId="1821" applyNumberFormat="1" applyFont="1" applyFill="1" applyAlignment="1">
      <alignment horizontal="right"/>
    </xf>
    <xf numFmtId="37" fontId="9" fillId="0" borderId="0" xfId="1821" applyNumberFormat="1" applyFont="1" applyFill="1" applyAlignment="1">
      <alignment horizontal="center"/>
    </xf>
    <xf numFmtId="37" fontId="9" fillId="0" borderId="0" xfId="1821" applyNumberFormat="1" applyFont="1" applyFill="1" applyAlignment="1">
      <alignment horizontal="center" vertical="center"/>
    </xf>
    <xf numFmtId="165" fontId="9" fillId="0" borderId="0" xfId="1821" applyNumberFormat="1" applyFont="1" applyFill="1"/>
    <xf numFmtId="1" fontId="46" fillId="0" borderId="0" xfId="1821" applyNumberFormat="1" applyFont="1" applyFill="1" applyAlignment="1">
      <alignment horizontal="center"/>
    </xf>
    <xf numFmtId="165" fontId="9" fillId="0" borderId="0" xfId="1821" applyNumberFormat="1" applyFont="1" applyFill="1" applyAlignment="1">
      <alignment shrinkToFit="1"/>
    </xf>
    <xf numFmtId="165" fontId="9" fillId="0" borderId="0" xfId="1821" applyNumberFormat="1" applyFont="1" applyFill="1" applyAlignment="1">
      <alignment horizontal="right" shrinkToFit="1"/>
    </xf>
    <xf numFmtId="3" fontId="9" fillId="0" borderId="0" xfId="1818" applyNumberFormat="1" applyFont="1" applyFill="1" applyAlignment="1">
      <alignment horizontal="center"/>
    </xf>
    <xf numFmtId="0" fontId="9" fillId="0" borderId="0" xfId="1818" applyFont="1" applyFill="1" applyAlignment="1">
      <alignment shrinkToFit="1"/>
    </xf>
    <xf numFmtId="0" fontId="9" fillId="0" borderId="0" xfId="1818" applyFont="1" applyFill="1" applyAlignment="1">
      <alignment horizontal="right" shrinkToFit="1"/>
    </xf>
    <xf numFmtId="3" fontId="9" fillId="0" borderId="0" xfId="1818" applyNumberFormat="1" applyFont="1" applyFill="1" applyAlignment="1">
      <alignment horizontal="center" shrinkToFit="1"/>
    </xf>
    <xf numFmtId="0" fontId="9" fillId="0" borderId="0" xfId="1818" applyFont="1" applyFill="1" applyAlignment="1">
      <alignment horizontal="center" shrinkToFit="1"/>
    </xf>
    <xf numFmtId="1" fontId="46" fillId="0" borderId="0" xfId="1818" applyNumberFormat="1" applyFont="1" applyFill="1" applyAlignment="1">
      <alignment horizontal="center" shrinkToFit="1"/>
    </xf>
    <xf numFmtId="0" fontId="12" fillId="0" borderId="0" xfId="1818" applyFont="1" applyFill="1" applyAlignment="1">
      <alignment horizontal="center" shrinkToFit="1"/>
    </xf>
    <xf numFmtId="0" fontId="49" fillId="0" borderId="0" xfId="1818" applyFont="1" applyFill="1" applyAlignment="1" applyProtection="1">
      <alignment horizontal="center"/>
      <protection locked="0"/>
    </xf>
    <xf numFmtId="0" fontId="8" fillId="0" borderId="0" xfId="0" applyFont="1" applyFill="1" applyAlignment="1" applyProtection="1">
      <alignment horizontal="left"/>
      <protection locked="0"/>
    </xf>
    <xf numFmtId="0" fontId="11" fillId="0" borderId="0" xfId="0" applyFont="1" applyFill="1" applyProtection="1">
      <protection locked="0"/>
    </xf>
    <xf numFmtId="0" fontId="10" fillId="0" borderId="0" xfId="0" applyFont="1" applyFill="1" applyAlignment="1" applyProtection="1">
      <alignment horizontal="left"/>
      <protection locked="0"/>
    </xf>
    <xf numFmtId="0" fontId="10" fillId="0" borderId="0" xfId="0" applyFont="1" applyFill="1" applyAlignment="1" applyProtection="1">
      <alignment horizontal="center"/>
      <protection locked="0"/>
    </xf>
    <xf numFmtId="0" fontId="13" fillId="0" borderId="0" xfId="0" applyFont="1" applyFill="1" applyAlignment="1" applyProtection="1">
      <alignment horizontal="center"/>
      <protection locked="0"/>
    </xf>
    <xf numFmtId="0" fontId="8" fillId="0" borderId="0" xfId="0" applyFont="1" applyFill="1" applyAlignment="1" applyProtection="1">
      <alignment horizontal="center"/>
      <protection locked="0"/>
    </xf>
    <xf numFmtId="0" fontId="10" fillId="0" borderId="0" xfId="0" applyFont="1" applyFill="1" applyProtection="1">
      <protection locked="0"/>
    </xf>
    <xf numFmtId="0" fontId="8" fillId="0" borderId="0" xfId="0" applyFont="1" applyFill="1"/>
    <xf numFmtId="0" fontId="9" fillId="0" borderId="0" xfId="0" applyFont="1" applyFill="1"/>
    <xf numFmtId="0" fontId="5" fillId="0" borderId="0" xfId="0" applyFont="1" applyFill="1" applyAlignment="1" applyProtection="1">
      <alignment horizontal="center"/>
      <protection locked="0"/>
    </xf>
    <xf numFmtId="0" fontId="9" fillId="0" borderId="0" xfId="0" applyFont="1" applyFill="1" applyAlignment="1" applyProtection="1">
      <alignment horizontal="center"/>
      <protection locked="0"/>
    </xf>
    <xf numFmtId="0" fontId="9" fillId="0" borderId="0" xfId="0" applyFont="1" applyFill="1" applyProtection="1"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5" fillId="0" borderId="0" xfId="0" applyFont="1" applyFill="1"/>
    <xf numFmtId="14" fontId="11" fillId="0" borderId="0" xfId="0" quotePrefix="1" applyNumberFormat="1" applyFont="1" applyFill="1" applyAlignment="1" applyProtection="1">
      <alignment horizontal="center"/>
      <protection locked="0"/>
    </xf>
    <xf numFmtId="164" fontId="11" fillId="0" borderId="0" xfId="0" quotePrefix="1" applyNumberFormat="1" applyFont="1" applyFill="1" applyAlignment="1" applyProtection="1">
      <alignment horizontal="center"/>
      <protection locked="0"/>
    </xf>
    <xf numFmtId="164" fontId="37" fillId="0" borderId="0" xfId="0" quotePrefix="1" applyNumberFormat="1" applyFont="1" applyFill="1" applyAlignment="1" applyProtection="1">
      <alignment horizontal="center"/>
      <protection locked="0"/>
    </xf>
    <xf numFmtId="14" fontId="11" fillId="0" borderId="0" xfId="0" applyNumberFormat="1" applyFont="1" applyFill="1" applyProtection="1">
      <protection locked="0"/>
    </xf>
    <xf numFmtId="0" fontId="5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11" fillId="0" borderId="0" xfId="0" applyFont="1" applyFill="1"/>
    <xf numFmtId="0" fontId="5" fillId="0" borderId="0" xfId="0" applyFont="1" applyFill="1" applyAlignment="1" applyProtection="1">
      <alignment vertical="center"/>
      <protection locked="0"/>
    </xf>
    <xf numFmtId="0" fontId="3" fillId="0" borderId="0" xfId="0" applyFont="1" applyFill="1" applyAlignment="1" applyProtection="1">
      <alignment vertical="center"/>
      <protection locked="0"/>
    </xf>
    <xf numFmtId="4" fontId="2" fillId="0" borderId="0" xfId="0" applyNumberFormat="1" applyFont="1" applyFill="1" applyAlignment="1" applyProtection="1">
      <alignment vertical="center"/>
      <protection locked="0"/>
    </xf>
    <xf numFmtId="2" fontId="2" fillId="0" borderId="0" xfId="0" applyNumberFormat="1" applyFont="1" applyFill="1" applyAlignment="1" applyProtection="1">
      <alignment horizontal="center" vertical="center"/>
      <protection locked="0"/>
    </xf>
    <xf numFmtId="4" fontId="3" fillId="0" borderId="0" xfId="0" applyNumberFormat="1" applyFont="1" applyFill="1" applyAlignment="1" applyProtection="1">
      <alignment horizontal="center" vertical="center"/>
      <protection locked="0"/>
    </xf>
    <xf numFmtId="0" fontId="6" fillId="0" borderId="0" xfId="0" applyFont="1" applyFill="1" applyProtection="1">
      <protection locked="0"/>
    </xf>
    <xf numFmtId="4" fontId="9" fillId="0" borderId="0" xfId="0" applyNumberFormat="1" applyFont="1" applyFill="1" applyProtection="1">
      <protection locked="0"/>
    </xf>
    <xf numFmtId="4" fontId="6" fillId="0" borderId="0" xfId="0" applyNumberFormat="1" applyFont="1" applyFill="1" applyProtection="1">
      <protection locked="0"/>
    </xf>
    <xf numFmtId="2" fontId="9" fillId="0" borderId="0" xfId="0" applyNumberFormat="1" applyFont="1" applyFill="1" applyAlignment="1" applyProtection="1">
      <alignment horizontal="center"/>
      <protection locked="0"/>
    </xf>
    <xf numFmtId="2" fontId="3" fillId="0" borderId="2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Protection="1">
      <protection locked="0"/>
    </xf>
    <xf numFmtId="2" fontId="4" fillId="0" borderId="3" xfId="0" applyNumberFormat="1" applyFont="1" applyFill="1" applyBorder="1" applyAlignment="1" applyProtection="1">
      <alignment horizontal="center"/>
      <protection locked="0"/>
    </xf>
    <xf numFmtId="4" fontId="4" fillId="0" borderId="0" xfId="0" applyNumberFormat="1" applyFont="1" applyFill="1" applyAlignment="1" applyProtection="1">
      <alignment horizontal="center"/>
      <protection locked="0"/>
    </xf>
    <xf numFmtId="0" fontId="18" fillId="0" borderId="0" xfId="0" applyFont="1" applyFill="1" applyProtection="1">
      <protection locked="0"/>
    </xf>
    <xf numFmtId="0" fontId="19" fillId="0" borderId="0" xfId="0" applyFont="1" applyFill="1"/>
    <xf numFmtId="0" fontId="20" fillId="0" borderId="0" xfId="0" applyFont="1" applyFill="1" applyAlignment="1" applyProtection="1">
      <alignment vertical="top"/>
      <protection locked="0"/>
    </xf>
    <xf numFmtId="2" fontId="20" fillId="0" borderId="0" xfId="0" applyNumberFormat="1" applyFont="1" applyFill="1" applyAlignment="1" applyProtection="1">
      <alignment horizontal="center" vertical="top"/>
      <protection locked="0"/>
    </xf>
    <xf numFmtId="0" fontId="20" fillId="0" borderId="0" xfId="0" applyFont="1" applyFill="1" applyAlignment="1">
      <alignment vertical="top"/>
    </xf>
    <xf numFmtId="4" fontId="21" fillId="0" borderId="0" xfId="0" applyNumberFormat="1" applyFont="1" applyFill="1" applyAlignment="1" applyProtection="1">
      <alignment horizontal="center" vertical="top"/>
      <protection locked="0"/>
    </xf>
    <xf numFmtId="0" fontId="21" fillId="0" borderId="0" xfId="0" applyFont="1" applyFill="1" applyAlignment="1" applyProtection="1">
      <alignment horizontal="center" vertical="top"/>
      <protection locked="0"/>
    </xf>
    <xf numFmtId="4" fontId="21" fillId="0" borderId="0" xfId="0" applyNumberFormat="1" applyFont="1" applyFill="1" applyAlignment="1">
      <alignment horizontal="center" vertical="top"/>
    </xf>
    <xf numFmtId="9" fontId="21" fillId="0" borderId="0" xfId="0" applyNumberFormat="1" applyFont="1" applyFill="1" applyAlignment="1">
      <alignment horizontal="center" vertical="top"/>
    </xf>
    <xf numFmtId="0" fontId="18" fillId="0" borderId="0" xfId="0" applyFont="1" applyFill="1" applyAlignment="1" applyProtection="1">
      <alignment horizontal="center"/>
      <protection locked="0"/>
    </xf>
    <xf numFmtId="0" fontId="14" fillId="0" borderId="0" xfId="0" applyFont="1" applyFill="1" applyProtection="1">
      <protection locked="0"/>
    </xf>
    <xf numFmtId="0" fontId="15" fillId="0" borderId="0" xfId="0" applyFont="1" applyFill="1"/>
    <xf numFmtId="0" fontId="16" fillId="0" borderId="0" xfId="0" applyFont="1" applyFill="1" applyAlignment="1" applyProtection="1">
      <alignment vertical="top"/>
      <protection locked="0"/>
    </xf>
    <xf numFmtId="2" fontId="16" fillId="0" borderId="0" xfId="0" applyNumberFormat="1" applyFont="1" applyFill="1" applyAlignment="1" applyProtection="1">
      <alignment horizontal="center" vertical="top"/>
      <protection locked="0"/>
    </xf>
    <xf numFmtId="0" fontId="16" fillId="0" borderId="0" xfId="0" applyFont="1" applyFill="1" applyAlignment="1">
      <alignment vertical="top"/>
    </xf>
    <xf numFmtId="4" fontId="17" fillId="0" borderId="0" xfId="0" applyNumberFormat="1" applyFont="1" applyFill="1" applyAlignment="1" applyProtection="1">
      <alignment horizontal="center" vertical="top"/>
      <protection locked="0"/>
    </xf>
    <xf numFmtId="0" fontId="17" fillId="0" borderId="0" xfId="0" applyFont="1" applyFill="1" applyAlignment="1" applyProtection="1">
      <alignment horizontal="center" vertical="top"/>
      <protection locked="0"/>
    </xf>
    <xf numFmtId="4" fontId="17" fillId="0" borderId="0" xfId="0" applyNumberFormat="1" applyFont="1" applyFill="1" applyAlignment="1">
      <alignment horizontal="center" vertical="top"/>
    </xf>
    <xf numFmtId="9" fontId="17" fillId="0" borderId="0" xfId="0" applyNumberFormat="1" applyFont="1" applyFill="1" applyAlignment="1">
      <alignment horizontal="center" vertical="top"/>
    </xf>
    <xf numFmtId="0" fontId="14" fillId="0" borderId="0" xfId="0" applyFont="1" applyFill="1" applyAlignment="1" applyProtection="1">
      <alignment horizontal="center"/>
      <protection locked="0"/>
    </xf>
    <xf numFmtId="2" fontId="2" fillId="0" borderId="0" xfId="0" applyNumberFormat="1" applyFont="1" applyFill="1" applyAlignment="1" applyProtection="1">
      <alignment vertical="center"/>
      <protection locked="0"/>
    </xf>
    <xf numFmtId="0" fontId="9" fillId="0" borderId="0" xfId="0" applyFont="1" applyFill="1" applyAlignment="1">
      <alignment horizontal="center"/>
    </xf>
    <xf numFmtId="4" fontId="9" fillId="0" borderId="0" xfId="0" applyNumberFormat="1" applyFont="1" applyFill="1" applyAlignment="1">
      <alignment horizontal="center"/>
    </xf>
    <xf numFmtId="0" fontId="6" fillId="0" borderId="0" xfId="0" applyFont="1" applyFill="1"/>
    <xf numFmtId="2" fontId="9" fillId="0" borderId="0" xfId="0" applyNumberFormat="1" applyFont="1" applyFill="1"/>
    <xf numFmtId="0" fontId="9" fillId="0" borderId="0" xfId="0" applyFont="1" applyFill="1" applyAlignment="1">
      <alignment horizontal="left"/>
    </xf>
    <xf numFmtId="2" fontId="6" fillId="0" borderId="0" xfId="0" applyNumberFormat="1" applyFont="1" applyFill="1"/>
    <xf numFmtId="0" fontId="12" fillId="0" borderId="0" xfId="0" applyFont="1" applyFill="1" applyAlignment="1">
      <alignment horizontal="center"/>
    </xf>
    <xf numFmtId="2" fontId="9" fillId="0" borderId="0" xfId="0" applyNumberFormat="1" applyFont="1" applyFill="1" applyAlignment="1">
      <alignment horizontal="center"/>
    </xf>
    <xf numFmtId="2" fontId="3" fillId="0" borderId="0" xfId="0" applyNumberFormat="1" applyFont="1" applyFill="1" applyAlignment="1" applyProtection="1">
      <alignment vertical="center"/>
      <protection locked="0"/>
    </xf>
    <xf numFmtId="1" fontId="9" fillId="0" borderId="0" xfId="0" applyNumberFormat="1" applyFont="1" applyFill="1" applyAlignment="1">
      <alignment horizontal="center"/>
    </xf>
    <xf numFmtId="2" fontId="9" fillId="0" borderId="0" xfId="0" applyNumberFormat="1" applyFont="1" applyFill="1" applyAlignment="1">
      <alignment horizontal="center" vertical="center"/>
    </xf>
    <xf numFmtId="2" fontId="12" fillId="0" borderId="0" xfId="0" applyNumberFormat="1" applyFont="1" applyFill="1" applyAlignment="1">
      <alignment horizontal="center"/>
    </xf>
    <xf numFmtId="2" fontId="6" fillId="0" borderId="0" xfId="0" applyNumberFormat="1" applyFont="1" applyFill="1" applyProtection="1">
      <protection locked="0"/>
    </xf>
    <xf numFmtId="2" fontId="7" fillId="0" borderId="0" xfId="0" applyNumberFormat="1" applyFont="1" applyFill="1" applyProtection="1">
      <protection locked="0"/>
    </xf>
    <xf numFmtId="2" fontId="12" fillId="0" borderId="0" xfId="0" applyNumberFormat="1" applyFont="1" applyFill="1" applyAlignment="1" applyProtection="1">
      <alignment vertical="center"/>
      <protection locked="0"/>
    </xf>
    <xf numFmtId="2" fontId="5" fillId="0" borderId="0" xfId="0" applyNumberFormat="1" applyFont="1" applyFill="1" applyAlignment="1" applyProtection="1">
      <alignment vertical="center"/>
      <protection locked="0"/>
    </xf>
    <xf numFmtId="2" fontId="4" fillId="0" borderId="0" xfId="0" applyNumberFormat="1" applyFont="1" applyFill="1" applyProtection="1">
      <protection locked="0"/>
    </xf>
    <xf numFmtId="1" fontId="12" fillId="0" borderId="0" xfId="0" applyNumberFormat="1" applyFont="1" applyFill="1" applyAlignment="1">
      <alignment horizontal="center"/>
    </xf>
    <xf numFmtId="2" fontId="8" fillId="0" borderId="0" xfId="0" applyNumberFormat="1" applyFont="1" applyFill="1" applyAlignment="1">
      <alignment horizontal="center"/>
    </xf>
    <xf numFmtId="1" fontId="8" fillId="0" borderId="0" xfId="0" applyNumberFormat="1" applyFont="1" applyFill="1" applyAlignment="1">
      <alignment horizontal="center"/>
    </xf>
    <xf numFmtId="1" fontId="42" fillId="0" borderId="0" xfId="0" applyNumberFormat="1" applyFont="1" applyFill="1" applyAlignment="1">
      <alignment horizontal="center"/>
    </xf>
    <xf numFmtId="1" fontId="38" fillId="0" borderId="0" xfId="0" applyNumberFormat="1" applyFont="1" applyFill="1" applyAlignment="1">
      <alignment horizontal="center"/>
    </xf>
    <xf numFmtId="0" fontId="31" fillId="0" borderId="0" xfId="0" applyFont="1" applyFill="1" applyAlignment="1" applyProtection="1">
      <alignment horizontal="center" vertical="top"/>
      <protection locked="0"/>
    </xf>
    <xf numFmtId="2" fontId="6" fillId="0" borderId="0" xfId="0" applyNumberFormat="1" applyFont="1" applyFill="1" applyAlignment="1" applyProtection="1">
      <alignment horizontal="center" vertical="top"/>
      <protection locked="0"/>
    </xf>
    <xf numFmtId="2" fontId="7" fillId="0" borderId="0" xfId="0" applyNumberFormat="1" applyFont="1" applyFill="1" applyAlignment="1">
      <alignment horizontal="center"/>
    </xf>
    <xf numFmtId="1" fontId="32" fillId="0" borderId="0" xfId="0" applyNumberFormat="1" applyFont="1" applyFill="1" applyAlignment="1">
      <alignment horizontal="center"/>
    </xf>
    <xf numFmtId="1" fontId="22" fillId="0" borderId="0" xfId="0" applyNumberFormat="1" applyFont="1" applyFill="1" applyAlignment="1">
      <alignment horizontal="center"/>
    </xf>
    <xf numFmtId="1" fontId="35" fillId="0" borderId="0" xfId="0" applyNumberFormat="1" applyFont="1" applyFill="1" applyAlignment="1">
      <alignment horizontal="center"/>
    </xf>
    <xf numFmtId="1" fontId="33" fillId="0" borderId="0" xfId="0" applyNumberFormat="1" applyFont="1" applyFill="1" applyAlignment="1">
      <alignment horizontal="center"/>
    </xf>
    <xf numFmtId="1" fontId="23" fillId="0" borderId="0" xfId="0" applyNumberFormat="1" applyFont="1" applyFill="1" applyAlignment="1">
      <alignment horizontal="center"/>
    </xf>
    <xf numFmtId="1" fontId="24" fillId="0" borderId="0" xfId="0" applyNumberFormat="1" applyFont="1" applyFill="1" applyAlignment="1">
      <alignment horizontal="center"/>
    </xf>
    <xf numFmtId="1" fontId="34" fillId="0" borderId="0" xfId="0" applyNumberFormat="1" applyFont="1" applyFill="1" applyAlignment="1">
      <alignment horizontal="center"/>
    </xf>
    <xf numFmtId="0" fontId="7" fillId="0" borderId="0" xfId="0" applyFont="1" applyFill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center" vertical="center"/>
      <protection locked="0"/>
    </xf>
    <xf numFmtId="0" fontId="9" fillId="0" borderId="0" xfId="0" applyFont="1" applyFill="1" applyAlignment="1">
      <alignment horizontal="right"/>
    </xf>
    <xf numFmtId="2" fontId="5" fillId="0" borderId="3" xfId="0" applyNumberFormat="1" applyFont="1" applyFill="1" applyBorder="1" applyAlignment="1">
      <alignment horizontal="center"/>
    </xf>
    <xf numFmtId="2" fontId="11" fillId="0" borderId="3" xfId="0" applyNumberFormat="1" applyFont="1" applyFill="1" applyBorder="1" applyAlignment="1">
      <alignment horizontal="center"/>
    </xf>
    <xf numFmtId="0" fontId="43" fillId="0" borderId="0" xfId="0" applyFont="1" applyFill="1" applyAlignment="1" applyProtection="1">
      <alignment horizontal="center"/>
      <protection locked="0"/>
    </xf>
    <xf numFmtId="2" fontId="5" fillId="0" borderId="3" xfId="0" applyNumberFormat="1" applyFont="1" applyFill="1" applyBorder="1"/>
    <xf numFmtId="0" fontId="44" fillId="0" borderId="0" xfId="0" applyFont="1" applyFill="1" applyAlignment="1" applyProtection="1">
      <alignment horizontal="center"/>
      <protection locked="0"/>
    </xf>
    <xf numFmtId="4" fontId="5" fillId="0" borderId="3" xfId="0" applyNumberFormat="1" applyFont="1" applyFill="1" applyBorder="1" applyAlignment="1">
      <alignment horizontal="center"/>
    </xf>
    <xf numFmtId="0" fontId="31" fillId="0" borderId="0" xfId="0" applyFont="1" applyFill="1" applyAlignment="1" applyProtection="1">
      <alignment horizontal="center"/>
      <protection locked="0"/>
    </xf>
    <xf numFmtId="0" fontId="32" fillId="0" borderId="0" xfId="0" applyFont="1" applyFill="1" applyAlignment="1" applyProtection="1">
      <alignment horizontal="center"/>
      <protection locked="0"/>
    </xf>
    <xf numFmtId="0" fontId="5" fillId="0" borderId="3" xfId="0" applyFont="1" applyFill="1" applyBorder="1" applyAlignment="1">
      <alignment horizontal="center"/>
    </xf>
    <xf numFmtId="0" fontId="22" fillId="0" borderId="0" xfId="0" applyFont="1" applyFill="1" applyAlignment="1" applyProtection="1">
      <alignment horizontal="center"/>
      <protection locked="0"/>
    </xf>
    <xf numFmtId="1" fontId="9" fillId="0" borderId="3" xfId="0" applyNumberFormat="1" applyFont="1" applyFill="1" applyBorder="1" applyAlignment="1">
      <alignment horizontal="center"/>
    </xf>
    <xf numFmtId="0" fontId="30" fillId="0" borderId="0" xfId="0" applyFont="1" applyFill="1" applyAlignment="1" applyProtection="1">
      <alignment horizontal="center"/>
      <protection locked="0"/>
    </xf>
    <xf numFmtId="0" fontId="23" fillId="0" borderId="0" xfId="0" applyFont="1" applyFill="1" applyAlignment="1" applyProtection="1">
      <alignment horizontal="center"/>
      <protection locked="0"/>
    </xf>
    <xf numFmtId="0" fontId="27" fillId="0" borderId="0" xfId="0" applyFont="1" applyFill="1" applyAlignment="1">
      <alignment horizontal="right"/>
    </xf>
    <xf numFmtId="4" fontId="26" fillId="0" borderId="3" xfId="0" applyNumberFormat="1" applyFont="1" applyFill="1" applyBorder="1" applyAlignment="1" applyProtection="1">
      <alignment horizontal="center"/>
      <protection locked="0"/>
    </xf>
    <xf numFmtId="4" fontId="28" fillId="0" borderId="3" xfId="0" applyNumberFormat="1" applyFont="1" applyFill="1" applyBorder="1" applyAlignment="1" applyProtection="1">
      <alignment horizontal="center"/>
      <protection locked="0"/>
    </xf>
    <xf numFmtId="4" fontId="29" fillId="0" borderId="3" xfId="0" applyNumberFormat="1" applyFont="1" applyFill="1" applyBorder="1" applyAlignment="1" applyProtection="1">
      <alignment horizontal="center"/>
      <protection locked="0"/>
    </xf>
    <xf numFmtId="4" fontId="27" fillId="0" borderId="0" xfId="0" applyNumberFormat="1" applyFont="1" applyFill="1" applyAlignment="1">
      <alignment horizontal="center"/>
    </xf>
    <xf numFmtId="0" fontId="27" fillId="0" borderId="0" xfId="0" applyFont="1" applyFill="1"/>
    <xf numFmtId="0" fontId="24" fillId="0" borderId="0" xfId="0" applyFont="1" applyFill="1" applyAlignment="1" applyProtection="1">
      <alignment horizontal="center"/>
      <protection locked="0"/>
    </xf>
    <xf numFmtId="0" fontId="25" fillId="0" borderId="0" xfId="0" applyFont="1" applyFill="1" applyAlignment="1" applyProtection="1">
      <alignment horizontal="center"/>
      <protection locked="0"/>
    </xf>
    <xf numFmtId="0" fontId="27" fillId="0" borderId="0" xfId="0" applyFont="1" applyFill="1" applyAlignment="1">
      <alignment horizontal="center"/>
    </xf>
    <xf numFmtId="165" fontId="9" fillId="0" borderId="0" xfId="1" applyNumberFormat="1" applyFont="1" applyFill="1" applyAlignment="1">
      <alignment horizontal="right"/>
    </xf>
    <xf numFmtId="37" fontId="9" fillId="0" borderId="0" xfId="1" applyNumberFormat="1" applyFont="1" applyFill="1" applyAlignment="1">
      <alignment horizontal="center"/>
    </xf>
    <xf numFmtId="37" fontId="9" fillId="0" borderId="0" xfId="1" applyNumberFormat="1" applyFont="1" applyFill="1" applyAlignment="1">
      <alignment horizontal="center" vertical="center"/>
    </xf>
    <xf numFmtId="165" fontId="9" fillId="0" borderId="0" xfId="1" applyNumberFormat="1" applyFont="1" applyFill="1"/>
    <xf numFmtId="165" fontId="9" fillId="0" borderId="0" xfId="1" applyNumberFormat="1" applyFont="1" applyFill="1" applyAlignment="1">
      <alignment horizontal="right" shrinkToFit="1"/>
    </xf>
    <xf numFmtId="3" fontId="9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shrinkToFit="1"/>
    </xf>
    <xf numFmtId="0" fontId="9" fillId="0" borderId="0" xfId="0" applyFont="1" applyFill="1" applyAlignment="1">
      <alignment horizontal="right" shrinkToFit="1"/>
    </xf>
    <xf numFmtId="3" fontId="9" fillId="0" borderId="0" xfId="0" applyNumberFormat="1" applyFont="1" applyFill="1" applyAlignment="1">
      <alignment horizontal="center" shrinkToFit="1"/>
    </xf>
    <xf numFmtId="0" fontId="9" fillId="0" borderId="0" xfId="0" applyFont="1" applyFill="1" applyAlignment="1">
      <alignment horizontal="center" shrinkToFit="1"/>
    </xf>
    <xf numFmtId="0" fontId="12" fillId="0" borderId="0" xfId="0" applyFont="1" applyFill="1" applyAlignment="1">
      <alignment horizontal="center" shrinkToFit="1"/>
    </xf>
    <xf numFmtId="0" fontId="33" fillId="0" borderId="0" xfId="0" applyFont="1" applyFill="1" applyAlignment="1" applyProtection="1">
      <alignment horizontal="center"/>
      <protection locked="0"/>
    </xf>
    <xf numFmtId="0" fontId="58" fillId="0" borderId="0" xfId="0" applyFont="1"/>
    <xf numFmtId="0" fontId="59" fillId="0" borderId="0" xfId="0" applyFont="1"/>
    <xf numFmtId="9" fontId="59" fillId="0" borderId="0" xfId="0" applyNumberFormat="1" applyFont="1" applyAlignment="1" applyProtection="1">
      <alignment horizontal="center"/>
      <protection locked="0"/>
    </xf>
    <xf numFmtId="4" fontId="59" fillId="0" borderId="0" xfId="0" applyNumberFormat="1" applyFont="1" applyAlignment="1" applyProtection="1">
      <alignment horizontal="center"/>
      <protection locked="0"/>
    </xf>
    <xf numFmtId="9" fontId="59" fillId="0" borderId="0" xfId="0" applyNumberFormat="1" applyFont="1" applyAlignment="1">
      <alignment horizontal="center"/>
    </xf>
    <xf numFmtId="4" fontId="59" fillId="0" borderId="0" xfId="0" applyNumberFormat="1" applyFont="1" applyAlignment="1">
      <alignment horizontal="center"/>
    </xf>
    <xf numFmtId="0" fontId="60" fillId="0" borderId="0" xfId="0" applyFont="1" applyAlignment="1" applyProtection="1">
      <alignment vertical="center"/>
      <protection locked="0"/>
    </xf>
    <xf numFmtId="0" fontId="59" fillId="0" borderId="0" xfId="0" applyFont="1" applyProtection="1">
      <protection locked="0"/>
    </xf>
    <xf numFmtId="0" fontId="61" fillId="0" borderId="0" xfId="0" applyFont="1" applyProtection="1">
      <protection locked="0"/>
    </xf>
    <xf numFmtId="4" fontId="59" fillId="0" borderId="0" xfId="0" applyNumberFormat="1" applyFont="1" applyProtection="1">
      <protection locked="0"/>
    </xf>
    <xf numFmtId="0" fontId="58" fillId="0" borderId="0" xfId="0" applyFont="1" applyProtection="1">
      <protection locked="0"/>
    </xf>
    <xf numFmtId="4" fontId="59" fillId="0" borderId="0" xfId="0" applyNumberFormat="1" applyFont="1" applyAlignment="1" applyProtection="1">
      <alignment vertical="center"/>
      <protection locked="0"/>
    </xf>
    <xf numFmtId="1" fontId="16" fillId="0" borderId="0" xfId="0" applyNumberFormat="1" applyFont="1" applyAlignment="1" applyProtection="1">
      <alignment vertical="top"/>
      <protection locked="0"/>
    </xf>
    <xf numFmtId="2" fontId="58" fillId="0" borderId="0" xfId="0" applyNumberFormat="1" applyFont="1" applyAlignment="1" applyProtection="1">
      <alignment horizontal="center"/>
      <protection locked="0"/>
    </xf>
    <xf numFmtId="0" fontId="58" fillId="0" borderId="0" xfId="0" applyFont="1" applyAlignment="1" applyProtection="1">
      <alignment horizontal="center"/>
      <protection locked="0"/>
    </xf>
    <xf numFmtId="0" fontId="60" fillId="0" borderId="0" xfId="0" applyFont="1"/>
    <xf numFmtId="0" fontId="60" fillId="0" borderId="0" xfId="0" applyFont="1" applyAlignment="1" applyProtection="1">
      <alignment horizontal="left"/>
      <protection locked="0"/>
    </xf>
    <xf numFmtId="0" fontId="60" fillId="0" borderId="0" xfId="0" applyFont="1" applyAlignment="1" applyProtection="1">
      <alignment horizontal="center"/>
      <protection locked="0"/>
    </xf>
    <xf numFmtId="0" fontId="60" fillId="0" borderId="0" xfId="0" applyFont="1" applyAlignment="1">
      <alignment horizontal="center"/>
    </xf>
    <xf numFmtId="0" fontId="60" fillId="0" borderId="0" xfId="0" applyFont="1" applyAlignment="1">
      <alignment horizontal="left"/>
    </xf>
    <xf numFmtId="0" fontId="64" fillId="0" borderId="0" xfId="0" applyFont="1" applyAlignment="1" applyProtection="1">
      <alignment horizontal="center"/>
      <protection locked="0"/>
    </xf>
    <xf numFmtId="0" fontId="64" fillId="0" borderId="0" xfId="0" applyFont="1" applyAlignment="1" applyProtection="1">
      <alignment horizontal="left"/>
      <protection locked="0"/>
    </xf>
    <xf numFmtId="0" fontId="64" fillId="0" borderId="0" xfId="0" applyFont="1" applyProtection="1">
      <protection locked="0"/>
    </xf>
    <xf numFmtId="2" fontId="62" fillId="0" borderId="0" xfId="0" applyNumberFormat="1" applyFont="1" applyAlignment="1" applyProtection="1">
      <alignment horizontal="center" vertical="top"/>
      <protection locked="0"/>
    </xf>
    <xf numFmtId="2" fontId="11" fillId="0" borderId="0" xfId="0" quotePrefix="1" applyNumberFormat="1" applyFont="1" applyAlignment="1" applyProtection="1">
      <alignment horizontal="center"/>
      <protection locked="0"/>
    </xf>
    <xf numFmtId="2" fontId="64" fillId="0" borderId="0" xfId="0" applyNumberFormat="1" applyFont="1" applyAlignment="1" applyProtection="1">
      <alignment horizontal="center"/>
      <protection locked="0"/>
    </xf>
    <xf numFmtId="2" fontId="13" fillId="0" borderId="0" xfId="0" applyNumberFormat="1" applyFont="1" applyAlignment="1" applyProtection="1">
      <alignment horizontal="center"/>
      <protection locked="0"/>
    </xf>
    <xf numFmtId="2" fontId="63" fillId="0" borderId="0" xfId="0" applyNumberFormat="1" applyFont="1" applyFill="1" applyAlignment="1" applyProtection="1">
      <alignment horizontal="center"/>
      <protection locked="0"/>
    </xf>
    <xf numFmtId="2" fontId="13" fillId="0" borderId="0" xfId="0" applyNumberFormat="1" applyFont="1" applyFill="1" applyAlignment="1" applyProtection="1">
      <alignment horizontal="center"/>
      <protection locked="0"/>
    </xf>
    <xf numFmtId="2" fontId="8" fillId="0" borderId="0" xfId="0" applyNumberFormat="1" applyFont="1" applyFill="1" applyAlignment="1" applyProtection="1">
      <alignment horizontal="left"/>
      <protection locked="0"/>
    </xf>
    <xf numFmtId="0" fontId="60" fillId="0" borderId="0" xfId="0" applyFont="1" applyFill="1" applyAlignment="1" applyProtection="1">
      <alignment vertical="center"/>
      <protection locked="0"/>
    </xf>
    <xf numFmtId="0" fontId="60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center"/>
      <protection locked="0"/>
    </xf>
    <xf numFmtId="14" fontId="11" fillId="0" borderId="0" xfId="0" applyNumberFormat="1" applyFont="1" applyAlignment="1" applyProtection="1">
      <alignment horizontal="center"/>
      <protection locked="0"/>
    </xf>
    <xf numFmtId="14" fontId="11" fillId="0" borderId="0" xfId="1818" applyNumberFormat="1" applyFont="1" applyFill="1" applyAlignment="1" applyProtection="1">
      <alignment horizontal="center"/>
      <protection locked="0"/>
    </xf>
    <xf numFmtId="0" fontId="5" fillId="0" borderId="0" xfId="1818" applyFont="1" applyFill="1" applyAlignment="1" applyProtection="1">
      <alignment horizontal="center"/>
      <protection locked="0"/>
    </xf>
    <xf numFmtId="0" fontId="5" fillId="0" borderId="0" xfId="1818" applyFont="1" applyAlignment="1" applyProtection="1">
      <alignment horizontal="center"/>
      <protection locked="0"/>
    </xf>
    <xf numFmtId="0" fontId="58" fillId="0" borderId="4" xfId="0" applyFont="1" applyBorder="1"/>
  </cellXfs>
  <cellStyles count="1822">
    <cellStyle name="Comma" xfId="1" builtinId="3"/>
    <cellStyle name="Comma 2" xfId="1821" xr:uid="{07538B1F-E4DF-47DE-BD77-60AAA232945F}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Normal" xfId="0" builtinId="0"/>
    <cellStyle name="Normal 2" xfId="1818" xr:uid="{9FD0079A-5F71-419D-843D-512B563991E7}"/>
    <cellStyle name="Normal 3" xfId="1819" xr:uid="{BFF33919-602F-44D2-8FEF-1DB7EDF15A61}"/>
    <cellStyle name="Percent 2" xfId="1820" xr:uid="{C8F90BAA-61FB-4E87-B9E3-1C643F3ED386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925" b="1" i="0" strike="noStrike">
                <a:solidFill>
                  <a:srgbClr val="000000"/>
                </a:solidFill>
                <a:latin typeface="Arial"/>
                <a:ea typeface="Arial"/>
                <a:cs typeface="Arial"/>
              </a:rPr>
              <a:t>Fleet Roe Average $ per KG  </a:t>
            </a:r>
          </a:p>
          <a:p>
            <a:pPr>
              <a:defRPr sz="1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925" b="1" i="0" strike="noStrike">
                <a:solidFill>
                  <a:srgbClr val="000000"/>
                </a:solidFill>
                <a:latin typeface="Arial"/>
                <a:ea typeface="Arial"/>
                <a:cs typeface="Arial"/>
              </a:rPr>
              <a:t>2003 thru 2013</a:t>
            </a:r>
            <a:r>
              <a:rPr lang="en-US" sz="192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 </a:t>
            </a:r>
            <a:r>
              <a:rPr lang="en-US" sz="1925" b="1" i="0" strike="noStrike">
                <a:solidFill>
                  <a:srgbClr val="000000"/>
                </a:solidFill>
                <a:latin typeface="Arial"/>
                <a:ea typeface="Arial"/>
                <a:cs typeface="Arial"/>
              </a:rPr>
              <a:t>A Season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374917925147706E-2"/>
          <c:y val="0.15176161802486801"/>
          <c:w val="0.82410117367404501"/>
          <c:h val="0.71002757004491801"/>
        </c:manualLayout>
      </c:layout>
      <c:lineChart>
        <c:grouping val="standard"/>
        <c:varyColors val="0"/>
        <c:ser>
          <c:idx val="8"/>
          <c:order val="0"/>
          <c:tx>
            <c:v>2013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val>
            <c:numRef>
              <c:f>'[1]2015A Pollock Roe'!$E$81:$BW$81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5245-4A68-A747-6587BF9DD78A}"/>
            </c:ext>
          </c:extLst>
        </c:ser>
        <c:ser>
          <c:idx val="9"/>
          <c:order val="1"/>
          <c:tx>
            <c:v>2011</c:v>
          </c:tx>
          <c:val>
            <c:numRef>
              <c:f>'[1]2015A Pollock Roe'!$E$87:$BW$87</c:f>
              <c:numCache>
                <c:formatCode>General</c:formatCode>
                <c:ptCount val="71"/>
                <c:pt idx="0">
                  <c:v>0</c:v>
                </c:pt>
                <c:pt idx="1">
                  <c:v>11.617203270914986</c:v>
                </c:pt>
                <c:pt idx="2">
                  <c:v>11.237621859722154</c:v>
                </c:pt>
                <c:pt idx="3">
                  <c:v>11.007801153029231</c:v>
                </c:pt>
                <c:pt idx="4">
                  <c:v>13.094717451085755</c:v>
                </c:pt>
                <c:pt idx="5">
                  <c:v>13.159854435939266</c:v>
                </c:pt>
                <c:pt idx="6">
                  <c:v>13.752487783185991</c:v>
                </c:pt>
                <c:pt idx="7">
                  <c:v>13.940095133979352</c:v>
                </c:pt>
                <c:pt idx="8">
                  <c:v>14.130816066792246</c:v>
                </c:pt>
                <c:pt idx="9">
                  <c:v>14.018165829145731</c:v>
                </c:pt>
                <c:pt idx="10">
                  <c:v>13.622077922077922</c:v>
                </c:pt>
                <c:pt idx="11">
                  <c:v>13.599556250877345</c:v>
                </c:pt>
                <c:pt idx="12">
                  <c:v>13.593487109905018</c:v>
                </c:pt>
                <c:pt idx="13">
                  <c:v>14.204410214525078</c:v>
                </c:pt>
                <c:pt idx="14">
                  <c:v>14.539249593403683</c:v>
                </c:pt>
                <c:pt idx="15">
                  <c:v>14.251023572259601</c:v>
                </c:pt>
                <c:pt idx="16">
                  <c:v>14.600046144095371</c:v>
                </c:pt>
                <c:pt idx="17">
                  <c:v>13.298896966473938</c:v>
                </c:pt>
                <c:pt idx="18">
                  <c:v>13.732842172056607</c:v>
                </c:pt>
                <c:pt idx="19">
                  <c:v>14.08146796185744</c:v>
                </c:pt>
                <c:pt idx="20">
                  <c:v>13.753350159129942</c:v>
                </c:pt>
                <c:pt idx="21">
                  <c:v>13.23574816841324</c:v>
                </c:pt>
                <c:pt idx="22">
                  <c:v>11.673297229035917</c:v>
                </c:pt>
                <c:pt idx="23">
                  <c:v>11.383682136224246</c:v>
                </c:pt>
                <c:pt idx="24">
                  <c:v>9.3787779293090576</c:v>
                </c:pt>
                <c:pt idx="25">
                  <c:v>12.39120349919882</c:v>
                </c:pt>
                <c:pt idx="26">
                  <c:v>13.291436542673374</c:v>
                </c:pt>
                <c:pt idx="27">
                  <c:v>14.272805749341353</c:v>
                </c:pt>
                <c:pt idx="28">
                  <c:v>11.26065454122284</c:v>
                </c:pt>
                <c:pt idx="29">
                  <c:v>10.828459521520797</c:v>
                </c:pt>
                <c:pt idx="30">
                  <c:v>9.5750735016961919</c:v>
                </c:pt>
                <c:pt idx="31">
                  <c:v>11.272105441293325</c:v>
                </c:pt>
                <c:pt idx="32">
                  <c:v>11.4491749280053</c:v>
                </c:pt>
                <c:pt idx="33">
                  <c:v>10.973185919346088</c:v>
                </c:pt>
                <c:pt idx="34">
                  <c:v>11.8457102585476</c:v>
                </c:pt>
                <c:pt idx="35">
                  <c:v>13.164081542968754</c:v>
                </c:pt>
                <c:pt idx="36">
                  <c:v>10.763611776340424</c:v>
                </c:pt>
                <c:pt idx="37">
                  <c:v>10.861527762082392</c:v>
                </c:pt>
                <c:pt idx="38">
                  <c:v>11.123734654293907</c:v>
                </c:pt>
                <c:pt idx="39">
                  <c:v>10.311672330979057</c:v>
                </c:pt>
                <c:pt idx="40">
                  <c:v>10.31</c:v>
                </c:pt>
                <c:pt idx="41">
                  <c:v>11.796620115615511</c:v>
                </c:pt>
                <c:pt idx="42">
                  <c:v>13.086176980692484</c:v>
                </c:pt>
                <c:pt idx="43">
                  <c:v>11.766127808860757</c:v>
                </c:pt>
                <c:pt idx="44">
                  <c:v>13.437514475680379</c:v>
                </c:pt>
                <c:pt idx="45">
                  <c:v>11.182373923317977</c:v>
                </c:pt>
                <c:pt idx="46">
                  <c:v>12.526607345698043</c:v>
                </c:pt>
                <c:pt idx="47">
                  <c:v>13.126355490846951</c:v>
                </c:pt>
                <c:pt idx="48">
                  <c:v>8.2015013511361463</c:v>
                </c:pt>
                <c:pt idx="49">
                  <c:v>7.018545574388563</c:v>
                </c:pt>
                <c:pt idx="50">
                  <c:v>9.2737826664698062</c:v>
                </c:pt>
                <c:pt idx="51">
                  <c:v>12.474912356345666</c:v>
                </c:pt>
                <c:pt idx="52">
                  <c:v>12.200551883408663</c:v>
                </c:pt>
                <c:pt idx="53">
                  <c:v>10.274664876273578</c:v>
                </c:pt>
                <c:pt idx="54">
                  <c:v>12.103579705658422</c:v>
                </c:pt>
                <c:pt idx="55">
                  <c:v>12.086144386279313</c:v>
                </c:pt>
                <c:pt idx="56">
                  <c:v>10.745469176875364</c:v>
                </c:pt>
                <c:pt idx="57">
                  <c:v>10.64594175512841</c:v>
                </c:pt>
                <c:pt idx="58">
                  <c:v>9.9199863207777614</c:v>
                </c:pt>
                <c:pt idx="59">
                  <c:v>8.3505323642532066</c:v>
                </c:pt>
                <c:pt idx="60">
                  <c:v>6.2891539106536847</c:v>
                </c:pt>
                <c:pt idx="61">
                  <c:v>7.8931954443604715</c:v>
                </c:pt>
                <c:pt idx="62">
                  <c:v>6.5559763508240803</c:v>
                </c:pt>
                <c:pt idx="63">
                  <c:v>6.6051615953495872</c:v>
                </c:pt>
                <c:pt idx="64">
                  <c:v>8.4030723361380382</c:v>
                </c:pt>
                <c:pt idx="65">
                  <c:v>7.5450354339037231</c:v>
                </c:pt>
                <c:pt idx="66">
                  <c:v>8.6446456803624407</c:v>
                </c:pt>
                <c:pt idx="67">
                  <c:v>8.3321362554037872</c:v>
                </c:pt>
                <c:pt idx="68">
                  <c:v>9.2329066224110985</c:v>
                </c:pt>
                <c:pt idx="69">
                  <c:v>9.9665031242662039</c:v>
                </c:pt>
                <c:pt idx="70">
                  <c:v>9.9100072749448564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5245-4A68-A747-6587BF9DD78A}"/>
            </c:ext>
          </c:extLst>
        </c:ser>
        <c:ser>
          <c:idx val="7"/>
          <c:order val="2"/>
          <c:tx>
            <c:v>2010</c:v>
          </c:tx>
          <c:spPr>
            <a:ln w="1905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'[1]2015A Pollock Roe'!$E$89:$BW$89</c:f>
              <c:numCache>
                <c:formatCode>General</c:formatCode>
                <c:ptCount val="71"/>
                <c:pt idx="0">
                  <c:v>8.994449707439399</c:v>
                </c:pt>
                <c:pt idx="1">
                  <c:v>11.72</c:v>
                </c:pt>
                <c:pt idx="2">
                  <c:v>10.770000000000001</c:v>
                </c:pt>
                <c:pt idx="3">
                  <c:v>9.2132609353257884</c:v>
                </c:pt>
                <c:pt idx="4">
                  <c:v>11.575984719864179</c:v>
                </c:pt>
                <c:pt idx="5">
                  <c:v>11.838710813189788</c:v>
                </c:pt>
                <c:pt idx="6">
                  <c:v>11.845280753158171</c:v>
                </c:pt>
                <c:pt idx="7">
                  <c:v>10.900773012437172</c:v>
                </c:pt>
                <c:pt idx="8">
                  <c:v>12.842736830695859</c:v>
                </c:pt>
                <c:pt idx="9">
                  <c:v>11.954491841491842</c:v>
                </c:pt>
                <c:pt idx="10">
                  <c:v>10.635738303680697</c:v>
                </c:pt>
                <c:pt idx="11">
                  <c:v>11.341557886557887</c:v>
                </c:pt>
                <c:pt idx="12">
                  <c:v>10.741461595824013</c:v>
                </c:pt>
                <c:pt idx="13">
                  <c:v>11.276963041657302</c:v>
                </c:pt>
                <c:pt idx="14">
                  <c:v>12.264540562307804</c:v>
                </c:pt>
                <c:pt idx="15">
                  <c:v>12.162149750069425</c:v>
                </c:pt>
                <c:pt idx="16">
                  <c:v>12.665938292695555</c:v>
                </c:pt>
                <c:pt idx="17">
                  <c:v>11.384826762246115</c:v>
                </c:pt>
                <c:pt idx="18">
                  <c:v>13.036712245518078</c:v>
                </c:pt>
                <c:pt idx="19">
                  <c:v>13.875111706881144</c:v>
                </c:pt>
                <c:pt idx="20">
                  <c:v>14.612975821969382</c:v>
                </c:pt>
                <c:pt idx="21">
                  <c:v>13.382358745822058</c:v>
                </c:pt>
                <c:pt idx="22">
                  <c:v>12.578436201714844</c:v>
                </c:pt>
                <c:pt idx="23">
                  <c:v>13.658054877815109</c:v>
                </c:pt>
                <c:pt idx="24">
                  <c:v>15.256334677655035</c:v>
                </c:pt>
                <c:pt idx="25">
                  <c:v>13.895879629228194</c:v>
                </c:pt>
                <c:pt idx="26">
                  <c:v>14.384361124778602</c:v>
                </c:pt>
                <c:pt idx="27">
                  <c:v>14.86210204410108</c:v>
                </c:pt>
                <c:pt idx="28">
                  <c:v>14.890598344177597</c:v>
                </c:pt>
                <c:pt idx="29">
                  <c:v>14.790923243449749</c:v>
                </c:pt>
                <c:pt idx="30">
                  <c:v>14.778930645768233</c:v>
                </c:pt>
                <c:pt idx="31">
                  <c:v>14.263557655853393</c:v>
                </c:pt>
                <c:pt idx="32">
                  <c:v>14.804058478374163</c:v>
                </c:pt>
                <c:pt idx="33">
                  <c:v>14.54113783720608</c:v>
                </c:pt>
                <c:pt idx="34">
                  <c:v>14.443379771101922</c:v>
                </c:pt>
                <c:pt idx="35">
                  <c:v>13.69674229735992</c:v>
                </c:pt>
                <c:pt idx="36">
                  <c:v>14.783300900164527</c:v>
                </c:pt>
                <c:pt idx="37">
                  <c:v>12.940920733323107</c:v>
                </c:pt>
                <c:pt idx="38">
                  <c:v>12.61490161727019</c:v>
                </c:pt>
                <c:pt idx="39">
                  <c:v>12.380615624809808</c:v>
                </c:pt>
                <c:pt idx="40">
                  <c:v>12.38</c:v>
                </c:pt>
                <c:pt idx="41">
                  <c:v>13.063092666313041</c:v>
                </c:pt>
                <c:pt idx="42">
                  <c:v>10.520592216451401</c:v>
                </c:pt>
                <c:pt idx="43">
                  <c:v>11.236964625954471</c:v>
                </c:pt>
                <c:pt idx="44">
                  <c:v>13.891982571399286</c:v>
                </c:pt>
                <c:pt idx="45">
                  <c:v>14.642231817428312</c:v>
                </c:pt>
                <c:pt idx="46">
                  <c:v>14.056666984350999</c:v>
                </c:pt>
                <c:pt idx="47">
                  <c:v>13.435487849156507</c:v>
                </c:pt>
                <c:pt idx="48">
                  <c:v>12.381782829571426</c:v>
                </c:pt>
                <c:pt idx="49">
                  <c:v>14.717972231922905</c:v>
                </c:pt>
                <c:pt idx="50">
                  <c:v>13.994259870169838</c:v>
                </c:pt>
                <c:pt idx="51">
                  <c:v>9.0000810128441735</c:v>
                </c:pt>
                <c:pt idx="52">
                  <c:v>10.482863504056338</c:v>
                </c:pt>
                <c:pt idx="53">
                  <c:v>14.361363600560809</c:v>
                </c:pt>
                <c:pt idx="54">
                  <c:v>11.803260840684123</c:v>
                </c:pt>
                <c:pt idx="55">
                  <c:v>9.748823652271156</c:v>
                </c:pt>
                <c:pt idx="56">
                  <c:v>11.464958227030344</c:v>
                </c:pt>
                <c:pt idx="57">
                  <c:v>13.676593730649747</c:v>
                </c:pt>
                <c:pt idx="58">
                  <c:v>13.359697288858644</c:v>
                </c:pt>
                <c:pt idx="59">
                  <c:v>13.005507596839813</c:v>
                </c:pt>
                <c:pt idx="60">
                  <c:v>10.145979129917022</c:v>
                </c:pt>
                <c:pt idx="61">
                  <c:v>11.13754609852009</c:v>
                </c:pt>
                <c:pt idx="62">
                  <c:v>9.9860135040990539</c:v>
                </c:pt>
                <c:pt idx="63">
                  <c:v>11.815971958699658</c:v>
                </c:pt>
                <c:pt idx="64">
                  <c:v>11.88129655845867</c:v>
                </c:pt>
                <c:pt idx="65">
                  <c:v>11.288606114398686</c:v>
                </c:pt>
                <c:pt idx="66">
                  <c:v>11.12353585851214</c:v>
                </c:pt>
                <c:pt idx="67">
                  <c:v>10.49313368439077</c:v>
                </c:pt>
                <c:pt idx="68">
                  <c:v>10.982321713581761</c:v>
                </c:pt>
                <c:pt idx="69">
                  <c:v>10.031615491906184</c:v>
                </c:pt>
                <c:pt idx="70">
                  <c:v>9.3427560134956966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5245-4A68-A747-6587BF9DD78A}"/>
            </c:ext>
          </c:extLst>
        </c:ser>
        <c:ser>
          <c:idx val="6"/>
          <c:order val="3"/>
          <c:tx>
            <c:v>2009</c:v>
          </c:tx>
          <c:spPr>
            <a:ln w="22225">
              <a:solidFill>
                <a:srgbClr val="1AFF2A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1AFF2A"/>
              </a:solidFill>
              <a:ln>
                <a:solidFill>
                  <a:srgbClr val="1AFF2A"/>
                </a:solidFill>
                <a:prstDash val="solid"/>
              </a:ln>
            </c:spPr>
          </c:marker>
          <c:val>
            <c:numRef>
              <c:f>'[1]2015A Pollock Roe'!$E$91:$BW$91</c:f>
              <c:numCache>
                <c:formatCode>General</c:formatCode>
                <c:ptCount val="71"/>
                <c:pt idx="0">
                  <c:v>12.218471615720524</c:v>
                </c:pt>
                <c:pt idx="1">
                  <c:v>12.372214611112957</c:v>
                </c:pt>
                <c:pt idx="2">
                  <c:v>13.084219132226087</c:v>
                </c:pt>
                <c:pt idx="3">
                  <c:v>14.812542372881357</c:v>
                </c:pt>
                <c:pt idx="4">
                  <c:v>12.868697714954092</c:v>
                </c:pt>
                <c:pt idx="5">
                  <c:v>12.52740060510504</c:v>
                </c:pt>
                <c:pt idx="6">
                  <c:v>12.797813538451161</c:v>
                </c:pt>
                <c:pt idx="7">
                  <c:v>10.912357968184876</c:v>
                </c:pt>
                <c:pt idx="8">
                  <c:v>9.7131418751337275</c:v>
                </c:pt>
                <c:pt idx="9">
                  <c:v>10.445057295645531</c:v>
                </c:pt>
                <c:pt idx="10">
                  <c:v>11.766952812164677</c:v>
                </c:pt>
                <c:pt idx="11">
                  <c:v>11.952106418268023</c:v>
                </c:pt>
                <c:pt idx="12">
                  <c:v>10.918654895321026</c:v>
                </c:pt>
                <c:pt idx="13">
                  <c:v>9.6689018050989404</c:v>
                </c:pt>
                <c:pt idx="14">
                  <c:v>9.3942188920222787</c:v>
                </c:pt>
                <c:pt idx="15">
                  <c:v>12.485020513629729</c:v>
                </c:pt>
                <c:pt idx="16">
                  <c:v>13.39212183586954</c:v>
                </c:pt>
                <c:pt idx="17">
                  <c:v>12.86071755381654</c:v>
                </c:pt>
                <c:pt idx="18">
                  <c:v>13.314665023618813</c:v>
                </c:pt>
                <c:pt idx="19">
                  <c:v>8.900116584333098</c:v>
                </c:pt>
                <c:pt idx="20">
                  <c:v>10.205718733161707</c:v>
                </c:pt>
                <c:pt idx="21">
                  <c:v>11.517817324320076</c:v>
                </c:pt>
                <c:pt idx="22">
                  <c:v>10.122610389610392</c:v>
                </c:pt>
                <c:pt idx="23">
                  <c:v>14.436034024455074</c:v>
                </c:pt>
                <c:pt idx="24">
                  <c:v>13.493890408440025</c:v>
                </c:pt>
                <c:pt idx="25">
                  <c:v>13.97074894917845</c:v>
                </c:pt>
                <c:pt idx="26">
                  <c:v>9.6167351476772875</c:v>
                </c:pt>
                <c:pt idx="27">
                  <c:v>8.6400863090201376</c:v>
                </c:pt>
                <c:pt idx="28">
                  <c:v>9.416404037070647</c:v>
                </c:pt>
                <c:pt idx="29">
                  <c:v>13.263604239755175</c:v>
                </c:pt>
                <c:pt idx="30">
                  <c:v>13.794581860539845</c:v>
                </c:pt>
                <c:pt idx="31">
                  <c:v>14.235048047148137</c:v>
                </c:pt>
                <c:pt idx="32">
                  <c:v>13.890890919474588</c:v>
                </c:pt>
                <c:pt idx="33">
                  <c:v>14.774831979787043</c:v>
                </c:pt>
                <c:pt idx="34">
                  <c:v>14.395653729034752</c:v>
                </c:pt>
                <c:pt idx="35">
                  <c:v>14.876735432069323</c:v>
                </c:pt>
                <c:pt idx="36">
                  <c:v>16.210191387559806</c:v>
                </c:pt>
                <c:pt idx="37">
                  <c:v>12.476832294585169</c:v>
                </c:pt>
                <c:pt idx="38">
                  <c:v>12.235876592890678</c:v>
                </c:pt>
                <c:pt idx="39">
                  <c:v>10.472925437253599</c:v>
                </c:pt>
                <c:pt idx="40">
                  <c:v>12.86335469028832</c:v>
                </c:pt>
                <c:pt idx="41">
                  <c:v>15.637194003445227</c:v>
                </c:pt>
                <c:pt idx="42">
                  <c:v>15.116895368782163</c:v>
                </c:pt>
                <c:pt idx="43">
                  <c:v>15.107624921597322</c:v>
                </c:pt>
                <c:pt idx="44">
                  <c:v>15.10095298905178</c:v>
                </c:pt>
                <c:pt idx="45">
                  <c:v>15.548869313809096</c:v>
                </c:pt>
                <c:pt idx="46">
                  <c:v>15.465790047062923</c:v>
                </c:pt>
                <c:pt idx="47">
                  <c:v>15.216588636363637</c:v>
                </c:pt>
                <c:pt idx="48">
                  <c:v>14.987577379022087</c:v>
                </c:pt>
                <c:pt idx="49">
                  <c:v>15.187051547905236</c:v>
                </c:pt>
                <c:pt idx="50">
                  <c:v>15.44202722738914</c:v>
                </c:pt>
                <c:pt idx="51">
                  <c:v>15.697514652912471</c:v>
                </c:pt>
                <c:pt idx="52">
                  <c:v>15.258357794606955</c:v>
                </c:pt>
                <c:pt idx="53">
                  <c:v>15.25044345898004</c:v>
                </c:pt>
                <c:pt idx="54">
                  <c:v>14.756950266306985</c:v>
                </c:pt>
                <c:pt idx="55">
                  <c:v>14.97540918308227</c:v>
                </c:pt>
                <c:pt idx="56">
                  <c:v>14.810927399303829</c:v>
                </c:pt>
                <c:pt idx="57">
                  <c:v>14.832083718021265</c:v>
                </c:pt>
                <c:pt idx="58">
                  <c:v>15.051371156293468</c:v>
                </c:pt>
                <c:pt idx="59">
                  <c:v>14.781718331763196</c:v>
                </c:pt>
                <c:pt idx="60">
                  <c:v>14.126562310491202</c:v>
                </c:pt>
                <c:pt idx="61">
                  <c:v>14.354053461417976</c:v>
                </c:pt>
                <c:pt idx="62">
                  <c:v>14.572033716885203</c:v>
                </c:pt>
                <c:pt idx="63">
                  <c:v>14.696021540469971</c:v>
                </c:pt>
                <c:pt idx="64">
                  <c:v>14.923989569752282</c:v>
                </c:pt>
                <c:pt idx="65">
                  <c:v>15.442676056338028</c:v>
                </c:pt>
                <c:pt idx="66">
                  <c:v>13.202971576227389</c:v>
                </c:pt>
                <c:pt idx="67">
                  <c:v>13.570853658536581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5245-4A68-A747-6587BF9DD78A}"/>
            </c:ext>
          </c:extLst>
        </c:ser>
        <c:ser>
          <c:idx val="5"/>
          <c:order val="4"/>
          <c:tx>
            <c:v>2008</c:v>
          </c:tx>
          <c:spPr>
            <a:ln w="25400">
              <a:solidFill>
                <a:schemeClr val="tx2"/>
              </a:solidFill>
              <a:prstDash val="solid"/>
            </a:ln>
          </c:spPr>
          <c:marker>
            <c:symbol val="triangle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5245-4A68-A747-6587BF9DD78A}"/>
            </c:ext>
          </c:extLst>
        </c:ser>
        <c:ser>
          <c:idx val="4"/>
          <c:order val="5"/>
          <c:tx>
            <c:v>2007</c:v>
          </c:tx>
          <c:spPr>
            <a:ln w="38100">
              <a:solidFill>
                <a:srgbClr val="00FFFF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69FF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5245-4A68-A747-6587BF9DD78A}"/>
            </c:ext>
          </c:extLst>
        </c:ser>
        <c:ser>
          <c:idx val="0"/>
          <c:order val="6"/>
          <c:tx>
            <c:v>2006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5245-4A68-A747-6587BF9DD78A}"/>
            </c:ext>
          </c:extLst>
        </c:ser>
        <c:ser>
          <c:idx val="1"/>
          <c:order val="7"/>
          <c:tx>
            <c:v>2005</c:v>
          </c:tx>
          <c:spPr>
            <a:ln w="12700">
              <a:solidFill>
                <a:srgbClr val="996633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5245-4A68-A747-6587BF9DD78A}"/>
            </c:ext>
          </c:extLst>
        </c:ser>
        <c:ser>
          <c:idx val="2"/>
          <c:order val="8"/>
          <c:tx>
            <c:v>2004</c:v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5245-4A68-A747-6587BF9DD78A}"/>
            </c:ext>
          </c:extLst>
        </c:ser>
        <c:ser>
          <c:idx val="3"/>
          <c:order val="9"/>
          <c:tx>
            <c:v>2003</c:v>
          </c:tx>
          <c:spPr>
            <a:ln w="12700">
              <a:solidFill>
                <a:srgbClr val="33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5245-4A68-A747-6587BF9DD78A}"/>
            </c:ext>
          </c:extLst>
        </c:ser>
        <c:ser>
          <c:idx val="10"/>
          <c:order val="10"/>
          <c:tx>
            <c:v>2012</c:v>
          </c:tx>
          <c:val>
            <c:numRef>
              <c:f>'[1]2015A Pollock Roe'!$E$85:$BW$85</c:f>
              <c:numCache>
                <c:formatCode>General</c:formatCode>
                <c:ptCount val="71"/>
                <c:pt idx="0">
                  <c:v>0</c:v>
                </c:pt>
                <c:pt idx="1">
                  <c:v>11.372517664559313</c:v>
                </c:pt>
                <c:pt idx="2">
                  <c:v>10.667098197403254</c:v>
                </c:pt>
                <c:pt idx="3">
                  <c:v>9.8933624577226613</c:v>
                </c:pt>
                <c:pt idx="4">
                  <c:v>9.0878140597750914</c:v>
                </c:pt>
                <c:pt idx="5">
                  <c:v>11.008281423804227</c:v>
                </c:pt>
                <c:pt idx="6">
                  <c:v>11.008581727618299</c:v>
                </c:pt>
                <c:pt idx="7">
                  <c:v>10.263416230366492</c:v>
                </c:pt>
                <c:pt idx="8">
                  <c:v>14.05875</c:v>
                </c:pt>
                <c:pt idx="9">
                  <c:v>4.03</c:v>
                </c:pt>
                <c:pt idx="10">
                  <c:v>14.903339967006204</c:v>
                </c:pt>
                <c:pt idx="11">
                  <c:v>14.693641096512819</c:v>
                </c:pt>
                <c:pt idx="12">
                  <c:v>14.161120699952219</c:v>
                </c:pt>
                <c:pt idx="13">
                  <c:v>13.471334727518759</c:v>
                </c:pt>
                <c:pt idx="14">
                  <c:v>12.412711476433255</c:v>
                </c:pt>
                <c:pt idx="15">
                  <c:v>13.081709655855985</c:v>
                </c:pt>
                <c:pt idx="16">
                  <c:v>13.91984951091046</c:v>
                </c:pt>
                <c:pt idx="17">
                  <c:v>14.433794021899972</c:v>
                </c:pt>
                <c:pt idx="18">
                  <c:v>13.767600184838139</c:v>
                </c:pt>
                <c:pt idx="19">
                  <c:v>13.643809147047474</c:v>
                </c:pt>
                <c:pt idx="20">
                  <c:v>12.606056438265476</c:v>
                </c:pt>
                <c:pt idx="21">
                  <c:v>13.63735128209691</c:v>
                </c:pt>
                <c:pt idx="22">
                  <c:v>14.51132152535051</c:v>
                </c:pt>
                <c:pt idx="23">
                  <c:v>14.221705857589606</c:v>
                </c:pt>
                <c:pt idx="24">
                  <c:v>13.349315967197299</c:v>
                </c:pt>
                <c:pt idx="25">
                  <c:v>14.021054465668563</c:v>
                </c:pt>
                <c:pt idx="26">
                  <c:v>14.083791623309049</c:v>
                </c:pt>
                <c:pt idx="27">
                  <c:v>12.61534052903618</c:v>
                </c:pt>
                <c:pt idx="28">
                  <c:v>13.478804556026816</c:v>
                </c:pt>
                <c:pt idx="29">
                  <c:v>13.620678298662394</c:v>
                </c:pt>
                <c:pt idx="30">
                  <c:v>13.216203241322262</c:v>
                </c:pt>
                <c:pt idx="31">
                  <c:v>13.151765248949449</c:v>
                </c:pt>
                <c:pt idx="32">
                  <c:v>12.794410355264107</c:v>
                </c:pt>
                <c:pt idx="33">
                  <c:v>13.255919463761204</c:v>
                </c:pt>
                <c:pt idx="34">
                  <c:v>13.201358451072737</c:v>
                </c:pt>
                <c:pt idx="35">
                  <c:v>13.178436298385027</c:v>
                </c:pt>
                <c:pt idx="36">
                  <c:v>13.44013377299809</c:v>
                </c:pt>
                <c:pt idx="37">
                  <c:v>14.070325139965872</c:v>
                </c:pt>
                <c:pt idx="38">
                  <c:v>12.993578688661168</c:v>
                </c:pt>
                <c:pt idx="39">
                  <c:v>12.646160924649918</c:v>
                </c:pt>
                <c:pt idx="40">
                  <c:v>11.778957336179884</c:v>
                </c:pt>
                <c:pt idx="41">
                  <c:v>13.005509958046005</c:v>
                </c:pt>
                <c:pt idx="42">
                  <c:v>13.144920761815193</c:v>
                </c:pt>
                <c:pt idx="43">
                  <c:v>12.643807160114211</c:v>
                </c:pt>
                <c:pt idx="44">
                  <c:v>10.781544232763355</c:v>
                </c:pt>
                <c:pt idx="45">
                  <c:v>7.9955027136268058</c:v>
                </c:pt>
                <c:pt idx="46">
                  <c:v>7.7234878877777566</c:v>
                </c:pt>
                <c:pt idx="47">
                  <c:v>8.130315140939631</c:v>
                </c:pt>
                <c:pt idx="48">
                  <c:v>10.815362682124396</c:v>
                </c:pt>
                <c:pt idx="49">
                  <c:v>10.953348082595872</c:v>
                </c:pt>
                <c:pt idx="50">
                  <c:v>12.09705871783815</c:v>
                </c:pt>
                <c:pt idx="51">
                  <c:v>12.203818112596965</c:v>
                </c:pt>
                <c:pt idx="52">
                  <c:v>11.109253196663444</c:v>
                </c:pt>
                <c:pt idx="53">
                  <c:v>10.562977312072896</c:v>
                </c:pt>
                <c:pt idx="54">
                  <c:v>10.550329003873728</c:v>
                </c:pt>
                <c:pt idx="55">
                  <c:v>11.982800622281939</c:v>
                </c:pt>
                <c:pt idx="56">
                  <c:v>14.205573096593653</c:v>
                </c:pt>
                <c:pt idx="57">
                  <c:v>14.628821091130751</c:v>
                </c:pt>
                <c:pt idx="58">
                  <c:v>13.998119215501651</c:v>
                </c:pt>
                <c:pt idx="59">
                  <c:v>14.296110661552204</c:v>
                </c:pt>
                <c:pt idx="60">
                  <c:v>14.011653366663461</c:v>
                </c:pt>
                <c:pt idx="61">
                  <c:v>13.921984857691866</c:v>
                </c:pt>
                <c:pt idx="62">
                  <c:v>13.986078068935523</c:v>
                </c:pt>
                <c:pt idx="63">
                  <c:v>10.111801426621833</c:v>
                </c:pt>
                <c:pt idx="64">
                  <c:v>11.975101251128597</c:v>
                </c:pt>
                <c:pt idx="65">
                  <c:v>11.628548008604394</c:v>
                </c:pt>
                <c:pt idx="66">
                  <c:v>10.822450901803604</c:v>
                </c:pt>
                <c:pt idx="67">
                  <c:v>9.3520272628534507</c:v>
                </c:pt>
                <c:pt idx="68">
                  <c:v>9.2585821061007287</c:v>
                </c:pt>
                <c:pt idx="69">
                  <c:v>9.1967357133161389</c:v>
                </c:pt>
                <c:pt idx="70">
                  <c:v>10.841266690298946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5245-4A68-A747-6587BF9DD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834552"/>
        <c:axId val="2112837976"/>
      </c:lineChart>
      <c:catAx>
        <c:axId val="2112834552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2837976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2112837976"/>
        <c:scaling>
          <c:orientation val="minMax"/>
          <c:max val="18"/>
          <c:min val="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283455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305649891075403"/>
          <c:y val="0.293476961014972"/>
          <c:w val="1.22038386933917E-2"/>
          <c:h val="0.2617212511897549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Fleet Roe Revenue ($) - Daily and Cumulative - 2003 to 2011 A Season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6591462686E-2"/>
          <c:y val="0.14551083591331301"/>
          <c:w val="0.83158122231131504"/>
          <c:h val="0.71826625386996901"/>
        </c:manualLayout>
      </c:layout>
      <c:lineChart>
        <c:grouping val="standard"/>
        <c:varyColors val="0"/>
        <c:ser>
          <c:idx val="16"/>
          <c:order val="0"/>
          <c:tx>
            <c:v>2011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val>
            <c:numLit>
              <c:formatCode>General</c:formatCode>
              <c:ptCount val="78"/>
              <c:pt idx="0">
                <c:v>0</c:v>
              </c:pt>
              <c:pt idx="1">
                <c:v>12004.637000000001</c:v>
              </c:pt>
              <c:pt idx="2">
                <c:v>23215.803</c:v>
              </c:pt>
              <c:pt idx="3">
                <c:v>5441.7065000000002</c:v>
              </c:pt>
              <c:pt idx="4">
                <c:v>103569.394</c:v>
              </c:pt>
              <c:pt idx="5">
                <c:v>120601.512</c:v>
              </c:pt>
              <c:pt idx="6">
                <c:v>142260.54699999999</c:v>
              </c:pt>
              <c:pt idx="7">
                <c:v>173419.66250000001</c:v>
              </c:pt>
              <c:pt idx="8">
                <c:v>166542.97200000001</c:v>
              </c:pt>
              <c:pt idx="9">
                <c:v>200852.28</c:v>
              </c:pt>
              <c:pt idx="10">
                <c:v>188802</c:v>
              </c:pt>
              <c:pt idx="11">
                <c:v>334235.614</c:v>
              </c:pt>
              <c:pt idx="12">
                <c:v>300552</c:v>
              </c:pt>
              <c:pt idx="13">
                <c:v>481734.76000000013</c:v>
              </c:pt>
              <c:pt idx="14">
                <c:v>768806.4399999989</c:v>
              </c:pt>
              <c:pt idx="15">
                <c:v>563456.97000000009</c:v>
              </c:pt>
              <c:pt idx="16">
                <c:v>603535.24749999889</c:v>
              </c:pt>
              <c:pt idx="17">
                <c:v>470137.28600000002</c:v>
              </c:pt>
              <c:pt idx="18">
                <c:v>567027.68000000005</c:v>
              </c:pt>
              <c:pt idx="19">
                <c:v>604199.88250000007</c:v>
              </c:pt>
              <c:pt idx="20">
                <c:v>591386.49249999889</c:v>
              </c:pt>
              <c:pt idx="21">
                <c:v>570884.28999997478</c:v>
              </c:pt>
              <c:pt idx="22">
                <c:v>489454.9325</c:v>
              </c:pt>
              <c:pt idx="23">
                <c:v>1054265.57</c:v>
              </c:pt>
              <c:pt idx="24">
                <c:v>635782.19749999826</c:v>
              </c:pt>
              <c:pt idx="25">
                <c:v>572250.55999999889</c:v>
              </c:pt>
              <c:pt idx="26">
                <c:v>575618.22349999996</c:v>
              </c:pt>
              <c:pt idx="27">
                <c:v>415522.76650000003</c:v>
              </c:pt>
              <c:pt idx="28">
                <c:v>445116.2199999998</c:v>
              </c:pt>
              <c:pt idx="29">
                <c:v>1015520.5465000001</c:v>
              </c:pt>
              <c:pt idx="30">
                <c:v>750648.89850000001</c:v>
              </c:pt>
              <c:pt idx="31">
                <c:v>809296.02750000008</c:v>
              </c:pt>
              <c:pt idx="32">
                <c:v>494179.59250000003</c:v>
              </c:pt>
              <c:pt idx="33">
                <c:v>824275.55</c:v>
              </c:pt>
              <c:pt idx="34">
                <c:v>580516.20749999885</c:v>
              </c:pt>
              <c:pt idx="35">
                <c:v>539200.77999997407</c:v>
              </c:pt>
              <c:pt idx="36">
                <c:v>961604.39250000007</c:v>
              </c:pt>
              <c:pt idx="37">
                <c:v>1090893.29</c:v>
              </c:pt>
              <c:pt idx="38">
                <c:v>980983.80499999889</c:v>
              </c:pt>
              <c:pt idx="39">
                <c:v>844239.81499999994</c:v>
              </c:pt>
              <c:pt idx="40">
                <c:v>0</c:v>
              </c:pt>
              <c:pt idx="41">
                <c:v>763616.45400000014</c:v>
              </c:pt>
              <c:pt idx="42">
                <c:v>854879.375</c:v>
              </c:pt>
              <c:pt idx="43">
                <c:v>432481.08850000001</c:v>
              </c:pt>
              <c:pt idx="44">
                <c:v>543892.06559999997</c:v>
              </c:pt>
              <c:pt idx="45">
                <c:v>653017.08999998146</c:v>
              </c:pt>
              <c:pt idx="46">
                <c:v>546428.77599999995</c:v>
              </c:pt>
              <c:pt idx="47">
                <c:v>365586.72100000019</c:v>
              </c:pt>
              <c:pt idx="48">
                <c:v>821433.25999999826</c:v>
              </c:pt>
              <c:pt idx="49">
                <c:v>749092.52749999985</c:v>
              </c:pt>
              <c:pt idx="50">
                <c:v>1004981.28</c:v>
              </c:pt>
              <c:pt idx="51">
                <c:v>752249.68999997841</c:v>
              </c:pt>
              <c:pt idx="52">
                <c:v>651386.24500000011</c:v>
              </c:pt>
              <c:pt idx="53">
                <c:v>580764.13</c:v>
              </c:pt>
              <c:pt idx="54">
                <c:v>650984.37750000018</c:v>
              </c:pt>
              <c:pt idx="55">
                <c:v>436013.09750000009</c:v>
              </c:pt>
              <c:pt idx="56">
                <c:v>283582.60249999998</c:v>
              </c:pt>
              <c:pt idx="57">
                <c:v>418600.55900000012</c:v>
              </c:pt>
              <c:pt idx="58">
                <c:v>406104.4</c:v>
              </c:pt>
              <c:pt idx="59">
                <c:v>397759.23800000013</c:v>
              </c:pt>
              <c:pt idx="60">
                <c:v>118882.933</c:v>
              </c:pt>
              <c:pt idx="61">
                <c:v>297664.24</c:v>
              </c:pt>
              <c:pt idx="62">
                <c:v>195327.77600000001</c:v>
              </c:pt>
              <c:pt idx="63">
                <c:v>255661.03599999999</c:v>
              </c:pt>
              <c:pt idx="64">
                <c:v>520416.55499999999</c:v>
              </c:pt>
              <c:pt idx="65">
                <c:v>256796.79</c:v>
              </c:pt>
              <c:pt idx="66">
                <c:v>415007.82750000001</c:v>
              </c:pt>
              <c:pt idx="67">
                <c:v>477123.53499999997</c:v>
              </c:pt>
              <c:pt idx="68">
                <c:v>426155.42300000001</c:v>
              </c:pt>
              <c:pt idx="69">
                <c:v>326818.58049999998</c:v>
              </c:pt>
              <c:pt idx="70">
                <c:v>299005.23499999999</c:v>
              </c:pt>
              <c:pt idx="71">
                <c:v>262684.15000000002</c:v>
              </c:pt>
              <c:pt idx="72">
                <c:v>253208.83050000001</c:v>
              </c:pt>
              <c:pt idx="73">
                <c:v>253961.01500000001</c:v>
              </c:pt>
              <c:pt idx="74">
                <c:v>118761.8195</c:v>
              </c:pt>
              <c:pt idx="75">
                <c:v>233720.88500000001</c:v>
              </c:pt>
              <c:pt idx="76">
                <c:v>249909.2175</c:v>
              </c:pt>
              <c:pt idx="77">
                <c:v>13900.8055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5BA-499A-A992-5B29B8611CC7}"/>
            </c:ext>
          </c:extLst>
        </c:ser>
        <c:ser>
          <c:idx val="12"/>
          <c:order val="1"/>
          <c:tx>
            <c:v>2010</c:v>
          </c:tx>
          <c:spPr>
            <a:ln w="1905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Lit>
              <c:formatCode>General</c:formatCode>
              <c:ptCount val="78"/>
              <c:pt idx="0">
                <c:v>1614.0540000000001</c:v>
              </c:pt>
              <c:pt idx="1">
                <c:v>3984.8</c:v>
              </c:pt>
              <c:pt idx="2">
                <c:v>710.82000000000016</c:v>
              </c:pt>
              <c:pt idx="3">
                <c:v>7614.2994999999983</c:v>
              </c:pt>
              <c:pt idx="4">
                <c:v>7500.0805000000018</c:v>
              </c:pt>
              <c:pt idx="5">
                <c:v>8742.2960000000003</c:v>
              </c:pt>
              <c:pt idx="6">
                <c:v>12330.344999999999</c:v>
              </c:pt>
              <c:pt idx="7">
                <c:v>14856.1185</c:v>
              </c:pt>
              <c:pt idx="8">
                <c:v>17773.0635</c:v>
              </c:pt>
              <c:pt idx="9">
                <c:v>2564.2384999999999</c:v>
              </c:pt>
              <c:pt idx="10">
                <c:v>28245.862000000008</c:v>
              </c:pt>
              <c:pt idx="11">
                <c:v>29193.17</c:v>
              </c:pt>
              <c:pt idx="12">
                <c:v>21606.45</c:v>
              </c:pt>
              <c:pt idx="13">
                <c:v>27598.675500000001</c:v>
              </c:pt>
              <c:pt idx="14">
                <c:v>16750.909500000002</c:v>
              </c:pt>
              <c:pt idx="15">
                <c:v>17518.360499999999</c:v>
              </c:pt>
              <c:pt idx="16">
                <c:v>12233.396500000001</c:v>
              </c:pt>
              <c:pt idx="17">
                <c:v>22393.384999999998</c:v>
              </c:pt>
              <c:pt idx="18">
                <c:v>81517.257999999987</c:v>
              </c:pt>
              <c:pt idx="19">
                <c:v>93157.500000000015</c:v>
              </c:pt>
              <c:pt idx="20">
                <c:v>52400.670000000013</c:v>
              </c:pt>
              <c:pt idx="21">
                <c:v>420406.8</c:v>
              </c:pt>
              <c:pt idx="22">
                <c:v>1138398.79</c:v>
              </c:pt>
              <c:pt idx="23">
                <c:v>1069193.51</c:v>
              </c:pt>
              <c:pt idx="24">
                <c:v>1044082.52</c:v>
              </c:pt>
              <c:pt idx="25">
                <c:v>801285.05499999889</c:v>
              </c:pt>
              <c:pt idx="26">
                <c:v>974978.46999999927</c:v>
              </c:pt>
              <c:pt idx="27">
                <c:v>554029.43999999994</c:v>
              </c:pt>
              <c:pt idx="28">
                <c:v>688853.96999999927</c:v>
              </c:pt>
              <c:pt idx="29">
                <c:v>929195.38000000012</c:v>
              </c:pt>
              <c:pt idx="30">
                <c:v>903303.02000000014</c:v>
              </c:pt>
              <c:pt idx="31">
                <c:v>506020.39000000007</c:v>
              </c:pt>
              <c:pt idx="32">
                <c:v>1106461.9924999999</c:v>
              </c:pt>
              <c:pt idx="33">
                <c:v>961117.58999998146</c:v>
              </c:pt>
              <c:pt idx="34">
                <c:v>767354.37999999826</c:v>
              </c:pt>
              <c:pt idx="35">
                <c:v>452237.6675000001</c:v>
              </c:pt>
              <c:pt idx="36">
                <c:v>141072.60550000001</c:v>
              </c:pt>
              <c:pt idx="37">
                <c:v>185575.3915</c:v>
              </c:pt>
              <c:pt idx="38">
                <c:v>174254.682</c:v>
              </c:pt>
              <c:pt idx="39">
                <c:v>498392.20549999998</c:v>
              </c:pt>
              <c:pt idx="40">
                <c:v>0</c:v>
              </c:pt>
              <c:pt idx="41">
                <c:v>877948.9040000001</c:v>
              </c:pt>
              <c:pt idx="42">
                <c:v>953666.43499999889</c:v>
              </c:pt>
              <c:pt idx="43">
                <c:v>976347.83099999989</c:v>
              </c:pt>
              <c:pt idx="44">
                <c:v>1301073.0765</c:v>
              </c:pt>
              <c:pt idx="45">
                <c:v>1691480.1370000001</c:v>
              </c:pt>
              <c:pt idx="46">
                <c:v>1076683.7615</c:v>
              </c:pt>
              <c:pt idx="47">
                <c:v>647567.67399999825</c:v>
              </c:pt>
              <c:pt idx="48">
                <c:v>900213.18700000015</c:v>
              </c:pt>
              <c:pt idx="49">
                <c:v>701709.49799999886</c:v>
              </c:pt>
              <c:pt idx="50">
                <c:v>500140.85349999979</c:v>
              </c:pt>
              <c:pt idx="51">
                <c:v>245074.45600000009</c:v>
              </c:pt>
              <c:pt idx="52">
                <c:v>453418.44</c:v>
              </c:pt>
              <c:pt idx="53">
                <c:v>182328.99999999991</c:v>
              </c:pt>
              <c:pt idx="54">
                <c:v>235437.8735000001</c:v>
              </c:pt>
              <c:pt idx="55">
                <c:v>296393.48550000001</c:v>
              </c:pt>
              <c:pt idx="56">
                <c:v>261765.06</c:v>
              </c:pt>
              <c:pt idx="57">
                <c:v>1180562.8870000001</c:v>
              </c:pt>
              <c:pt idx="58">
                <c:v>553676.62249999889</c:v>
              </c:pt>
              <c:pt idx="59">
                <c:v>420843.26949999999</c:v>
              </c:pt>
              <c:pt idx="60">
                <c:v>637293.29949998122</c:v>
              </c:pt>
              <c:pt idx="61">
                <c:v>81994.057499999981</c:v>
              </c:pt>
              <c:pt idx="62">
                <c:v>265177.59000000003</c:v>
              </c:pt>
              <c:pt idx="63">
                <c:v>709009.7169999989</c:v>
              </c:pt>
              <c:pt idx="64">
                <c:v>689876.79150000005</c:v>
              </c:pt>
              <c:pt idx="65">
                <c:v>422252.005</c:v>
              </c:pt>
              <c:pt idx="66">
                <c:v>411519.65850000002</c:v>
              </c:pt>
              <c:pt idx="67">
                <c:v>248187.27050000001</c:v>
              </c:pt>
              <c:pt idx="68">
                <c:v>373977.15749999997</c:v>
              </c:pt>
              <c:pt idx="69">
                <c:v>331203.31550000003</c:v>
              </c:pt>
              <c:pt idx="70">
                <c:v>256834.69850000009</c:v>
              </c:pt>
              <c:pt idx="71">
                <c:v>339881.5400000001</c:v>
              </c:pt>
              <c:pt idx="72">
                <c:v>94026.85</c:v>
              </c:pt>
              <c:pt idx="73">
                <c:v>123806.56</c:v>
              </c:pt>
              <c:pt idx="74">
                <c:v>353777.3600000001</c:v>
              </c:pt>
              <c:pt idx="75">
                <c:v>295468.70199999987</c:v>
              </c:pt>
              <c:pt idx="76">
                <c:v>122758.443</c:v>
              </c:pt>
              <c:pt idx="77">
                <c:v>168971.32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5BA-499A-A992-5B29B8611CC7}"/>
            </c:ext>
          </c:extLst>
        </c:ser>
        <c:ser>
          <c:idx val="14"/>
          <c:order val="2"/>
          <c:tx>
            <c:v>2009</c:v>
          </c:tx>
          <c:spPr>
            <a:ln>
              <a:solidFill>
                <a:srgbClr val="20F012"/>
              </a:solidFill>
            </a:ln>
          </c:spPr>
          <c:marker>
            <c:symbol val="circle"/>
            <c:size val="7"/>
            <c:spPr>
              <a:solidFill>
                <a:srgbClr val="20F012"/>
              </a:solidFill>
              <a:ln>
                <a:solidFill>
                  <a:srgbClr val="20F012"/>
                </a:solidFill>
              </a:ln>
            </c:spPr>
          </c:marker>
          <c:val>
            <c:numLit>
              <c:formatCode>General</c:formatCode>
              <c:ptCount val="86"/>
              <c:pt idx="0">
                <c:v>27980.3</c:v>
              </c:pt>
              <c:pt idx="1">
                <c:v>372069.60999999993</c:v>
              </c:pt>
              <c:pt idx="2">
                <c:v>101625.13</c:v>
              </c:pt>
              <c:pt idx="3">
                <c:v>98099.764999999999</c:v>
              </c:pt>
              <c:pt idx="4">
                <c:v>420828.93550000002</c:v>
              </c:pt>
              <c:pt idx="5">
                <c:v>293980.51</c:v>
              </c:pt>
              <c:pt idx="6">
                <c:v>379346.39</c:v>
              </c:pt>
              <c:pt idx="7">
                <c:v>170467.4</c:v>
              </c:pt>
              <c:pt idx="8">
                <c:v>606041.28849999886</c:v>
              </c:pt>
              <c:pt idx="9">
                <c:v>505885.46000000008</c:v>
              </c:pt>
              <c:pt idx="10">
                <c:v>494563.85000000009</c:v>
              </c:pt>
              <c:pt idx="11">
                <c:v>713409.27999997383</c:v>
              </c:pt>
              <c:pt idx="12">
                <c:v>406272.23</c:v>
              </c:pt>
              <c:pt idx="13">
                <c:v>779361.83</c:v>
              </c:pt>
              <c:pt idx="14">
                <c:v>403077.74999999988</c:v>
              </c:pt>
              <c:pt idx="15">
                <c:v>632965.56999999925</c:v>
              </c:pt>
              <c:pt idx="16">
                <c:v>546519.1</c:v>
              </c:pt>
              <c:pt idx="17">
                <c:v>514390.12</c:v>
              </c:pt>
              <c:pt idx="18">
                <c:v>324145.52</c:v>
              </c:pt>
              <c:pt idx="19">
                <c:v>630573.25999999826</c:v>
              </c:pt>
              <c:pt idx="20">
                <c:v>340932.24</c:v>
              </c:pt>
              <c:pt idx="21">
                <c:v>366324.18</c:v>
              </c:pt>
              <c:pt idx="22">
                <c:v>77944.100000000006</c:v>
              </c:pt>
              <c:pt idx="23">
                <c:v>271541.8</c:v>
              </c:pt>
              <c:pt idx="24">
                <c:v>587078.69000000006</c:v>
              </c:pt>
              <c:pt idx="25">
                <c:v>365614.5</c:v>
              </c:pt>
              <c:pt idx="26">
                <c:v>397882.8</c:v>
              </c:pt>
              <c:pt idx="27">
                <c:v>1072139.67</c:v>
              </c:pt>
              <c:pt idx="28">
                <c:v>684817.39999999886</c:v>
              </c:pt>
              <c:pt idx="29">
                <c:v>888462.53000000014</c:v>
              </c:pt>
              <c:pt idx="30">
                <c:v>1030289.73</c:v>
              </c:pt>
              <c:pt idx="31">
                <c:v>712535.33</c:v>
              </c:pt>
              <c:pt idx="32">
                <c:v>559427.85</c:v>
              </c:pt>
              <c:pt idx="33">
                <c:v>409336.72</c:v>
              </c:pt>
              <c:pt idx="34">
                <c:v>595663.35999999999</c:v>
              </c:pt>
              <c:pt idx="35">
                <c:v>374268.91000000009</c:v>
              </c:pt>
              <c:pt idx="36">
                <c:v>33879.300000000003</c:v>
              </c:pt>
              <c:pt idx="37">
                <c:v>218207.32</c:v>
              </c:pt>
              <c:pt idx="38">
                <c:v>364873.84</c:v>
              </c:pt>
              <c:pt idx="39">
                <c:v>884203.43599999999</c:v>
              </c:pt>
              <c:pt idx="40">
                <c:v>598287.49</c:v>
              </c:pt>
              <c:pt idx="41">
                <c:v>335871.29</c:v>
              </c:pt>
              <c:pt idx="42">
                <c:v>616920.50000000023</c:v>
              </c:pt>
              <c:pt idx="43">
                <c:v>722597.7</c:v>
              </c:pt>
              <c:pt idx="44">
                <c:v>886894.07000000018</c:v>
              </c:pt>
              <c:pt idx="45">
                <c:v>747542.99</c:v>
              </c:pt>
              <c:pt idx="46">
                <c:v>1064726.8500000001</c:v>
              </c:pt>
              <c:pt idx="47">
                <c:v>870388.87000000011</c:v>
              </c:pt>
              <c:pt idx="48">
                <c:v>831900.47</c:v>
              </c:pt>
              <c:pt idx="49">
                <c:v>827588.00000000012</c:v>
              </c:pt>
              <c:pt idx="50">
                <c:v>687386.40000000026</c:v>
              </c:pt>
              <c:pt idx="51">
                <c:v>736511.69000000018</c:v>
              </c:pt>
              <c:pt idx="52">
                <c:v>747491.69000000006</c:v>
              </c:pt>
              <c:pt idx="53">
                <c:v>550236</c:v>
              </c:pt>
              <c:pt idx="54">
                <c:v>640023.69000000018</c:v>
              </c:pt>
              <c:pt idx="55">
                <c:v>827121.79999997618</c:v>
              </c:pt>
              <c:pt idx="56">
                <c:v>595695.49999999825</c:v>
              </c:pt>
              <c:pt idx="57">
                <c:v>996033.74999999825</c:v>
              </c:pt>
              <c:pt idx="58">
                <c:v>1017141.56</c:v>
              </c:pt>
              <c:pt idx="59">
                <c:v>988497.85</c:v>
              </c:pt>
              <c:pt idx="60">
                <c:v>559072.82999999996</c:v>
              </c:pt>
              <c:pt idx="61">
                <c:v>412406.30999999988</c:v>
              </c:pt>
              <c:pt idx="62">
                <c:v>544556.9</c:v>
              </c:pt>
              <c:pt idx="63">
                <c:v>450286.1</c:v>
              </c:pt>
              <c:pt idx="64">
                <c:v>256978.41500000001</c:v>
              </c:pt>
              <c:pt idx="65">
                <c:v>65785.799999999988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15BA-499A-A992-5B29B8611CC7}"/>
            </c:ext>
          </c:extLst>
        </c:ser>
        <c:ser>
          <c:idx val="10"/>
          <c:order val="3"/>
          <c:tx>
            <c:v>2008</c:v>
          </c:tx>
          <c:spPr>
            <a:ln w="25400">
              <a:solidFill>
                <a:schemeClr val="tx2"/>
              </a:solidFill>
              <a:prstDash val="solid"/>
            </a:ln>
          </c:spPr>
          <c:marker>
            <c:symbol val="square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  <a:prstDash val="solid"/>
              </a:ln>
            </c:spPr>
          </c:marker>
          <c:cat>
            <c:strLit>
              <c:ptCount val="73"/>
              <c:pt idx="0">
                <c:v>_x0004_1/20</c:v>
              </c:pt>
              <c:pt idx="1">
                <c:v>_x0004_1/21</c:v>
              </c:pt>
              <c:pt idx="2">
                <c:v>_x0004_1/22</c:v>
              </c:pt>
              <c:pt idx="3">
                <c:v>_x0004_1/23</c:v>
              </c:pt>
              <c:pt idx="4">
                <c:v>_x0004_1/24</c:v>
              </c:pt>
              <c:pt idx="5">
                <c:v>_x0004_1/25</c:v>
              </c:pt>
              <c:pt idx="6">
                <c:v>_x0004_1/26</c:v>
              </c:pt>
              <c:pt idx="7">
                <c:v>_x0004_1/27</c:v>
              </c:pt>
              <c:pt idx="8">
                <c:v>_x0004_1/28</c:v>
              </c:pt>
              <c:pt idx="9">
                <c:v>_x0004_1/29</c:v>
              </c:pt>
              <c:pt idx="10">
                <c:v>_x0004_1/30</c:v>
              </c:pt>
              <c:pt idx="11">
                <c:v>_x0004_1/31</c:v>
              </c:pt>
              <c:pt idx="12">
                <c:v>_x0003_2/1</c:v>
              </c:pt>
              <c:pt idx="13">
                <c:v>_x0003_2/2</c:v>
              </c:pt>
              <c:pt idx="14">
                <c:v>_x0003_2/3</c:v>
              </c:pt>
              <c:pt idx="15">
                <c:v>_x0003_2/4</c:v>
              </c:pt>
              <c:pt idx="16">
                <c:v>_x0003_2/5</c:v>
              </c:pt>
              <c:pt idx="17">
                <c:v>_x0003_2/6</c:v>
              </c:pt>
              <c:pt idx="18">
                <c:v>_x0003_2/7</c:v>
              </c:pt>
              <c:pt idx="19">
                <c:v>_x0003_2/8</c:v>
              </c:pt>
              <c:pt idx="20">
                <c:v>_x0003_2/9</c:v>
              </c:pt>
              <c:pt idx="21">
                <c:v>_x0004_2/10</c:v>
              </c:pt>
              <c:pt idx="22">
                <c:v>_x0004_2/11</c:v>
              </c:pt>
              <c:pt idx="23">
                <c:v>_x0004_2/12</c:v>
              </c:pt>
              <c:pt idx="24">
                <c:v>_x0004_2/13</c:v>
              </c:pt>
              <c:pt idx="25">
                <c:v>_x0004_2/14</c:v>
              </c:pt>
              <c:pt idx="26">
                <c:v>_x0004_2/15</c:v>
              </c:pt>
              <c:pt idx="27">
                <c:v>_x0004_2/16</c:v>
              </c:pt>
              <c:pt idx="28">
                <c:v>_x0004_2/17</c:v>
              </c:pt>
              <c:pt idx="29">
                <c:v>_x0004_2/18</c:v>
              </c:pt>
              <c:pt idx="30">
                <c:v>_x0004_2/19</c:v>
              </c:pt>
              <c:pt idx="31">
                <c:v>_x0004_2/20</c:v>
              </c:pt>
              <c:pt idx="32">
                <c:v>_x0004_2/21</c:v>
              </c:pt>
              <c:pt idx="33">
                <c:v>_x0004_2/22</c:v>
              </c:pt>
              <c:pt idx="34">
                <c:v>_x0004_2/23</c:v>
              </c:pt>
              <c:pt idx="35">
                <c:v>_x0004_2/24</c:v>
              </c:pt>
              <c:pt idx="36">
                <c:v>_x0004_2/25</c:v>
              </c:pt>
              <c:pt idx="37">
                <c:v>_x0004_2/26</c:v>
              </c:pt>
              <c:pt idx="38">
                <c:v>_x0004_2/27</c:v>
              </c:pt>
              <c:pt idx="39">
                <c:v>_x0004_2/28</c:v>
              </c:pt>
              <c:pt idx="40">
                <c:v>_x0005_39507</c:v>
              </c:pt>
              <c:pt idx="41">
                <c:v>_x0005_39508</c:v>
              </c:pt>
              <c:pt idx="42">
                <c:v>_x0005_39509</c:v>
              </c:pt>
              <c:pt idx="43">
                <c:v>_x0005_39510</c:v>
              </c:pt>
              <c:pt idx="44">
                <c:v>_x0005_39511</c:v>
              </c:pt>
              <c:pt idx="45">
                <c:v>_x0005_39512</c:v>
              </c:pt>
              <c:pt idx="46">
                <c:v>_x0005_39513</c:v>
              </c:pt>
              <c:pt idx="47">
                <c:v>_x0005_39514</c:v>
              </c:pt>
              <c:pt idx="48">
                <c:v>_x0005_39515</c:v>
              </c:pt>
              <c:pt idx="49">
                <c:v>_x0005_39516</c:v>
              </c:pt>
              <c:pt idx="50">
                <c:v>_x0005_39517</c:v>
              </c:pt>
              <c:pt idx="51">
                <c:v>_x0005_39518</c:v>
              </c:pt>
              <c:pt idx="52">
                <c:v>_x0005_39519</c:v>
              </c:pt>
              <c:pt idx="53">
                <c:v>_x0005_39520</c:v>
              </c:pt>
              <c:pt idx="54">
                <c:v>_x0005_39521</c:v>
              </c:pt>
              <c:pt idx="55">
                <c:v>_x0005_39522</c:v>
              </c:pt>
              <c:pt idx="56">
                <c:v>_x0005_39523</c:v>
              </c:pt>
              <c:pt idx="57">
                <c:v>_x0005_39524</c:v>
              </c:pt>
              <c:pt idx="58">
                <c:v>_x0005_39525</c:v>
              </c:pt>
              <c:pt idx="59">
                <c:v>_x0005_39526</c:v>
              </c:pt>
              <c:pt idx="60">
                <c:v>_x0005_39527</c:v>
              </c:pt>
              <c:pt idx="61">
                <c:v>_x0005_39528</c:v>
              </c:pt>
              <c:pt idx="62">
                <c:v>_x0005_39529</c:v>
              </c:pt>
              <c:pt idx="63">
                <c:v>_x0005_39530</c:v>
              </c:pt>
              <c:pt idx="64">
                <c:v>_x0005_39531</c:v>
              </c:pt>
              <c:pt idx="65">
                <c:v>_x0005_39532</c:v>
              </c:pt>
              <c:pt idx="66">
                <c:v>_x0005_39533</c:v>
              </c:pt>
              <c:pt idx="67">
                <c:v>_x0005_39534</c:v>
              </c:pt>
              <c:pt idx="68">
                <c:v>_x0005_39535</c:v>
              </c:pt>
              <c:pt idx="69">
                <c:v>_x0005_39536</c:v>
              </c:pt>
              <c:pt idx="70">
                <c:v>_x0005_39537</c:v>
              </c:pt>
              <c:pt idx="71">
                <c:v>_x0005_39538</c:v>
              </c:pt>
              <c:pt idx="72">
                <c:v>_x0005_39539</c:v>
              </c:pt>
            </c:strLit>
          </c:cat>
          <c:val>
            <c:numLit>
              <c:formatCode>General</c:formatCode>
              <c:ptCount val="73"/>
              <c:pt idx="0">
                <c:v>51910.607534983857</c:v>
              </c:pt>
              <c:pt idx="1">
                <c:v>1323715.7594433399</c:v>
              </c:pt>
              <c:pt idx="2">
                <c:v>898661.60216632427</c:v>
              </c:pt>
              <c:pt idx="3">
                <c:v>613802.04949380015</c:v>
              </c:pt>
              <c:pt idx="4">
                <c:v>666491.07022479479</c:v>
              </c:pt>
              <c:pt idx="5">
                <c:v>970345.31163850566</c:v>
              </c:pt>
              <c:pt idx="6">
                <c:v>1115017.37356756</c:v>
              </c:pt>
              <c:pt idx="7">
                <c:v>1315490.41212163</c:v>
              </c:pt>
              <c:pt idx="8">
                <c:v>1057062.9258071301</c:v>
              </c:pt>
              <c:pt idx="9">
                <c:v>1250512.8351604601</c:v>
              </c:pt>
              <c:pt idx="10">
                <c:v>1301118.10039438</c:v>
              </c:pt>
              <c:pt idx="11">
                <c:v>1489093.68710164</c:v>
              </c:pt>
              <c:pt idx="12">
                <c:v>1059980.6319965599</c:v>
              </c:pt>
              <c:pt idx="13">
                <c:v>817604.36532628105</c:v>
              </c:pt>
              <c:pt idx="14">
                <c:v>321992.72599050531</c:v>
              </c:pt>
              <c:pt idx="15">
                <c:v>434070.63936510793</c:v>
              </c:pt>
              <c:pt idx="16">
                <c:v>327497.7815569971</c:v>
              </c:pt>
              <c:pt idx="17">
                <c:v>355177.40912598697</c:v>
              </c:pt>
              <c:pt idx="18">
                <c:v>627921.25257472217</c:v>
              </c:pt>
              <c:pt idx="19">
                <c:v>562073.64858993085</c:v>
              </c:pt>
              <c:pt idx="20">
                <c:v>598171.7657191162</c:v>
              </c:pt>
              <c:pt idx="21">
                <c:v>1214236.2520609701</c:v>
              </c:pt>
              <c:pt idx="22">
                <c:v>828177.42263205326</c:v>
              </c:pt>
              <c:pt idx="23">
                <c:v>1050951.3730508599</c:v>
              </c:pt>
              <c:pt idx="24">
                <c:v>794238.97176951729</c:v>
              </c:pt>
              <c:pt idx="25">
                <c:v>469137.40209269238</c:v>
              </c:pt>
              <c:pt idx="26">
                <c:v>1250213.2599811</c:v>
              </c:pt>
              <c:pt idx="27">
                <c:v>904715.27949712181</c:v>
              </c:pt>
              <c:pt idx="28">
                <c:v>738599.86698455946</c:v>
              </c:pt>
              <c:pt idx="29">
                <c:v>1189140.7939728999</c:v>
              </c:pt>
              <c:pt idx="30">
                <c:v>1058295.81424658</c:v>
              </c:pt>
              <c:pt idx="31">
                <c:v>1163660.78169327</c:v>
              </c:pt>
              <c:pt idx="32">
                <c:v>1419309.1760569301</c:v>
              </c:pt>
              <c:pt idx="33">
                <c:v>1158389.8</c:v>
              </c:pt>
              <c:pt idx="34">
                <c:v>1060972.5443402301</c:v>
              </c:pt>
              <c:pt idx="35">
                <c:v>892571.24504596705</c:v>
              </c:pt>
              <c:pt idx="36">
                <c:v>1732926.2979081799</c:v>
              </c:pt>
              <c:pt idx="37">
                <c:v>1248656.31564545</c:v>
              </c:pt>
              <c:pt idx="38">
                <c:v>885009.64952346927</c:v>
              </c:pt>
              <c:pt idx="39">
                <c:v>1826579.8193133799</c:v>
              </c:pt>
              <c:pt idx="40">
                <c:v>2026593.8320946801</c:v>
              </c:pt>
              <c:pt idx="41">
                <c:v>1950809.3827774699</c:v>
              </c:pt>
              <c:pt idx="42">
                <c:v>1812082.3319387501</c:v>
              </c:pt>
              <c:pt idx="43">
                <c:v>1302777.5463934999</c:v>
              </c:pt>
              <c:pt idx="44">
                <c:v>1074261.13092421</c:v>
              </c:pt>
              <c:pt idx="45">
                <c:v>1300101.03830504</c:v>
              </c:pt>
              <c:pt idx="46">
                <c:v>1111622.83220811</c:v>
              </c:pt>
              <c:pt idx="47">
                <c:v>1267054.8264627799</c:v>
              </c:pt>
              <c:pt idx="48">
                <c:v>1083798.2121000299</c:v>
              </c:pt>
              <c:pt idx="49">
                <c:v>854078.26668810204</c:v>
              </c:pt>
              <c:pt idx="50">
                <c:v>556318.07447008125</c:v>
              </c:pt>
              <c:pt idx="51">
                <c:v>349808.78666004841</c:v>
              </c:pt>
              <c:pt idx="52">
                <c:v>473961.60058904608</c:v>
              </c:pt>
              <c:pt idx="53">
                <c:v>666417.83079861931</c:v>
              </c:pt>
              <c:pt idx="54">
                <c:v>294375.938483793</c:v>
              </c:pt>
              <c:pt idx="55">
                <c:v>451095.97999807511</c:v>
              </c:pt>
              <c:pt idx="56">
                <c:v>495511.36451589951</c:v>
              </c:pt>
              <c:pt idx="57">
                <c:v>342927.22821544291</c:v>
              </c:pt>
              <c:pt idx="58">
                <c:v>362596.47412445769</c:v>
              </c:pt>
              <c:pt idx="59">
                <c:v>528294.935321406</c:v>
              </c:pt>
              <c:pt idx="60">
                <c:v>147906.19237024631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15BA-499A-A992-5B29B8611CC7}"/>
            </c:ext>
          </c:extLst>
        </c:ser>
        <c:ser>
          <c:idx val="9"/>
          <c:order val="4"/>
          <c:tx>
            <c:v>2007</c:v>
          </c:tx>
          <c:spPr>
            <a:ln w="38100">
              <a:solidFill>
                <a:srgbClr val="69FFFF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69FF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Lit>
              <c:ptCount val="73"/>
              <c:pt idx="0">
                <c:v>_x0004_1/20</c:v>
              </c:pt>
              <c:pt idx="1">
                <c:v>_x0004_1/21</c:v>
              </c:pt>
              <c:pt idx="2">
                <c:v>_x0004_1/22</c:v>
              </c:pt>
              <c:pt idx="3">
                <c:v>_x0004_1/23</c:v>
              </c:pt>
              <c:pt idx="4">
                <c:v>_x0004_1/24</c:v>
              </c:pt>
              <c:pt idx="5">
                <c:v>_x0004_1/25</c:v>
              </c:pt>
              <c:pt idx="6">
                <c:v>_x0004_1/26</c:v>
              </c:pt>
              <c:pt idx="7">
                <c:v>_x0004_1/27</c:v>
              </c:pt>
              <c:pt idx="8">
                <c:v>_x0004_1/28</c:v>
              </c:pt>
              <c:pt idx="9">
                <c:v>_x0004_1/29</c:v>
              </c:pt>
              <c:pt idx="10">
                <c:v>_x0004_1/30</c:v>
              </c:pt>
              <c:pt idx="11">
                <c:v>_x0004_1/31</c:v>
              </c:pt>
              <c:pt idx="12">
                <c:v>_x0003_2/1</c:v>
              </c:pt>
              <c:pt idx="13">
                <c:v>_x0003_2/2</c:v>
              </c:pt>
              <c:pt idx="14">
                <c:v>_x0003_2/3</c:v>
              </c:pt>
              <c:pt idx="15">
                <c:v>_x0003_2/4</c:v>
              </c:pt>
              <c:pt idx="16">
                <c:v>_x0003_2/5</c:v>
              </c:pt>
              <c:pt idx="17">
                <c:v>_x0003_2/6</c:v>
              </c:pt>
              <c:pt idx="18">
                <c:v>_x0003_2/7</c:v>
              </c:pt>
              <c:pt idx="19">
                <c:v>_x0003_2/8</c:v>
              </c:pt>
              <c:pt idx="20">
                <c:v>_x0003_2/9</c:v>
              </c:pt>
              <c:pt idx="21">
                <c:v>_x0004_2/10</c:v>
              </c:pt>
              <c:pt idx="22">
                <c:v>_x0004_2/11</c:v>
              </c:pt>
              <c:pt idx="23">
                <c:v>_x0004_2/12</c:v>
              </c:pt>
              <c:pt idx="24">
                <c:v>_x0004_2/13</c:v>
              </c:pt>
              <c:pt idx="25">
                <c:v>_x0004_2/14</c:v>
              </c:pt>
              <c:pt idx="26">
                <c:v>_x0004_2/15</c:v>
              </c:pt>
              <c:pt idx="27">
                <c:v>_x0004_2/16</c:v>
              </c:pt>
              <c:pt idx="28">
                <c:v>_x0004_2/17</c:v>
              </c:pt>
              <c:pt idx="29">
                <c:v>_x0004_2/18</c:v>
              </c:pt>
              <c:pt idx="30">
                <c:v>_x0004_2/19</c:v>
              </c:pt>
              <c:pt idx="31">
                <c:v>_x0004_2/20</c:v>
              </c:pt>
              <c:pt idx="32">
                <c:v>_x0004_2/21</c:v>
              </c:pt>
              <c:pt idx="33">
                <c:v>_x0004_2/22</c:v>
              </c:pt>
              <c:pt idx="34">
                <c:v>_x0004_2/23</c:v>
              </c:pt>
              <c:pt idx="35">
                <c:v>_x0004_2/24</c:v>
              </c:pt>
              <c:pt idx="36">
                <c:v>_x0004_2/25</c:v>
              </c:pt>
              <c:pt idx="37">
                <c:v>_x0004_2/26</c:v>
              </c:pt>
              <c:pt idx="38">
                <c:v>_x0004_2/27</c:v>
              </c:pt>
              <c:pt idx="39">
                <c:v>_x0004_2/28</c:v>
              </c:pt>
              <c:pt idx="40">
                <c:v>_x0005_39507</c:v>
              </c:pt>
              <c:pt idx="41">
                <c:v>_x0005_39508</c:v>
              </c:pt>
              <c:pt idx="42">
                <c:v>_x0005_39509</c:v>
              </c:pt>
              <c:pt idx="43">
                <c:v>_x0005_39510</c:v>
              </c:pt>
              <c:pt idx="44">
                <c:v>_x0005_39511</c:v>
              </c:pt>
              <c:pt idx="45">
                <c:v>_x0005_39512</c:v>
              </c:pt>
              <c:pt idx="46">
                <c:v>_x0005_39513</c:v>
              </c:pt>
              <c:pt idx="47">
                <c:v>_x0005_39514</c:v>
              </c:pt>
              <c:pt idx="48">
                <c:v>_x0005_39515</c:v>
              </c:pt>
              <c:pt idx="49">
                <c:v>_x0005_39516</c:v>
              </c:pt>
              <c:pt idx="50">
                <c:v>_x0005_39517</c:v>
              </c:pt>
              <c:pt idx="51">
                <c:v>_x0005_39518</c:v>
              </c:pt>
              <c:pt idx="52">
                <c:v>_x0005_39519</c:v>
              </c:pt>
              <c:pt idx="53">
                <c:v>_x0005_39520</c:v>
              </c:pt>
              <c:pt idx="54">
                <c:v>_x0005_39521</c:v>
              </c:pt>
              <c:pt idx="55">
                <c:v>_x0005_39522</c:v>
              </c:pt>
              <c:pt idx="56">
                <c:v>_x0005_39523</c:v>
              </c:pt>
              <c:pt idx="57">
                <c:v>_x0005_39524</c:v>
              </c:pt>
              <c:pt idx="58">
                <c:v>_x0005_39525</c:v>
              </c:pt>
              <c:pt idx="59">
                <c:v>_x0005_39526</c:v>
              </c:pt>
              <c:pt idx="60">
                <c:v>_x0005_39527</c:v>
              </c:pt>
              <c:pt idx="61">
                <c:v>_x0005_39528</c:v>
              </c:pt>
              <c:pt idx="62">
                <c:v>_x0005_39529</c:v>
              </c:pt>
              <c:pt idx="63">
                <c:v>_x0005_39530</c:v>
              </c:pt>
              <c:pt idx="64">
                <c:v>_x0005_39531</c:v>
              </c:pt>
              <c:pt idx="65">
                <c:v>_x0005_39532</c:v>
              </c:pt>
              <c:pt idx="66">
                <c:v>_x0005_39533</c:v>
              </c:pt>
              <c:pt idx="67">
                <c:v>_x0005_39534</c:v>
              </c:pt>
              <c:pt idx="68">
                <c:v>_x0005_39535</c:v>
              </c:pt>
              <c:pt idx="69">
                <c:v>_x0005_39536</c:v>
              </c:pt>
              <c:pt idx="70">
                <c:v>_x0005_39537</c:v>
              </c:pt>
              <c:pt idx="71">
                <c:v>_x0005_39538</c:v>
              </c:pt>
              <c:pt idx="72">
                <c:v>_x0005_39539</c:v>
              </c:pt>
            </c:strLit>
          </c:cat>
          <c:val>
            <c:numLit>
              <c:formatCode>General</c:formatCode>
              <c:ptCount val="73"/>
              <c:pt idx="0">
                <c:v>147027.29999999999</c:v>
              </c:pt>
              <c:pt idx="1">
                <c:v>1752181.65</c:v>
              </c:pt>
              <c:pt idx="2">
                <c:v>1617624.1</c:v>
              </c:pt>
              <c:pt idx="3">
                <c:v>1560880.32</c:v>
              </c:pt>
              <c:pt idx="4">
                <c:v>1467697.61</c:v>
              </c:pt>
              <c:pt idx="5">
                <c:v>937276.39</c:v>
              </c:pt>
              <c:pt idx="6">
                <c:v>1762234.1</c:v>
              </c:pt>
              <c:pt idx="7">
                <c:v>1698767.7</c:v>
              </c:pt>
              <c:pt idx="8">
                <c:v>1452824</c:v>
              </c:pt>
              <c:pt idx="9">
                <c:v>1477183.85</c:v>
              </c:pt>
              <c:pt idx="10">
                <c:v>951335.06999999925</c:v>
              </c:pt>
              <c:pt idx="11">
                <c:v>754151.76</c:v>
              </c:pt>
              <c:pt idx="12">
                <c:v>676954</c:v>
              </c:pt>
              <c:pt idx="13">
                <c:v>659490</c:v>
              </c:pt>
              <c:pt idx="14">
                <c:v>1006695.3</c:v>
              </c:pt>
              <c:pt idx="15">
                <c:v>1427025.3</c:v>
              </c:pt>
              <c:pt idx="16">
                <c:v>2108809.59</c:v>
              </c:pt>
              <c:pt idx="17">
                <c:v>1934715.67</c:v>
              </c:pt>
              <c:pt idx="18">
                <c:v>2192533.4700000002</c:v>
              </c:pt>
              <c:pt idx="19">
                <c:v>2004903.88</c:v>
              </c:pt>
              <c:pt idx="20">
                <c:v>1234985.55</c:v>
              </c:pt>
              <c:pt idx="21">
                <c:v>1582615.11</c:v>
              </c:pt>
              <c:pt idx="22">
                <c:v>1779268.09</c:v>
              </c:pt>
              <c:pt idx="23">
                <c:v>1769329.69</c:v>
              </c:pt>
              <c:pt idx="24">
                <c:v>1839788.96</c:v>
              </c:pt>
              <c:pt idx="25">
                <c:v>1540000.3</c:v>
              </c:pt>
              <c:pt idx="26">
                <c:v>1373838.57</c:v>
              </c:pt>
              <c:pt idx="27">
                <c:v>1079933.46</c:v>
              </c:pt>
              <c:pt idx="28">
                <c:v>1014595.7</c:v>
              </c:pt>
              <c:pt idx="29">
                <c:v>1301294.7</c:v>
              </c:pt>
              <c:pt idx="30">
                <c:v>947524.75</c:v>
              </c:pt>
              <c:pt idx="31">
                <c:v>1226001.6499999999</c:v>
              </c:pt>
              <c:pt idx="32">
                <c:v>801158.3</c:v>
              </c:pt>
              <c:pt idx="33">
                <c:v>1308473.1499999999</c:v>
              </c:pt>
              <c:pt idx="34">
                <c:v>1605390.38</c:v>
              </c:pt>
              <c:pt idx="35">
                <c:v>1280685.28</c:v>
              </c:pt>
              <c:pt idx="36">
                <c:v>1686480.45</c:v>
              </c:pt>
              <c:pt idx="37">
                <c:v>1098648.56</c:v>
              </c:pt>
              <c:pt idx="38">
                <c:v>1618357.69</c:v>
              </c:pt>
              <c:pt idx="39">
                <c:v>1317264.8700000001</c:v>
              </c:pt>
              <c:pt idx="40">
                <c:v>1373433.76</c:v>
              </c:pt>
              <c:pt idx="41">
                <c:v>1814476.33</c:v>
              </c:pt>
              <c:pt idx="42">
                <c:v>1249603.97</c:v>
              </c:pt>
              <c:pt idx="43">
                <c:v>922756.16999999888</c:v>
              </c:pt>
              <c:pt idx="44">
                <c:v>602948.5</c:v>
              </c:pt>
              <c:pt idx="45">
                <c:v>1392502.6</c:v>
              </c:pt>
              <c:pt idx="46">
                <c:v>810676</c:v>
              </c:pt>
              <c:pt idx="47">
                <c:v>1334527.1000000001</c:v>
              </c:pt>
              <c:pt idx="48">
                <c:v>1174376.31</c:v>
              </c:pt>
              <c:pt idx="49">
                <c:v>1234463.6100000001</c:v>
              </c:pt>
              <c:pt idx="50">
                <c:v>975142.84</c:v>
              </c:pt>
              <c:pt idx="51">
                <c:v>1262950.3899999999</c:v>
              </c:pt>
              <c:pt idx="52">
                <c:v>930848.74</c:v>
              </c:pt>
              <c:pt idx="53">
                <c:v>1395945.36</c:v>
              </c:pt>
              <c:pt idx="54">
                <c:v>1645342.28</c:v>
              </c:pt>
              <c:pt idx="55">
                <c:v>1002434.32</c:v>
              </c:pt>
              <c:pt idx="56">
                <c:v>1118691.44</c:v>
              </c:pt>
              <c:pt idx="57">
                <c:v>1114941.06</c:v>
              </c:pt>
              <c:pt idx="58">
                <c:v>761556.81999999925</c:v>
              </c:pt>
              <c:pt idx="59">
                <c:v>706446.81</c:v>
              </c:pt>
              <c:pt idx="60">
                <c:v>376382.1</c:v>
              </c:pt>
              <c:pt idx="61">
                <c:v>284653.59999999998</c:v>
              </c:pt>
              <c:pt idx="62">
                <c:v>198225.8</c:v>
              </c:pt>
              <c:pt idx="63">
                <c:v>74864.3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15BA-499A-A992-5B29B8611CC7}"/>
            </c:ext>
          </c:extLst>
        </c:ser>
        <c:ser>
          <c:idx val="0"/>
          <c:order val="5"/>
          <c:tx>
            <c:v>2006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Lit>
              <c:ptCount val="73"/>
              <c:pt idx="0">
                <c:v>_x0004_1/20</c:v>
              </c:pt>
              <c:pt idx="1">
                <c:v>_x0004_1/21</c:v>
              </c:pt>
              <c:pt idx="2">
                <c:v>_x0004_1/22</c:v>
              </c:pt>
              <c:pt idx="3">
                <c:v>_x0004_1/23</c:v>
              </c:pt>
              <c:pt idx="4">
                <c:v>_x0004_1/24</c:v>
              </c:pt>
              <c:pt idx="5">
                <c:v>_x0004_1/25</c:v>
              </c:pt>
              <c:pt idx="6">
                <c:v>_x0004_1/26</c:v>
              </c:pt>
              <c:pt idx="7">
                <c:v>_x0004_1/27</c:v>
              </c:pt>
              <c:pt idx="8">
                <c:v>_x0004_1/28</c:v>
              </c:pt>
              <c:pt idx="9">
                <c:v>_x0004_1/29</c:v>
              </c:pt>
              <c:pt idx="10">
                <c:v>_x0004_1/30</c:v>
              </c:pt>
              <c:pt idx="11">
                <c:v>_x0004_1/31</c:v>
              </c:pt>
              <c:pt idx="12">
                <c:v>_x0003_2/1</c:v>
              </c:pt>
              <c:pt idx="13">
                <c:v>_x0003_2/2</c:v>
              </c:pt>
              <c:pt idx="14">
                <c:v>_x0003_2/3</c:v>
              </c:pt>
              <c:pt idx="15">
                <c:v>_x0003_2/4</c:v>
              </c:pt>
              <c:pt idx="16">
                <c:v>_x0003_2/5</c:v>
              </c:pt>
              <c:pt idx="17">
                <c:v>_x0003_2/6</c:v>
              </c:pt>
              <c:pt idx="18">
                <c:v>_x0003_2/7</c:v>
              </c:pt>
              <c:pt idx="19">
                <c:v>_x0003_2/8</c:v>
              </c:pt>
              <c:pt idx="20">
                <c:v>_x0003_2/9</c:v>
              </c:pt>
              <c:pt idx="21">
                <c:v>_x0004_2/10</c:v>
              </c:pt>
              <c:pt idx="22">
                <c:v>_x0004_2/11</c:v>
              </c:pt>
              <c:pt idx="23">
                <c:v>_x0004_2/12</c:v>
              </c:pt>
              <c:pt idx="24">
                <c:v>_x0004_2/13</c:v>
              </c:pt>
              <c:pt idx="25">
                <c:v>_x0004_2/14</c:v>
              </c:pt>
              <c:pt idx="26">
                <c:v>_x0004_2/15</c:v>
              </c:pt>
              <c:pt idx="27">
                <c:v>_x0004_2/16</c:v>
              </c:pt>
              <c:pt idx="28">
                <c:v>_x0004_2/17</c:v>
              </c:pt>
              <c:pt idx="29">
                <c:v>_x0004_2/18</c:v>
              </c:pt>
              <c:pt idx="30">
                <c:v>_x0004_2/19</c:v>
              </c:pt>
              <c:pt idx="31">
                <c:v>_x0004_2/20</c:v>
              </c:pt>
              <c:pt idx="32">
                <c:v>_x0004_2/21</c:v>
              </c:pt>
              <c:pt idx="33">
                <c:v>_x0004_2/22</c:v>
              </c:pt>
              <c:pt idx="34">
                <c:v>_x0004_2/23</c:v>
              </c:pt>
              <c:pt idx="35">
                <c:v>_x0004_2/24</c:v>
              </c:pt>
              <c:pt idx="36">
                <c:v>_x0004_2/25</c:v>
              </c:pt>
              <c:pt idx="37">
                <c:v>_x0004_2/26</c:v>
              </c:pt>
              <c:pt idx="38">
                <c:v>_x0004_2/27</c:v>
              </c:pt>
              <c:pt idx="39">
                <c:v>_x0004_2/28</c:v>
              </c:pt>
              <c:pt idx="40">
                <c:v>_x0005_39507</c:v>
              </c:pt>
              <c:pt idx="41">
                <c:v>_x0005_39508</c:v>
              </c:pt>
              <c:pt idx="42">
                <c:v>_x0005_39509</c:v>
              </c:pt>
              <c:pt idx="43">
                <c:v>_x0005_39510</c:v>
              </c:pt>
              <c:pt idx="44">
                <c:v>_x0005_39511</c:v>
              </c:pt>
              <c:pt idx="45">
                <c:v>_x0005_39512</c:v>
              </c:pt>
              <c:pt idx="46">
                <c:v>_x0005_39513</c:v>
              </c:pt>
              <c:pt idx="47">
                <c:v>_x0005_39514</c:v>
              </c:pt>
              <c:pt idx="48">
                <c:v>_x0005_39515</c:v>
              </c:pt>
              <c:pt idx="49">
                <c:v>_x0005_39516</c:v>
              </c:pt>
              <c:pt idx="50">
                <c:v>_x0005_39517</c:v>
              </c:pt>
              <c:pt idx="51">
                <c:v>_x0005_39518</c:v>
              </c:pt>
              <c:pt idx="52">
                <c:v>_x0005_39519</c:v>
              </c:pt>
              <c:pt idx="53">
                <c:v>_x0005_39520</c:v>
              </c:pt>
              <c:pt idx="54">
                <c:v>_x0005_39521</c:v>
              </c:pt>
              <c:pt idx="55">
                <c:v>_x0005_39522</c:v>
              </c:pt>
              <c:pt idx="56">
                <c:v>_x0005_39523</c:v>
              </c:pt>
              <c:pt idx="57">
                <c:v>_x0005_39524</c:v>
              </c:pt>
              <c:pt idx="58">
                <c:v>_x0005_39525</c:v>
              </c:pt>
              <c:pt idx="59">
                <c:v>_x0005_39526</c:v>
              </c:pt>
              <c:pt idx="60">
                <c:v>_x0005_39527</c:v>
              </c:pt>
              <c:pt idx="61">
                <c:v>_x0005_39528</c:v>
              </c:pt>
              <c:pt idx="62">
                <c:v>_x0005_39529</c:v>
              </c:pt>
              <c:pt idx="63">
                <c:v>_x0005_39530</c:v>
              </c:pt>
              <c:pt idx="64">
                <c:v>_x0005_39531</c:v>
              </c:pt>
              <c:pt idx="65">
                <c:v>_x0005_39532</c:v>
              </c:pt>
              <c:pt idx="66">
                <c:v>_x0005_39533</c:v>
              </c:pt>
              <c:pt idx="67">
                <c:v>_x0005_39534</c:v>
              </c:pt>
              <c:pt idx="68">
                <c:v>_x0005_39535</c:v>
              </c:pt>
              <c:pt idx="69">
                <c:v>_x0005_39536</c:v>
              </c:pt>
              <c:pt idx="70">
                <c:v>_x0005_39537</c:v>
              </c:pt>
              <c:pt idx="71">
                <c:v>_x0005_39538</c:v>
              </c:pt>
              <c:pt idx="72">
                <c:v>_x0005_39539</c:v>
              </c:pt>
            </c:strLit>
          </c:cat>
          <c:val>
            <c:numLit>
              <c:formatCode>General</c:formatCode>
              <c:ptCount val="73"/>
              <c:pt idx="0">
                <c:v>98300.5</c:v>
              </c:pt>
              <c:pt idx="1">
                <c:v>1593771.7</c:v>
              </c:pt>
              <c:pt idx="2">
                <c:v>1640805.1</c:v>
              </c:pt>
              <c:pt idx="3">
                <c:v>1878841</c:v>
              </c:pt>
              <c:pt idx="4">
                <c:v>1833041.5</c:v>
              </c:pt>
              <c:pt idx="5">
                <c:v>2259045.9</c:v>
              </c:pt>
              <c:pt idx="6">
                <c:v>2038230.5</c:v>
              </c:pt>
              <c:pt idx="7">
                <c:v>2183952.9</c:v>
              </c:pt>
              <c:pt idx="8">
                <c:v>1361192.1</c:v>
              </c:pt>
              <c:pt idx="9">
                <c:v>1142163</c:v>
              </c:pt>
              <c:pt idx="10">
                <c:v>1432375.4</c:v>
              </c:pt>
              <c:pt idx="11">
                <c:v>1931694.6</c:v>
              </c:pt>
              <c:pt idx="12">
                <c:v>1128376.8999999999</c:v>
              </c:pt>
              <c:pt idx="13">
                <c:v>1272147.6000000001</c:v>
              </c:pt>
              <c:pt idx="14">
                <c:v>1329359.3</c:v>
              </c:pt>
              <c:pt idx="15">
                <c:v>1765467.1</c:v>
              </c:pt>
              <c:pt idx="16">
                <c:v>1585400.6</c:v>
              </c:pt>
              <c:pt idx="17">
                <c:v>1401879.7</c:v>
              </c:pt>
              <c:pt idx="18">
                <c:v>1469312.3</c:v>
              </c:pt>
              <c:pt idx="19">
                <c:v>1908268.9</c:v>
              </c:pt>
              <c:pt idx="20">
                <c:v>2142567.4</c:v>
              </c:pt>
              <c:pt idx="21">
                <c:v>2346860.2999999998</c:v>
              </c:pt>
              <c:pt idx="22">
                <c:v>1700913.1</c:v>
              </c:pt>
              <c:pt idx="23">
                <c:v>1070794.2</c:v>
              </c:pt>
              <c:pt idx="24">
                <c:v>1580464.1</c:v>
              </c:pt>
              <c:pt idx="25">
                <c:v>1728331.5</c:v>
              </c:pt>
              <c:pt idx="26">
                <c:v>1159724.3</c:v>
              </c:pt>
              <c:pt idx="27">
                <c:v>1043725.7</c:v>
              </c:pt>
              <c:pt idx="28">
                <c:v>1729040.1</c:v>
              </c:pt>
              <c:pt idx="29">
                <c:v>1411817.1</c:v>
              </c:pt>
              <c:pt idx="30">
                <c:v>1757570.7</c:v>
              </c:pt>
              <c:pt idx="31">
                <c:v>1633447.7</c:v>
              </c:pt>
              <c:pt idx="32">
                <c:v>2372442.2999999998</c:v>
              </c:pt>
              <c:pt idx="33">
                <c:v>2535567.1</c:v>
              </c:pt>
              <c:pt idx="34">
                <c:v>2089516.26</c:v>
              </c:pt>
              <c:pt idx="35">
                <c:v>1708629.3</c:v>
              </c:pt>
              <c:pt idx="36">
                <c:v>1720357.1</c:v>
              </c:pt>
              <c:pt idx="37">
                <c:v>2123690.6</c:v>
              </c:pt>
              <c:pt idx="38">
                <c:v>1569833</c:v>
              </c:pt>
              <c:pt idx="39">
                <c:v>1477564.2</c:v>
              </c:pt>
              <c:pt idx="40">
                <c:v>1260796.5</c:v>
              </c:pt>
              <c:pt idx="41">
                <c:v>1360085.92</c:v>
              </c:pt>
              <c:pt idx="42">
                <c:v>1530916.1</c:v>
              </c:pt>
              <c:pt idx="43">
                <c:v>820916.2</c:v>
              </c:pt>
              <c:pt idx="44">
                <c:v>1188229.1299999999</c:v>
              </c:pt>
              <c:pt idx="45">
                <c:v>1414606.48</c:v>
              </c:pt>
              <c:pt idx="46">
                <c:v>1621461.49</c:v>
              </c:pt>
              <c:pt idx="47">
                <c:v>1284929.6000000001</c:v>
              </c:pt>
              <c:pt idx="48">
                <c:v>1276796.33</c:v>
              </c:pt>
              <c:pt idx="49">
                <c:v>874019.6</c:v>
              </c:pt>
              <c:pt idx="50">
                <c:v>951533.3</c:v>
              </c:pt>
              <c:pt idx="51">
                <c:v>1393537.9</c:v>
              </c:pt>
              <c:pt idx="52">
                <c:v>1341807.5900000001</c:v>
              </c:pt>
              <c:pt idx="53">
                <c:v>870478.66999999888</c:v>
              </c:pt>
              <c:pt idx="54">
                <c:v>654579.6</c:v>
              </c:pt>
              <c:pt idx="55">
                <c:v>523193.75</c:v>
              </c:pt>
              <c:pt idx="56">
                <c:v>312716.40000000002</c:v>
              </c:pt>
              <c:pt idx="57">
                <c:v>155678.5</c:v>
              </c:pt>
              <c:pt idx="58">
                <c:v>792.4</c:v>
              </c:pt>
              <c:pt idx="59">
                <c:v>3577.2</c:v>
              </c:pt>
              <c:pt idx="60">
                <c:v>7032</c:v>
              </c:pt>
              <c:pt idx="61">
                <c:v>12591.2</c:v>
              </c:pt>
              <c:pt idx="62">
                <c:v>11418.2</c:v>
              </c:pt>
              <c:pt idx="63">
                <c:v>30142.6</c:v>
              </c:pt>
              <c:pt idx="64">
                <c:v>32442.799999999999</c:v>
              </c:pt>
              <c:pt idx="65">
                <c:v>5778</c:v>
              </c:pt>
              <c:pt idx="66">
                <c:v>26425.4</c:v>
              </c:pt>
              <c:pt idx="67">
                <c:v>17730</c:v>
              </c:pt>
              <c:pt idx="68">
                <c:v>24233.200000000001</c:v>
              </c:pt>
              <c:pt idx="69">
                <c:v>14076</c:v>
              </c:pt>
              <c:pt idx="70">
                <c:v>22005.4</c:v>
              </c:pt>
              <c:pt idx="71">
                <c:v>1523.6</c:v>
              </c:pt>
              <c:pt idx="72">
                <c:v>3453.9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15BA-499A-A992-5B29B8611CC7}"/>
            </c:ext>
          </c:extLst>
        </c:ser>
        <c:ser>
          <c:idx val="1"/>
          <c:order val="6"/>
          <c:tx>
            <c:v>2005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Lit>
              <c:ptCount val="73"/>
              <c:pt idx="0">
                <c:v>_x0004_1/20</c:v>
              </c:pt>
              <c:pt idx="1">
                <c:v>_x0004_1/21</c:v>
              </c:pt>
              <c:pt idx="2">
                <c:v>_x0004_1/22</c:v>
              </c:pt>
              <c:pt idx="3">
                <c:v>_x0004_1/23</c:v>
              </c:pt>
              <c:pt idx="4">
                <c:v>_x0004_1/24</c:v>
              </c:pt>
              <c:pt idx="5">
                <c:v>_x0004_1/25</c:v>
              </c:pt>
              <c:pt idx="6">
                <c:v>_x0004_1/26</c:v>
              </c:pt>
              <c:pt idx="7">
                <c:v>_x0004_1/27</c:v>
              </c:pt>
              <c:pt idx="8">
                <c:v>_x0004_1/28</c:v>
              </c:pt>
              <c:pt idx="9">
                <c:v>_x0004_1/29</c:v>
              </c:pt>
              <c:pt idx="10">
                <c:v>_x0004_1/30</c:v>
              </c:pt>
              <c:pt idx="11">
                <c:v>_x0004_1/31</c:v>
              </c:pt>
              <c:pt idx="12">
                <c:v>_x0003_2/1</c:v>
              </c:pt>
              <c:pt idx="13">
                <c:v>_x0003_2/2</c:v>
              </c:pt>
              <c:pt idx="14">
                <c:v>_x0003_2/3</c:v>
              </c:pt>
              <c:pt idx="15">
                <c:v>_x0003_2/4</c:v>
              </c:pt>
              <c:pt idx="16">
                <c:v>_x0003_2/5</c:v>
              </c:pt>
              <c:pt idx="17">
                <c:v>_x0003_2/6</c:v>
              </c:pt>
              <c:pt idx="18">
                <c:v>_x0003_2/7</c:v>
              </c:pt>
              <c:pt idx="19">
                <c:v>_x0003_2/8</c:v>
              </c:pt>
              <c:pt idx="20">
                <c:v>_x0003_2/9</c:v>
              </c:pt>
              <c:pt idx="21">
                <c:v>_x0004_2/10</c:v>
              </c:pt>
              <c:pt idx="22">
                <c:v>_x0004_2/11</c:v>
              </c:pt>
              <c:pt idx="23">
                <c:v>_x0004_2/12</c:v>
              </c:pt>
              <c:pt idx="24">
                <c:v>_x0004_2/13</c:v>
              </c:pt>
              <c:pt idx="25">
                <c:v>_x0004_2/14</c:v>
              </c:pt>
              <c:pt idx="26">
                <c:v>_x0004_2/15</c:v>
              </c:pt>
              <c:pt idx="27">
                <c:v>_x0004_2/16</c:v>
              </c:pt>
              <c:pt idx="28">
                <c:v>_x0004_2/17</c:v>
              </c:pt>
              <c:pt idx="29">
                <c:v>_x0004_2/18</c:v>
              </c:pt>
              <c:pt idx="30">
                <c:v>_x0004_2/19</c:v>
              </c:pt>
              <c:pt idx="31">
                <c:v>_x0004_2/20</c:v>
              </c:pt>
              <c:pt idx="32">
                <c:v>_x0004_2/21</c:v>
              </c:pt>
              <c:pt idx="33">
                <c:v>_x0004_2/22</c:v>
              </c:pt>
              <c:pt idx="34">
                <c:v>_x0004_2/23</c:v>
              </c:pt>
              <c:pt idx="35">
                <c:v>_x0004_2/24</c:v>
              </c:pt>
              <c:pt idx="36">
                <c:v>_x0004_2/25</c:v>
              </c:pt>
              <c:pt idx="37">
                <c:v>_x0004_2/26</c:v>
              </c:pt>
              <c:pt idx="38">
                <c:v>_x0004_2/27</c:v>
              </c:pt>
              <c:pt idx="39">
                <c:v>_x0004_2/28</c:v>
              </c:pt>
              <c:pt idx="40">
                <c:v>_x0005_39507</c:v>
              </c:pt>
              <c:pt idx="41">
                <c:v>_x0005_39508</c:v>
              </c:pt>
              <c:pt idx="42">
                <c:v>_x0005_39509</c:v>
              </c:pt>
              <c:pt idx="43">
                <c:v>_x0005_39510</c:v>
              </c:pt>
              <c:pt idx="44">
                <c:v>_x0005_39511</c:v>
              </c:pt>
              <c:pt idx="45">
                <c:v>_x0005_39512</c:v>
              </c:pt>
              <c:pt idx="46">
                <c:v>_x0005_39513</c:v>
              </c:pt>
              <c:pt idx="47">
                <c:v>_x0005_39514</c:v>
              </c:pt>
              <c:pt idx="48">
                <c:v>_x0005_39515</c:v>
              </c:pt>
              <c:pt idx="49">
                <c:v>_x0005_39516</c:v>
              </c:pt>
              <c:pt idx="50">
                <c:v>_x0005_39517</c:v>
              </c:pt>
              <c:pt idx="51">
                <c:v>_x0005_39518</c:v>
              </c:pt>
              <c:pt idx="52">
                <c:v>_x0005_39519</c:v>
              </c:pt>
              <c:pt idx="53">
                <c:v>_x0005_39520</c:v>
              </c:pt>
              <c:pt idx="54">
                <c:v>_x0005_39521</c:v>
              </c:pt>
              <c:pt idx="55">
                <c:v>_x0005_39522</c:v>
              </c:pt>
              <c:pt idx="56">
                <c:v>_x0005_39523</c:v>
              </c:pt>
              <c:pt idx="57">
                <c:v>_x0005_39524</c:v>
              </c:pt>
              <c:pt idx="58">
                <c:v>_x0005_39525</c:v>
              </c:pt>
              <c:pt idx="59">
                <c:v>_x0005_39526</c:v>
              </c:pt>
              <c:pt idx="60">
                <c:v>_x0005_39527</c:v>
              </c:pt>
              <c:pt idx="61">
                <c:v>_x0005_39528</c:v>
              </c:pt>
              <c:pt idx="62">
                <c:v>_x0005_39529</c:v>
              </c:pt>
              <c:pt idx="63">
                <c:v>_x0005_39530</c:v>
              </c:pt>
              <c:pt idx="64">
                <c:v>_x0005_39531</c:v>
              </c:pt>
              <c:pt idx="65">
                <c:v>_x0005_39532</c:v>
              </c:pt>
              <c:pt idx="66">
                <c:v>_x0005_39533</c:v>
              </c:pt>
              <c:pt idx="67">
                <c:v>_x0005_39534</c:v>
              </c:pt>
              <c:pt idx="68">
                <c:v>_x0005_39535</c:v>
              </c:pt>
              <c:pt idx="69">
                <c:v>_x0005_39536</c:v>
              </c:pt>
              <c:pt idx="70">
                <c:v>_x0005_39537</c:v>
              </c:pt>
              <c:pt idx="71">
                <c:v>_x0005_39538</c:v>
              </c:pt>
              <c:pt idx="72">
                <c:v>_x0005_39539</c:v>
              </c:pt>
            </c:strLit>
          </c:cat>
          <c:val>
            <c:numLit>
              <c:formatCode>General</c:formatCode>
              <c:ptCount val="73"/>
              <c:pt idx="0">
                <c:v>179201.3</c:v>
              </c:pt>
              <c:pt idx="1">
                <c:v>1789735.9</c:v>
              </c:pt>
              <c:pt idx="2">
                <c:v>1631399.5</c:v>
              </c:pt>
              <c:pt idx="3">
                <c:v>1630720.7</c:v>
              </c:pt>
              <c:pt idx="4">
                <c:v>1640019.6</c:v>
              </c:pt>
              <c:pt idx="5">
                <c:v>1536682</c:v>
              </c:pt>
              <c:pt idx="6">
                <c:v>1668712.2</c:v>
              </c:pt>
              <c:pt idx="7">
                <c:v>1837809</c:v>
              </c:pt>
              <c:pt idx="8">
                <c:v>1656567.4</c:v>
              </c:pt>
              <c:pt idx="9">
                <c:v>1372155</c:v>
              </c:pt>
              <c:pt idx="10">
                <c:v>1390887.2</c:v>
              </c:pt>
              <c:pt idx="11">
                <c:v>860016.20000000007</c:v>
              </c:pt>
              <c:pt idx="12">
                <c:v>811387</c:v>
              </c:pt>
              <c:pt idx="13">
                <c:v>1107229.8</c:v>
              </c:pt>
              <c:pt idx="14">
                <c:v>855653.50000000012</c:v>
              </c:pt>
              <c:pt idx="15">
                <c:v>1370212.2</c:v>
              </c:pt>
              <c:pt idx="16">
                <c:v>1407479</c:v>
              </c:pt>
              <c:pt idx="17">
                <c:v>1369773.7</c:v>
              </c:pt>
              <c:pt idx="18">
                <c:v>1246632.1000000001</c:v>
              </c:pt>
              <c:pt idx="19">
                <c:v>1322872.3</c:v>
              </c:pt>
              <c:pt idx="20">
                <c:v>1450696.2</c:v>
              </c:pt>
              <c:pt idx="21">
                <c:v>1368505.4</c:v>
              </c:pt>
              <c:pt idx="22">
                <c:v>1328502.8</c:v>
              </c:pt>
              <c:pt idx="23">
                <c:v>1602254.6</c:v>
              </c:pt>
              <c:pt idx="24">
                <c:v>1473527.8</c:v>
              </c:pt>
              <c:pt idx="25">
                <c:v>959478.79999997618</c:v>
              </c:pt>
              <c:pt idx="26">
                <c:v>1388334.6</c:v>
              </c:pt>
              <c:pt idx="27">
                <c:v>1242122.8</c:v>
              </c:pt>
              <c:pt idx="28">
                <c:v>1215329.2</c:v>
              </c:pt>
              <c:pt idx="29">
                <c:v>915410.20000000019</c:v>
              </c:pt>
              <c:pt idx="30">
                <c:v>1205227.3</c:v>
              </c:pt>
              <c:pt idx="31">
                <c:v>1299934.2</c:v>
              </c:pt>
              <c:pt idx="32">
                <c:v>1723492</c:v>
              </c:pt>
              <c:pt idx="33">
                <c:v>1708778.9</c:v>
              </c:pt>
              <c:pt idx="34">
                <c:v>1731361.1</c:v>
              </c:pt>
              <c:pt idx="35">
                <c:v>1520210</c:v>
              </c:pt>
              <c:pt idx="36">
                <c:v>979232.70000000007</c:v>
              </c:pt>
              <c:pt idx="37">
                <c:v>1228499.1000000001</c:v>
              </c:pt>
              <c:pt idx="38">
                <c:v>1272390.1000000001</c:v>
              </c:pt>
              <c:pt idx="39">
                <c:v>911412.6</c:v>
              </c:pt>
              <c:pt idx="40">
                <c:v>1347089.9</c:v>
              </c:pt>
              <c:pt idx="41">
                <c:v>1099173.7</c:v>
              </c:pt>
              <c:pt idx="42">
                <c:v>924653.89999999886</c:v>
              </c:pt>
              <c:pt idx="43">
                <c:v>873583.59999999625</c:v>
              </c:pt>
              <c:pt idx="44">
                <c:v>978065.60000000009</c:v>
              </c:pt>
              <c:pt idx="45">
                <c:v>797580.39999999886</c:v>
              </c:pt>
              <c:pt idx="46">
                <c:v>729309.00000000012</c:v>
              </c:pt>
              <c:pt idx="47">
                <c:v>1239145.3999999999</c:v>
              </c:pt>
              <c:pt idx="48">
                <c:v>1123965.1000000001</c:v>
              </c:pt>
              <c:pt idx="49">
                <c:v>1137585</c:v>
              </c:pt>
              <c:pt idx="50">
                <c:v>1076932.2</c:v>
              </c:pt>
              <c:pt idx="51">
                <c:v>740688.60000000021</c:v>
              </c:pt>
              <c:pt idx="52">
                <c:v>1241791.1000000001</c:v>
              </c:pt>
              <c:pt idx="53">
                <c:v>1050395.8999999999</c:v>
              </c:pt>
              <c:pt idx="54">
                <c:v>1044530.6</c:v>
              </c:pt>
              <c:pt idx="55">
                <c:v>668835</c:v>
              </c:pt>
              <c:pt idx="56">
                <c:v>617825.59999999625</c:v>
              </c:pt>
              <c:pt idx="57">
                <c:v>421594.40000000008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15BA-499A-A992-5B29B8611CC7}"/>
            </c:ext>
          </c:extLst>
        </c:ser>
        <c:ser>
          <c:idx val="2"/>
          <c:order val="7"/>
          <c:tx>
            <c:v>2004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Lit>
              <c:ptCount val="73"/>
              <c:pt idx="0">
                <c:v>_x0004_1/20</c:v>
              </c:pt>
              <c:pt idx="1">
                <c:v>_x0004_1/21</c:v>
              </c:pt>
              <c:pt idx="2">
                <c:v>_x0004_1/22</c:v>
              </c:pt>
              <c:pt idx="3">
                <c:v>_x0004_1/23</c:v>
              </c:pt>
              <c:pt idx="4">
                <c:v>_x0004_1/24</c:v>
              </c:pt>
              <c:pt idx="5">
                <c:v>_x0004_1/25</c:v>
              </c:pt>
              <c:pt idx="6">
                <c:v>_x0004_1/26</c:v>
              </c:pt>
              <c:pt idx="7">
                <c:v>_x0004_1/27</c:v>
              </c:pt>
              <c:pt idx="8">
                <c:v>_x0004_1/28</c:v>
              </c:pt>
              <c:pt idx="9">
                <c:v>_x0004_1/29</c:v>
              </c:pt>
              <c:pt idx="10">
                <c:v>_x0004_1/30</c:v>
              </c:pt>
              <c:pt idx="11">
                <c:v>_x0004_1/31</c:v>
              </c:pt>
              <c:pt idx="12">
                <c:v>_x0003_2/1</c:v>
              </c:pt>
              <c:pt idx="13">
                <c:v>_x0003_2/2</c:v>
              </c:pt>
              <c:pt idx="14">
                <c:v>_x0003_2/3</c:v>
              </c:pt>
              <c:pt idx="15">
                <c:v>_x0003_2/4</c:v>
              </c:pt>
              <c:pt idx="16">
                <c:v>_x0003_2/5</c:v>
              </c:pt>
              <c:pt idx="17">
                <c:v>_x0003_2/6</c:v>
              </c:pt>
              <c:pt idx="18">
                <c:v>_x0003_2/7</c:v>
              </c:pt>
              <c:pt idx="19">
                <c:v>_x0003_2/8</c:v>
              </c:pt>
              <c:pt idx="20">
                <c:v>_x0003_2/9</c:v>
              </c:pt>
              <c:pt idx="21">
                <c:v>_x0004_2/10</c:v>
              </c:pt>
              <c:pt idx="22">
                <c:v>_x0004_2/11</c:v>
              </c:pt>
              <c:pt idx="23">
                <c:v>_x0004_2/12</c:v>
              </c:pt>
              <c:pt idx="24">
                <c:v>_x0004_2/13</c:v>
              </c:pt>
              <c:pt idx="25">
                <c:v>_x0004_2/14</c:v>
              </c:pt>
              <c:pt idx="26">
                <c:v>_x0004_2/15</c:v>
              </c:pt>
              <c:pt idx="27">
                <c:v>_x0004_2/16</c:v>
              </c:pt>
              <c:pt idx="28">
                <c:v>_x0004_2/17</c:v>
              </c:pt>
              <c:pt idx="29">
                <c:v>_x0004_2/18</c:v>
              </c:pt>
              <c:pt idx="30">
                <c:v>_x0004_2/19</c:v>
              </c:pt>
              <c:pt idx="31">
                <c:v>_x0004_2/20</c:v>
              </c:pt>
              <c:pt idx="32">
                <c:v>_x0004_2/21</c:v>
              </c:pt>
              <c:pt idx="33">
                <c:v>_x0004_2/22</c:v>
              </c:pt>
              <c:pt idx="34">
                <c:v>_x0004_2/23</c:v>
              </c:pt>
              <c:pt idx="35">
                <c:v>_x0004_2/24</c:v>
              </c:pt>
              <c:pt idx="36">
                <c:v>_x0004_2/25</c:v>
              </c:pt>
              <c:pt idx="37">
                <c:v>_x0004_2/26</c:v>
              </c:pt>
              <c:pt idx="38">
                <c:v>_x0004_2/27</c:v>
              </c:pt>
              <c:pt idx="39">
                <c:v>_x0004_2/28</c:v>
              </c:pt>
              <c:pt idx="40">
                <c:v>_x0005_39507</c:v>
              </c:pt>
              <c:pt idx="41">
                <c:v>_x0005_39508</c:v>
              </c:pt>
              <c:pt idx="42">
                <c:v>_x0005_39509</c:v>
              </c:pt>
              <c:pt idx="43">
                <c:v>_x0005_39510</c:v>
              </c:pt>
              <c:pt idx="44">
                <c:v>_x0005_39511</c:v>
              </c:pt>
              <c:pt idx="45">
                <c:v>_x0005_39512</c:v>
              </c:pt>
              <c:pt idx="46">
                <c:v>_x0005_39513</c:v>
              </c:pt>
              <c:pt idx="47">
                <c:v>_x0005_39514</c:v>
              </c:pt>
              <c:pt idx="48">
                <c:v>_x0005_39515</c:v>
              </c:pt>
              <c:pt idx="49">
                <c:v>_x0005_39516</c:v>
              </c:pt>
              <c:pt idx="50">
                <c:v>_x0005_39517</c:v>
              </c:pt>
              <c:pt idx="51">
                <c:v>_x0005_39518</c:v>
              </c:pt>
              <c:pt idx="52">
                <c:v>_x0005_39519</c:v>
              </c:pt>
              <c:pt idx="53">
                <c:v>_x0005_39520</c:v>
              </c:pt>
              <c:pt idx="54">
                <c:v>_x0005_39521</c:v>
              </c:pt>
              <c:pt idx="55">
                <c:v>_x0005_39522</c:v>
              </c:pt>
              <c:pt idx="56">
                <c:v>_x0005_39523</c:v>
              </c:pt>
              <c:pt idx="57">
                <c:v>_x0005_39524</c:v>
              </c:pt>
              <c:pt idx="58">
                <c:v>_x0005_39525</c:v>
              </c:pt>
              <c:pt idx="59">
                <c:v>_x0005_39526</c:v>
              </c:pt>
              <c:pt idx="60">
                <c:v>_x0005_39527</c:v>
              </c:pt>
              <c:pt idx="61">
                <c:v>_x0005_39528</c:v>
              </c:pt>
              <c:pt idx="62">
                <c:v>_x0005_39529</c:v>
              </c:pt>
              <c:pt idx="63">
                <c:v>_x0005_39530</c:v>
              </c:pt>
              <c:pt idx="64">
                <c:v>_x0005_39531</c:v>
              </c:pt>
              <c:pt idx="65">
                <c:v>_x0005_39532</c:v>
              </c:pt>
              <c:pt idx="66">
                <c:v>_x0005_39533</c:v>
              </c:pt>
              <c:pt idx="67">
                <c:v>_x0005_39534</c:v>
              </c:pt>
              <c:pt idx="68">
                <c:v>_x0005_39535</c:v>
              </c:pt>
              <c:pt idx="69">
                <c:v>_x0005_39536</c:v>
              </c:pt>
              <c:pt idx="70">
                <c:v>_x0005_39537</c:v>
              </c:pt>
              <c:pt idx="71">
                <c:v>_x0005_39538</c:v>
              </c:pt>
              <c:pt idx="72">
                <c:v>_x0005_39539</c:v>
              </c:pt>
            </c:strLit>
          </c:cat>
          <c:val>
            <c:numLit>
              <c:formatCode>General</c:formatCode>
              <c:ptCount val="73"/>
              <c:pt idx="0">
                <c:v>63148.6</c:v>
              </c:pt>
              <c:pt idx="1">
                <c:v>1782388.12</c:v>
              </c:pt>
              <c:pt idx="2">
                <c:v>1809705.7</c:v>
              </c:pt>
              <c:pt idx="3">
                <c:v>1999204.8</c:v>
              </c:pt>
              <c:pt idx="4">
                <c:v>1641815.3</c:v>
              </c:pt>
              <c:pt idx="5">
                <c:v>2272434.1</c:v>
              </c:pt>
              <c:pt idx="6">
                <c:v>1289444.24</c:v>
              </c:pt>
              <c:pt idx="7">
                <c:v>1708959.1</c:v>
              </c:pt>
              <c:pt idx="8">
                <c:v>1085771.8999999999</c:v>
              </c:pt>
              <c:pt idx="9">
                <c:v>1335740.2</c:v>
              </c:pt>
              <c:pt idx="10">
                <c:v>1261845.3999999999</c:v>
              </c:pt>
              <c:pt idx="11">
                <c:v>1583148</c:v>
              </c:pt>
              <c:pt idx="12">
                <c:v>1704822.8</c:v>
              </c:pt>
              <c:pt idx="13">
                <c:v>1326889.3999999999</c:v>
              </c:pt>
              <c:pt idx="14">
                <c:v>1341400.8</c:v>
              </c:pt>
              <c:pt idx="15">
                <c:v>880212.8</c:v>
              </c:pt>
              <c:pt idx="16">
                <c:v>715039.00000000012</c:v>
              </c:pt>
              <c:pt idx="17">
                <c:v>1307966.8999999999</c:v>
              </c:pt>
              <c:pt idx="18">
                <c:v>1154244.3</c:v>
              </c:pt>
              <c:pt idx="19">
                <c:v>1280131.6000000001</c:v>
              </c:pt>
              <c:pt idx="20">
                <c:v>1355232.7</c:v>
              </c:pt>
              <c:pt idx="21">
                <c:v>1220951.1000000001</c:v>
              </c:pt>
              <c:pt idx="22">
                <c:v>1310909.1000000001</c:v>
              </c:pt>
              <c:pt idx="23">
                <c:v>952694.50000000023</c:v>
              </c:pt>
              <c:pt idx="24">
                <c:v>1303656.1000000001</c:v>
              </c:pt>
              <c:pt idx="25">
                <c:v>1282919.6499999999</c:v>
              </c:pt>
              <c:pt idx="26">
                <c:v>2062559</c:v>
              </c:pt>
              <c:pt idx="27">
                <c:v>2227878.5</c:v>
              </c:pt>
              <c:pt idx="28">
                <c:v>2072571.94</c:v>
              </c:pt>
              <c:pt idx="29">
                <c:v>1363279.6</c:v>
              </c:pt>
              <c:pt idx="30">
                <c:v>1218862.6299999999</c:v>
              </c:pt>
              <c:pt idx="31">
                <c:v>896252.10000000009</c:v>
              </c:pt>
              <c:pt idx="32">
                <c:v>1163760.1000000001</c:v>
              </c:pt>
              <c:pt idx="33">
                <c:v>1314210.7</c:v>
              </c:pt>
              <c:pt idx="34">
                <c:v>1536247.7</c:v>
              </c:pt>
              <c:pt idx="35">
                <c:v>1311354.3</c:v>
              </c:pt>
              <c:pt idx="36">
                <c:v>1146656.1000000001</c:v>
              </c:pt>
              <c:pt idx="37">
                <c:v>1465592.9</c:v>
              </c:pt>
              <c:pt idx="38">
                <c:v>985040</c:v>
              </c:pt>
              <c:pt idx="39">
                <c:v>1201851.1000000001</c:v>
              </c:pt>
              <c:pt idx="40">
                <c:v>1041799.4</c:v>
              </c:pt>
              <c:pt idx="41">
                <c:v>1144321.6000000001</c:v>
              </c:pt>
              <c:pt idx="42">
                <c:v>1012598.2</c:v>
              </c:pt>
              <c:pt idx="43">
                <c:v>1080157.6000000001</c:v>
              </c:pt>
              <c:pt idx="44">
                <c:v>1010450.1</c:v>
              </c:pt>
              <c:pt idx="45">
                <c:v>600079.1</c:v>
              </c:pt>
              <c:pt idx="46">
                <c:v>523692.70000000013</c:v>
              </c:pt>
              <c:pt idx="47">
                <c:v>770493.89999999886</c:v>
              </c:pt>
              <c:pt idx="48">
                <c:v>904858.89999999886</c:v>
              </c:pt>
              <c:pt idx="49">
                <c:v>537702.60000000009</c:v>
              </c:pt>
              <c:pt idx="50">
                <c:v>928128</c:v>
              </c:pt>
              <c:pt idx="51">
                <c:v>999947.60000000009</c:v>
              </c:pt>
              <c:pt idx="52">
                <c:v>706413.3</c:v>
              </c:pt>
              <c:pt idx="53">
                <c:v>875796.69999997935</c:v>
              </c:pt>
              <c:pt idx="54">
                <c:v>801172.6</c:v>
              </c:pt>
              <c:pt idx="55">
                <c:v>656786.39999999886</c:v>
              </c:pt>
              <c:pt idx="56">
                <c:v>1012416.9</c:v>
              </c:pt>
              <c:pt idx="57">
                <c:v>919957.3</c:v>
              </c:pt>
              <c:pt idx="58">
                <c:v>907950.3</c:v>
              </c:pt>
              <c:pt idx="59">
                <c:v>837418.3</c:v>
              </c:pt>
              <c:pt idx="60">
                <c:v>411900.2</c:v>
              </c:pt>
              <c:pt idx="61">
                <c:v>279606.09999999998</c:v>
              </c:pt>
              <c:pt idx="62">
                <c:v>203309.5</c:v>
              </c:pt>
              <c:pt idx="63">
                <c:v>140668.9</c:v>
              </c:pt>
              <c:pt idx="64">
                <c:v>141243.1</c:v>
              </c:pt>
              <c:pt idx="65">
                <c:v>92088.000000000015</c:v>
              </c:pt>
              <c:pt idx="66">
                <c:v>26704.7</c:v>
              </c:pt>
              <c:pt idx="67">
                <c:v>557.99999999999989</c:v>
              </c:pt>
              <c:pt idx="68">
                <c:v>557.99999999999989</c:v>
              </c:pt>
              <c:pt idx="69">
                <c:v>5345.6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7-15BA-499A-A992-5B29B8611CC7}"/>
            </c:ext>
          </c:extLst>
        </c:ser>
        <c:ser>
          <c:idx val="3"/>
          <c:order val="8"/>
          <c:tx>
            <c:v>2003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Lit>
              <c:ptCount val="73"/>
              <c:pt idx="0">
                <c:v>_x0004_1/20</c:v>
              </c:pt>
              <c:pt idx="1">
                <c:v>_x0004_1/21</c:v>
              </c:pt>
              <c:pt idx="2">
                <c:v>_x0004_1/22</c:v>
              </c:pt>
              <c:pt idx="3">
                <c:v>_x0004_1/23</c:v>
              </c:pt>
              <c:pt idx="4">
                <c:v>_x0004_1/24</c:v>
              </c:pt>
              <c:pt idx="5">
                <c:v>_x0004_1/25</c:v>
              </c:pt>
              <c:pt idx="6">
                <c:v>_x0004_1/26</c:v>
              </c:pt>
              <c:pt idx="7">
                <c:v>_x0004_1/27</c:v>
              </c:pt>
              <c:pt idx="8">
                <c:v>_x0004_1/28</c:v>
              </c:pt>
              <c:pt idx="9">
                <c:v>_x0004_1/29</c:v>
              </c:pt>
              <c:pt idx="10">
                <c:v>_x0004_1/30</c:v>
              </c:pt>
              <c:pt idx="11">
                <c:v>_x0004_1/31</c:v>
              </c:pt>
              <c:pt idx="12">
                <c:v>_x0003_2/1</c:v>
              </c:pt>
              <c:pt idx="13">
                <c:v>_x0003_2/2</c:v>
              </c:pt>
              <c:pt idx="14">
                <c:v>_x0003_2/3</c:v>
              </c:pt>
              <c:pt idx="15">
                <c:v>_x0003_2/4</c:v>
              </c:pt>
              <c:pt idx="16">
                <c:v>_x0003_2/5</c:v>
              </c:pt>
              <c:pt idx="17">
                <c:v>_x0003_2/6</c:v>
              </c:pt>
              <c:pt idx="18">
                <c:v>_x0003_2/7</c:v>
              </c:pt>
              <c:pt idx="19">
                <c:v>_x0003_2/8</c:v>
              </c:pt>
              <c:pt idx="20">
                <c:v>_x0003_2/9</c:v>
              </c:pt>
              <c:pt idx="21">
                <c:v>_x0004_2/10</c:v>
              </c:pt>
              <c:pt idx="22">
                <c:v>_x0004_2/11</c:v>
              </c:pt>
              <c:pt idx="23">
                <c:v>_x0004_2/12</c:v>
              </c:pt>
              <c:pt idx="24">
                <c:v>_x0004_2/13</c:v>
              </c:pt>
              <c:pt idx="25">
                <c:v>_x0004_2/14</c:v>
              </c:pt>
              <c:pt idx="26">
                <c:v>_x0004_2/15</c:v>
              </c:pt>
              <c:pt idx="27">
                <c:v>_x0004_2/16</c:v>
              </c:pt>
              <c:pt idx="28">
                <c:v>_x0004_2/17</c:v>
              </c:pt>
              <c:pt idx="29">
                <c:v>_x0004_2/18</c:v>
              </c:pt>
              <c:pt idx="30">
                <c:v>_x0004_2/19</c:v>
              </c:pt>
              <c:pt idx="31">
                <c:v>_x0004_2/20</c:v>
              </c:pt>
              <c:pt idx="32">
                <c:v>_x0004_2/21</c:v>
              </c:pt>
              <c:pt idx="33">
                <c:v>_x0004_2/22</c:v>
              </c:pt>
              <c:pt idx="34">
                <c:v>_x0004_2/23</c:v>
              </c:pt>
              <c:pt idx="35">
                <c:v>_x0004_2/24</c:v>
              </c:pt>
              <c:pt idx="36">
                <c:v>_x0004_2/25</c:v>
              </c:pt>
              <c:pt idx="37">
                <c:v>_x0004_2/26</c:v>
              </c:pt>
              <c:pt idx="38">
                <c:v>_x0004_2/27</c:v>
              </c:pt>
              <c:pt idx="39">
                <c:v>_x0004_2/28</c:v>
              </c:pt>
              <c:pt idx="40">
                <c:v>_x0005_39507</c:v>
              </c:pt>
              <c:pt idx="41">
                <c:v>_x0005_39508</c:v>
              </c:pt>
              <c:pt idx="42">
                <c:v>_x0005_39509</c:v>
              </c:pt>
              <c:pt idx="43">
                <c:v>_x0005_39510</c:v>
              </c:pt>
              <c:pt idx="44">
                <c:v>_x0005_39511</c:v>
              </c:pt>
              <c:pt idx="45">
                <c:v>_x0005_39512</c:v>
              </c:pt>
              <c:pt idx="46">
                <c:v>_x0005_39513</c:v>
              </c:pt>
              <c:pt idx="47">
                <c:v>_x0005_39514</c:v>
              </c:pt>
              <c:pt idx="48">
                <c:v>_x0005_39515</c:v>
              </c:pt>
              <c:pt idx="49">
                <c:v>_x0005_39516</c:v>
              </c:pt>
              <c:pt idx="50">
                <c:v>_x0005_39517</c:v>
              </c:pt>
              <c:pt idx="51">
                <c:v>_x0005_39518</c:v>
              </c:pt>
              <c:pt idx="52">
                <c:v>_x0005_39519</c:v>
              </c:pt>
              <c:pt idx="53">
                <c:v>_x0005_39520</c:v>
              </c:pt>
              <c:pt idx="54">
                <c:v>_x0005_39521</c:v>
              </c:pt>
              <c:pt idx="55">
                <c:v>_x0005_39522</c:v>
              </c:pt>
              <c:pt idx="56">
                <c:v>_x0005_39523</c:v>
              </c:pt>
              <c:pt idx="57">
                <c:v>_x0005_39524</c:v>
              </c:pt>
              <c:pt idx="58">
                <c:v>_x0005_39525</c:v>
              </c:pt>
              <c:pt idx="59">
                <c:v>_x0005_39526</c:v>
              </c:pt>
              <c:pt idx="60">
                <c:v>_x0005_39527</c:v>
              </c:pt>
              <c:pt idx="61">
                <c:v>_x0005_39528</c:v>
              </c:pt>
              <c:pt idx="62">
                <c:v>_x0005_39529</c:v>
              </c:pt>
              <c:pt idx="63">
                <c:v>_x0005_39530</c:v>
              </c:pt>
              <c:pt idx="64">
                <c:v>_x0005_39531</c:v>
              </c:pt>
              <c:pt idx="65">
                <c:v>_x0005_39532</c:v>
              </c:pt>
              <c:pt idx="66">
                <c:v>_x0005_39533</c:v>
              </c:pt>
              <c:pt idx="67">
                <c:v>_x0005_39534</c:v>
              </c:pt>
              <c:pt idx="68">
                <c:v>_x0005_39535</c:v>
              </c:pt>
              <c:pt idx="69">
                <c:v>_x0005_39536</c:v>
              </c:pt>
              <c:pt idx="70">
                <c:v>_x0005_39537</c:v>
              </c:pt>
              <c:pt idx="71">
                <c:v>_x0005_39538</c:v>
              </c:pt>
              <c:pt idx="72">
                <c:v>_x0005_39539</c:v>
              </c:pt>
            </c:strLit>
          </c:cat>
          <c:val>
            <c:numLit>
              <c:formatCode>General</c:formatCode>
              <c:ptCount val="73"/>
              <c:pt idx="0">
                <c:v>18269.2</c:v>
              </c:pt>
              <c:pt idx="1">
                <c:v>1271578.8</c:v>
              </c:pt>
              <c:pt idx="2">
                <c:v>1429928.6</c:v>
              </c:pt>
              <c:pt idx="3">
                <c:v>1349622.9</c:v>
              </c:pt>
              <c:pt idx="4">
                <c:v>1530627</c:v>
              </c:pt>
              <c:pt idx="5">
                <c:v>1810146</c:v>
              </c:pt>
              <c:pt idx="6">
                <c:v>1765094.7</c:v>
              </c:pt>
              <c:pt idx="7">
                <c:v>1799312.2</c:v>
              </c:pt>
              <c:pt idx="8">
                <c:v>1619117.5</c:v>
              </c:pt>
              <c:pt idx="9">
                <c:v>1288588.3</c:v>
              </c:pt>
              <c:pt idx="10">
                <c:v>895961.8</c:v>
              </c:pt>
              <c:pt idx="11">
                <c:v>773946.19999997935</c:v>
              </c:pt>
              <c:pt idx="12">
                <c:v>691989</c:v>
              </c:pt>
              <c:pt idx="13">
                <c:v>737282.60000000009</c:v>
              </c:pt>
              <c:pt idx="14">
                <c:v>844174.50000000012</c:v>
              </c:pt>
              <c:pt idx="15">
                <c:v>1032227.5</c:v>
              </c:pt>
              <c:pt idx="16">
                <c:v>1005848.7</c:v>
              </c:pt>
              <c:pt idx="17">
                <c:v>1263183.2</c:v>
              </c:pt>
              <c:pt idx="18">
                <c:v>1566985.5</c:v>
              </c:pt>
              <c:pt idx="19">
                <c:v>1540891.9</c:v>
              </c:pt>
              <c:pt idx="20">
                <c:v>1429644.1</c:v>
              </c:pt>
              <c:pt idx="21">
                <c:v>1521270.5</c:v>
              </c:pt>
              <c:pt idx="22">
                <c:v>1221806.8999999999</c:v>
              </c:pt>
              <c:pt idx="23">
                <c:v>544614.14650000003</c:v>
              </c:pt>
              <c:pt idx="24">
                <c:v>1459914.9415</c:v>
              </c:pt>
              <c:pt idx="25">
                <c:v>1681894.112</c:v>
              </c:pt>
              <c:pt idx="26">
                <c:v>2366816.4844999998</c:v>
              </c:pt>
              <c:pt idx="27">
                <c:v>1901597.9445</c:v>
              </c:pt>
              <c:pt idx="28">
                <c:v>1222116.4025000001</c:v>
              </c:pt>
              <c:pt idx="29">
                <c:v>902997.21899999888</c:v>
              </c:pt>
              <c:pt idx="30">
                <c:v>992195.61049999995</c:v>
              </c:pt>
              <c:pt idx="31">
                <c:v>1576891.8489999999</c:v>
              </c:pt>
              <c:pt idx="32">
                <c:v>1430379.9445</c:v>
              </c:pt>
              <c:pt idx="33">
                <c:v>987274.51899999997</c:v>
              </c:pt>
              <c:pt idx="34">
                <c:v>620139.0675</c:v>
              </c:pt>
              <c:pt idx="35">
                <c:v>734880.6</c:v>
              </c:pt>
              <c:pt idx="36">
                <c:v>920987.99999999825</c:v>
              </c:pt>
              <c:pt idx="37">
                <c:v>1111348.7</c:v>
              </c:pt>
              <c:pt idx="38">
                <c:v>1060977.2</c:v>
              </c:pt>
              <c:pt idx="39">
                <c:v>574081.19999999995</c:v>
              </c:pt>
              <c:pt idx="40">
                <c:v>1219595.2</c:v>
              </c:pt>
              <c:pt idx="41">
                <c:v>1986895.1682788001</c:v>
              </c:pt>
              <c:pt idx="42">
                <c:v>1334264.86826347</c:v>
              </c:pt>
              <c:pt idx="43">
                <c:v>1418880.8274351601</c:v>
              </c:pt>
              <c:pt idx="44">
                <c:v>2366515.2308350299</c:v>
              </c:pt>
              <c:pt idx="45">
                <c:v>1625399.2071132199</c:v>
              </c:pt>
              <c:pt idx="46">
                <c:v>1326459.0587406899</c:v>
              </c:pt>
              <c:pt idx="47">
                <c:v>443902.67899365933</c:v>
              </c:pt>
              <c:pt idx="48">
                <c:v>584500.79452254926</c:v>
              </c:pt>
              <c:pt idx="49">
                <c:v>1032260.6631751599</c:v>
              </c:pt>
              <c:pt idx="50">
                <c:v>1035011.27814011</c:v>
              </c:pt>
              <c:pt idx="51">
                <c:v>783222.49204853328</c:v>
              </c:pt>
              <c:pt idx="52">
                <c:v>289275.7238390093</c:v>
              </c:pt>
              <c:pt idx="53">
                <c:v>595258.46908637846</c:v>
              </c:pt>
              <c:pt idx="54">
                <c:v>954565.11065059574</c:v>
              </c:pt>
              <c:pt idx="55">
                <c:v>612743.25901748182</c:v>
              </c:pt>
              <c:pt idx="56">
                <c:v>603267.54044255312</c:v>
              </c:pt>
              <c:pt idx="57">
                <c:v>635990.46021990967</c:v>
              </c:pt>
              <c:pt idx="58">
                <c:v>805021.26211534545</c:v>
              </c:pt>
              <c:pt idx="59">
                <c:v>625608.97726671095</c:v>
              </c:pt>
              <c:pt idx="60">
                <c:v>691343.26102440106</c:v>
              </c:pt>
              <c:pt idx="61">
                <c:v>692749.467885533</c:v>
              </c:pt>
              <c:pt idx="62">
                <c:v>843419.70927125204</c:v>
              </c:pt>
              <c:pt idx="63">
                <c:v>1047333.2334205901</c:v>
              </c:pt>
              <c:pt idx="64">
                <c:v>1183622.8480537201</c:v>
              </c:pt>
              <c:pt idx="65">
                <c:v>1017751.47968943</c:v>
              </c:pt>
              <c:pt idx="66">
                <c:v>584155.90116655873</c:v>
              </c:pt>
              <c:pt idx="67">
                <c:v>290047.46443623718</c:v>
              </c:pt>
              <c:pt idx="68">
                <c:v>73065.229093799688</c:v>
              </c:pt>
              <c:pt idx="69">
                <c:v>72663.149363057324</c:v>
              </c:pt>
              <c:pt idx="70">
                <c:v>121551.9968051118</c:v>
              </c:pt>
              <c:pt idx="71">
                <c:v>118299.1371689498</c:v>
              </c:pt>
              <c:pt idx="72">
                <c:v>76112.891240875921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8-15BA-499A-A992-5B29B8611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013216"/>
        <c:axId val="1815476544"/>
      </c:lineChart>
      <c:lineChart>
        <c:grouping val="standard"/>
        <c:varyColors val="0"/>
        <c:ser>
          <c:idx val="17"/>
          <c:order val="9"/>
          <c:tx>
            <c:v>11 Cum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val>
            <c:numLit>
              <c:formatCode>General</c:formatCode>
              <c:ptCount val="78"/>
              <c:pt idx="0">
                <c:v>0</c:v>
              </c:pt>
              <c:pt idx="1">
                <c:v>12004.637000000001</c:v>
              </c:pt>
              <c:pt idx="2">
                <c:v>35220.44</c:v>
              </c:pt>
              <c:pt idx="3">
                <c:v>40662.146500000003</c:v>
              </c:pt>
              <c:pt idx="4">
                <c:v>144231.5405</c:v>
              </c:pt>
              <c:pt idx="5">
                <c:v>264833.05249999999</c:v>
              </c:pt>
              <c:pt idx="6">
                <c:v>407093.59950000001</c:v>
              </c:pt>
              <c:pt idx="7">
                <c:v>580513.26199999999</c:v>
              </c:pt>
              <c:pt idx="8">
                <c:v>747056.23399999889</c:v>
              </c:pt>
              <c:pt idx="9">
                <c:v>947908.51399999997</c:v>
              </c:pt>
              <c:pt idx="10">
                <c:v>1136710.514</c:v>
              </c:pt>
              <c:pt idx="11">
                <c:v>1470946.128</c:v>
              </c:pt>
              <c:pt idx="12">
                <c:v>1771498.128</c:v>
              </c:pt>
              <c:pt idx="13">
                <c:v>2253232.8879999998</c:v>
              </c:pt>
              <c:pt idx="14">
                <c:v>3022039.3280000002</c:v>
              </c:pt>
              <c:pt idx="15">
                <c:v>3585496.298</c:v>
              </c:pt>
              <c:pt idx="16">
                <c:v>4189031.5455</c:v>
              </c:pt>
              <c:pt idx="17">
                <c:v>4659168.8315000003</c:v>
              </c:pt>
              <c:pt idx="18">
                <c:v>5226196.5115</c:v>
              </c:pt>
              <c:pt idx="19">
                <c:v>5830396.3940000003</c:v>
              </c:pt>
              <c:pt idx="20">
                <c:v>6421782.8865</c:v>
              </c:pt>
              <c:pt idx="21">
                <c:v>6992667.1765000001</c:v>
              </c:pt>
              <c:pt idx="22">
                <c:v>7482122.1090000002</c:v>
              </c:pt>
              <c:pt idx="23">
                <c:v>8536387.6789999995</c:v>
              </c:pt>
              <c:pt idx="24">
                <c:v>9172169.8764999993</c:v>
              </c:pt>
              <c:pt idx="25">
                <c:v>9744420.4364999998</c:v>
              </c:pt>
              <c:pt idx="26">
                <c:v>10320038.66</c:v>
              </c:pt>
              <c:pt idx="27">
                <c:v>10735561.4265</c:v>
              </c:pt>
              <c:pt idx="28">
                <c:v>11180677.646500001</c:v>
              </c:pt>
              <c:pt idx="29">
                <c:v>12196198.193</c:v>
              </c:pt>
              <c:pt idx="30">
                <c:v>12946847.091499999</c:v>
              </c:pt>
              <c:pt idx="31">
                <c:v>13756143.119000001</c:v>
              </c:pt>
              <c:pt idx="32">
                <c:v>14250322.7115</c:v>
              </c:pt>
              <c:pt idx="33">
                <c:v>15074598.261499999</c:v>
              </c:pt>
              <c:pt idx="34">
                <c:v>15655114.469000001</c:v>
              </c:pt>
              <c:pt idx="35">
                <c:v>16194315.249</c:v>
              </c:pt>
              <c:pt idx="36">
                <c:v>17155919.6415</c:v>
              </c:pt>
              <c:pt idx="37">
                <c:v>18246812.931499999</c:v>
              </c:pt>
              <c:pt idx="38">
                <c:v>19227796.736499999</c:v>
              </c:pt>
              <c:pt idx="39">
                <c:v>20072036.5515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9-15BA-499A-A992-5B29B8611CC7}"/>
            </c:ext>
          </c:extLst>
        </c:ser>
        <c:ser>
          <c:idx val="13"/>
          <c:order val="10"/>
          <c:tx>
            <c:v>10 Cum</c:v>
          </c:tx>
          <c:spPr>
            <a:ln w="19050">
              <a:solidFill>
                <a:srgbClr val="FF0000"/>
              </a:solidFill>
            </a:ln>
          </c:spPr>
          <c:marker>
            <c:symbol val="star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Lit>
              <c:formatCode>General</c:formatCode>
              <c:ptCount val="78"/>
              <c:pt idx="0">
                <c:v>1614.0540000000001</c:v>
              </c:pt>
              <c:pt idx="1">
                <c:v>5598.8540000000003</c:v>
              </c:pt>
              <c:pt idx="2">
                <c:v>6309.6740000000009</c:v>
              </c:pt>
              <c:pt idx="3">
                <c:v>13923.9735</c:v>
              </c:pt>
              <c:pt idx="4">
                <c:v>21424.054</c:v>
              </c:pt>
              <c:pt idx="5">
                <c:v>30166.350000000009</c:v>
              </c:pt>
              <c:pt idx="6">
                <c:v>42496.695</c:v>
              </c:pt>
              <c:pt idx="7">
                <c:v>57352.813499999997</c:v>
              </c:pt>
              <c:pt idx="8">
                <c:v>75125.876999999993</c:v>
              </c:pt>
              <c:pt idx="9">
                <c:v>77690.115500000014</c:v>
              </c:pt>
              <c:pt idx="10">
                <c:v>105935.97749999999</c:v>
              </c:pt>
              <c:pt idx="11">
                <c:v>135129.14749999999</c:v>
              </c:pt>
              <c:pt idx="12">
                <c:v>156735.5975</c:v>
              </c:pt>
              <c:pt idx="13">
                <c:v>184334.27299999999</c:v>
              </c:pt>
              <c:pt idx="14">
                <c:v>201085.18250000011</c:v>
              </c:pt>
              <c:pt idx="15">
                <c:v>218603.54300000009</c:v>
              </c:pt>
              <c:pt idx="16">
                <c:v>230836.93950000009</c:v>
              </c:pt>
              <c:pt idx="17">
                <c:v>253230.32449999999</c:v>
              </c:pt>
              <c:pt idx="18">
                <c:v>334747.58250000002</c:v>
              </c:pt>
              <c:pt idx="19">
                <c:v>427905.08250000002</c:v>
              </c:pt>
              <c:pt idx="20">
                <c:v>480305.7525</c:v>
              </c:pt>
              <c:pt idx="21">
                <c:v>900712.55249999999</c:v>
              </c:pt>
              <c:pt idx="22">
                <c:v>2039111.3425</c:v>
              </c:pt>
              <c:pt idx="23">
                <c:v>3108304.8525</c:v>
              </c:pt>
              <c:pt idx="24">
                <c:v>4152387.3725000001</c:v>
              </c:pt>
              <c:pt idx="25">
                <c:v>4953672.4275000002</c:v>
              </c:pt>
              <c:pt idx="26">
                <c:v>5928650.8975</c:v>
              </c:pt>
              <c:pt idx="27">
                <c:v>6482680.3375000004</c:v>
              </c:pt>
              <c:pt idx="28">
                <c:v>7171534.3075000001</c:v>
              </c:pt>
              <c:pt idx="29">
                <c:v>8100729.6875</c:v>
              </c:pt>
              <c:pt idx="30">
                <c:v>9004032.7074999996</c:v>
              </c:pt>
              <c:pt idx="31">
                <c:v>9510053.0975000001</c:v>
              </c:pt>
              <c:pt idx="32">
                <c:v>10616515.09</c:v>
              </c:pt>
              <c:pt idx="33">
                <c:v>11577632.68</c:v>
              </c:pt>
              <c:pt idx="34">
                <c:v>12344987.060000001</c:v>
              </c:pt>
              <c:pt idx="35">
                <c:v>12797224.727499999</c:v>
              </c:pt>
              <c:pt idx="36">
                <c:v>12938297.333000001</c:v>
              </c:pt>
              <c:pt idx="37">
                <c:v>13123872.7245</c:v>
              </c:pt>
              <c:pt idx="38">
                <c:v>13298127.406500001</c:v>
              </c:pt>
              <c:pt idx="39">
                <c:v>13796519.612</c:v>
              </c:pt>
              <c:pt idx="40">
                <c:v>13796519.612</c:v>
              </c:pt>
              <c:pt idx="41">
                <c:v>14674468.516000001</c:v>
              </c:pt>
              <c:pt idx="42">
                <c:v>15628134.950999999</c:v>
              </c:pt>
              <c:pt idx="43">
                <c:v>16604482.782</c:v>
              </c:pt>
              <c:pt idx="44">
                <c:v>17905555.8585</c:v>
              </c:pt>
              <c:pt idx="45">
                <c:v>19597035.995499998</c:v>
              </c:pt>
              <c:pt idx="46">
                <c:v>20673719.756999999</c:v>
              </c:pt>
              <c:pt idx="47">
                <c:v>21321287.431000002</c:v>
              </c:pt>
              <c:pt idx="48">
                <c:v>22221500.618000001</c:v>
              </c:pt>
              <c:pt idx="49">
                <c:v>22923210.116</c:v>
              </c:pt>
              <c:pt idx="50">
                <c:v>23423350.969500002</c:v>
              </c:pt>
              <c:pt idx="51">
                <c:v>23668425.425500002</c:v>
              </c:pt>
              <c:pt idx="52">
                <c:v>24121843.865499999</c:v>
              </c:pt>
              <c:pt idx="53">
                <c:v>24304172.865499999</c:v>
              </c:pt>
              <c:pt idx="54">
                <c:v>24539610.739</c:v>
              </c:pt>
              <c:pt idx="55">
                <c:v>24836004.2245</c:v>
              </c:pt>
              <c:pt idx="56">
                <c:v>25097769.284499999</c:v>
              </c:pt>
              <c:pt idx="57">
                <c:v>26278332.171500001</c:v>
              </c:pt>
              <c:pt idx="58">
                <c:v>26832008.794</c:v>
              </c:pt>
              <c:pt idx="59">
                <c:v>27252852.063499998</c:v>
              </c:pt>
              <c:pt idx="60">
                <c:v>27890145.363000002</c:v>
              </c:pt>
              <c:pt idx="61">
                <c:v>27972139.420499999</c:v>
              </c:pt>
              <c:pt idx="62">
                <c:v>28237317.010499999</c:v>
              </c:pt>
              <c:pt idx="63">
                <c:v>28946326.727499999</c:v>
              </c:pt>
              <c:pt idx="64">
                <c:v>29636203.519000001</c:v>
              </c:pt>
              <c:pt idx="65">
                <c:v>30058455.524</c:v>
              </c:pt>
              <c:pt idx="66">
                <c:v>30469975.182500001</c:v>
              </c:pt>
              <c:pt idx="67">
                <c:v>30718162.453000002</c:v>
              </c:pt>
              <c:pt idx="68">
                <c:v>31092139.6105</c:v>
              </c:pt>
              <c:pt idx="69">
                <c:v>31423342.925999999</c:v>
              </c:pt>
              <c:pt idx="70">
                <c:v>31680177.624499999</c:v>
              </c:pt>
              <c:pt idx="71">
                <c:v>32020059.164500002</c:v>
              </c:pt>
              <c:pt idx="72">
                <c:v>32114086.0145</c:v>
              </c:pt>
              <c:pt idx="73">
                <c:v>32237892.574499998</c:v>
              </c:pt>
              <c:pt idx="74">
                <c:v>32591669.934500001</c:v>
              </c:pt>
              <c:pt idx="75">
                <c:v>32887138.636500001</c:v>
              </c:pt>
              <c:pt idx="76">
                <c:v>33009897.079500001</c:v>
              </c:pt>
              <c:pt idx="77">
                <c:v>33178868.399500001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A-15BA-499A-A992-5B29B8611CC7}"/>
            </c:ext>
          </c:extLst>
        </c:ser>
        <c:ser>
          <c:idx val="15"/>
          <c:order val="11"/>
          <c:tx>
            <c:v>09 Cum</c:v>
          </c:tx>
          <c:spPr>
            <a:ln>
              <a:solidFill>
                <a:srgbClr val="20F012"/>
              </a:solidFill>
            </a:ln>
          </c:spPr>
          <c:marker>
            <c:symbol val="plus"/>
            <c:size val="7"/>
            <c:spPr>
              <a:ln>
                <a:solidFill>
                  <a:srgbClr val="20F012"/>
                </a:solidFill>
              </a:ln>
            </c:spPr>
          </c:marker>
          <c:val>
            <c:numLit>
              <c:formatCode>General</c:formatCode>
              <c:ptCount val="86"/>
              <c:pt idx="0">
                <c:v>27980.3</c:v>
              </c:pt>
              <c:pt idx="1">
                <c:v>400049.91</c:v>
              </c:pt>
              <c:pt idx="2">
                <c:v>501675.04</c:v>
              </c:pt>
              <c:pt idx="3">
                <c:v>599774.80499999889</c:v>
              </c:pt>
              <c:pt idx="4">
                <c:v>1020603.7405</c:v>
              </c:pt>
              <c:pt idx="5">
                <c:v>1314584.2505000001</c:v>
              </c:pt>
              <c:pt idx="6">
                <c:v>1693930.6405</c:v>
              </c:pt>
              <c:pt idx="7">
                <c:v>1864398.0404999999</c:v>
              </c:pt>
              <c:pt idx="8">
                <c:v>2470439.3289999999</c:v>
              </c:pt>
              <c:pt idx="9">
                <c:v>2976324.7889999999</c:v>
              </c:pt>
              <c:pt idx="10">
                <c:v>3470888.639</c:v>
              </c:pt>
              <c:pt idx="11">
                <c:v>4184297.9190000002</c:v>
              </c:pt>
              <c:pt idx="12">
                <c:v>4590570.1490000002</c:v>
              </c:pt>
              <c:pt idx="13">
                <c:v>5369931.9790000003</c:v>
              </c:pt>
              <c:pt idx="14">
                <c:v>5773009.7290000003</c:v>
              </c:pt>
              <c:pt idx="15">
                <c:v>6405975.2989999996</c:v>
              </c:pt>
              <c:pt idx="16">
                <c:v>6952494.3990000002</c:v>
              </c:pt>
              <c:pt idx="17">
                <c:v>7466884.5190000003</c:v>
              </c:pt>
              <c:pt idx="18">
                <c:v>7791030.0389999999</c:v>
              </c:pt>
              <c:pt idx="19">
                <c:v>8421603.2990000006</c:v>
              </c:pt>
              <c:pt idx="20">
                <c:v>8762535.5390000008</c:v>
              </c:pt>
              <c:pt idx="21">
                <c:v>9128859.7190000005</c:v>
              </c:pt>
              <c:pt idx="22">
                <c:v>9206803.8190000001</c:v>
              </c:pt>
              <c:pt idx="23">
                <c:v>9478345.6190000009</c:v>
              </c:pt>
              <c:pt idx="24">
                <c:v>10065424.309</c:v>
              </c:pt>
              <c:pt idx="25">
                <c:v>10431038.809</c:v>
              </c:pt>
              <c:pt idx="26">
                <c:v>10828921.608999999</c:v>
              </c:pt>
              <c:pt idx="27">
                <c:v>11901061.278999999</c:v>
              </c:pt>
              <c:pt idx="28">
                <c:v>12585878.679</c:v>
              </c:pt>
              <c:pt idx="29">
                <c:v>13474341.209000001</c:v>
              </c:pt>
              <c:pt idx="30">
                <c:v>14504630.938999999</c:v>
              </c:pt>
              <c:pt idx="31">
                <c:v>15217166.268999999</c:v>
              </c:pt>
              <c:pt idx="32">
                <c:v>15776594.119000001</c:v>
              </c:pt>
              <c:pt idx="33">
                <c:v>16185930.839</c:v>
              </c:pt>
              <c:pt idx="34">
                <c:v>16781594.199000001</c:v>
              </c:pt>
              <c:pt idx="35">
                <c:v>17155863.109000001</c:v>
              </c:pt>
              <c:pt idx="36">
                <c:v>17189742.409000002</c:v>
              </c:pt>
              <c:pt idx="37">
                <c:v>17407949.728999998</c:v>
              </c:pt>
              <c:pt idx="38">
                <c:v>17772823.568999998</c:v>
              </c:pt>
              <c:pt idx="39">
                <c:v>18657027.004999999</c:v>
              </c:pt>
              <c:pt idx="40">
                <c:v>19255314.495000001</c:v>
              </c:pt>
              <c:pt idx="41">
                <c:v>19591185.785</c:v>
              </c:pt>
              <c:pt idx="42">
                <c:v>20208106.285</c:v>
              </c:pt>
              <c:pt idx="43">
                <c:v>20930703.984999999</c:v>
              </c:pt>
              <c:pt idx="44">
                <c:v>21817598.055</c:v>
              </c:pt>
              <c:pt idx="45">
                <c:v>22565141.045000002</c:v>
              </c:pt>
              <c:pt idx="46">
                <c:v>23629867.895</c:v>
              </c:pt>
              <c:pt idx="47">
                <c:v>24500256.765000001</c:v>
              </c:pt>
              <c:pt idx="48">
                <c:v>25332157.234999999</c:v>
              </c:pt>
              <c:pt idx="49">
                <c:v>26159745.234999999</c:v>
              </c:pt>
              <c:pt idx="50">
                <c:v>26847131.635000002</c:v>
              </c:pt>
              <c:pt idx="51">
                <c:v>27583643.324999999</c:v>
              </c:pt>
              <c:pt idx="52">
                <c:v>28331135.015000001</c:v>
              </c:pt>
              <c:pt idx="53">
                <c:v>28881371.015000001</c:v>
              </c:pt>
              <c:pt idx="54">
                <c:v>29521394.704999998</c:v>
              </c:pt>
              <c:pt idx="55">
                <c:v>30348516.504999999</c:v>
              </c:pt>
              <c:pt idx="56">
                <c:v>30944212.004999999</c:v>
              </c:pt>
              <c:pt idx="57">
                <c:v>31940245.754999999</c:v>
              </c:pt>
              <c:pt idx="58">
                <c:v>32957387.315000001</c:v>
              </c:pt>
              <c:pt idx="59">
                <c:v>33945885.164999999</c:v>
              </c:pt>
              <c:pt idx="60">
                <c:v>34504957.994999997</c:v>
              </c:pt>
              <c:pt idx="61">
                <c:v>34917364.305</c:v>
              </c:pt>
              <c:pt idx="62">
                <c:v>35461921.204999998</c:v>
              </c:pt>
              <c:pt idx="63">
                <c:v>35912207.305</c:v>
              </c:pt>
              <c:pt idx="64">
                <c:v>36169185.719999999</c:v>
              </c:pt>
              <c:pt idx="65">
                <c:v>36234971.520000003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36234971.520000003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B-15BA-499A-A992-5B29B8611CC7}"/>
            </c:ext>
          </c:extLst>
        </c:ser>
        <c:ser>
          <c:idx val="11"/>
          <c:order val="12"/>
          <c:tx>
            <c:v>08 Cum</c:v>
          </c:tx>
          <c:spPr>
            <a:ln w="25400">
              <a:solidFill>
                <a:schemeClr val="tx2"/>
              </a:solidFill>
              <a:prstDash val="solid"/>
            </a:ln>
          </c:spPr>
          <c:marker>
            <c:symbol val="triangle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  <a:prstDash val="solid"/>
              </a:ln>
            </c:spPr>
          </c:marker>
          <c:val>
            <c:numLit>
              <c:formatCode>General</c:formatCode>
              <c:ptCount val="73"/>
              <c:pt idx="0">
                <c:v>51910.607534983857</c:v>
              </c:pt>
              <c:pt idx="1">
                <c:v>1375626.3669783201</c:v>
              </c:pt>
              <c:pt idx="2">
                <c:v>2274287.9691446498</c:v>
              </c:pt>
              <c:pt idx="3">
                <c:v>2888090.0186384502</c:v>
              </c:pt>
              <c:pt idx="4">
                <c:v>3554581.0888632401</c:v>
              </c:pt>
              <c:pt idx="5">
                <c:v>4524926.4005017504</c:v>
              </c:pt>
              <c:pt idx="6">
                <c:v>5639943.7740693102</c:v>
              </c:pt>
              <c:pt idx="7">
                <c:v>6955434.1861909404</c:v>
              </c:pt>
              <c:pt idx="8">
                <c:v>8012497.11199807</c:v>
              </c:pt>
              <c:pt idx="9">
                <c:v>9263009.9471585304</c:v>
              </c:pt>
              <c:pt idx="10">
                <c:v>10564128.047552999</c:v>
              </c:pt>
              <c:pt idx="11">
                <c:v>12053221.734654499</c:v>
              </c:pt>
              <c:pt idx="12">
                <c:v>13113202.366651099</c:v>
              </c:pt>
              <c:pt idx="13">
                <c:v>13930806.731977399</c:v>
              </c:pt>
              <c:pt idx="14">
                <c:v>14252799.4579679</c:v>
              </c:pt>
              <c:pt idx="15">
                <c:v>14686870.097332999</c:v>
              </c:pt>
              <c:pt idx="16">
                <c:v>15014367.87889</c:v>
              </c:pt>
              <c:pt idx="17">
                <c:v>15369545.288016001</c:v>
              </c:pt>
              <c:pt idx="18">
                <c:v>15997466.5405907</c:v>
              </c:pt>
              <c:pt idx="19">
                <c:v>16559540.1891806</c:v>
              </c:pt>
              <c:pt idx="20">
                <c:v>17157711.954899799</c:v>
              </c:pt>
              <c:pt idx="21">
                <c:v>18371948.2069607</c:v>
              </c:pt>
              <c:pt idx="22">
                <c:v>19200125.629592799</c:v>
              </c:pt>
              <c:pt idx="23">
                <c:v>20251077.0026436</c:v>
              </c:pt>
              <c:pt idx="24">
                <c:v>21045315.974413201</c:v>
              </c:pt>
              <c:pt idx="25">
                <c:v>21514453.3765058</c:v>
              </c:pt>
              <c:pt idx="26">
                <c:v>22764666.636486899</c:v>
              </c:pt>
              <c:pt idx="27">
                <c:v>23669381.915984102</c:v>
              </c:pt>
              <c:pt idx="28">
                <c:v>24407981.782968599</c:v>
              </c:pt>
              <c:pt idx="29">
                <c:v>25597122.576941501</c:v>
              </c:pt>
              <c:pt idx="30">
                <c:v>26655418.3911881</c:v>
              </c:pt>
              <c:pt idx="31">
                <c:v>27819079.172881398</c:v>
              </c:pt>
              <c:pt idx="32">
                <c:v>29238388.348938301</c:v>
              </c:pt>
              <c:pt idx="33">
                <c:v>30396778.148938298</c:v>
              </c:pt>
              <c:pt idx="34">
                <c:v>31457750.693278499</c:v>
              </c:pt>
              <c:pt idx="35">
                <c:v>32350321.9383245</c:v>
              </c:pt>
              <c:pt idx="36">
                <c:v>34083248.236232698</c:v>
              </c:pt>
              <c:pt idx="37">
                <c:v>35331904.551878102</c:v>
              </c:pt>
              <c:pt idx="38">
                <c:v>36216914.201401599</c:v>
              </c:pt>
              <c:pt idx="39">
                <c:v>38043494.020714998</c:v>
              </c:pt>
              <c:pt idx="40">
                <c:v>40070087.852809601</c:v>
              </c:pt>
              <c:pt idx="41">
                <c:v>42020897.235587098</c:v>
              </c:pt>
              <c:pt idx="42">
                <c:v>43832979.567525901</c:v>
              </c:pt>
              <c:pt idx="43">
                <c:v>45135757.1139194</c:v>
              </c:pt>
              <c:pt idx="44">
                <c:v>46210018.244843602</c:v>
              </c:pt>
              <c:pt idx="45">
                <c:v>47510119.283148602</c:v>
              </c:pt>
              <c:pt idx="46">
                <c:v>48621742.115356699</c:v>
              </c:pt>
              <c:pt idx="47">
                <c:v>49888796.941819496</c:v>
              </c:pt>
              <c:pt idx="48">
                <c:v>50972595.153919503</c:v>
              </c:pt>
              <c:pt idx="49">
                <c:v>51826673.420607597</c:v>
              </c:pt>
              <c:pt idx="50">
                <c:v>52382991.495077699</c:v>
              </c:pt>
              <c:pt idx="51">
                <c:v>52732800.281737797</c:v>
              </c:pt>
              <c:pt idx="52">
                <c:v>53206761.882326797</c:v>
              </c:pt>
              <c:pt idx="53">
                <c:v>53873179.7131254</c:v>
              </c:pt>
              <c:pt idx="54">
                <c:v>54167555.651609197</c:v>
              </c:pt>
              <c:pt idx="55">
                <c:v>54618651.631607302</c:v>
              </c:pt>
              <c:pt idx="56">
                <c:v>55114162.996123202</c:v>
              </c:pt>
              <c:pt idx="57">
                <c:v>55457090.224338599</c:v>
              </c:pt>
              <c:pt idx="58">
                <c:v>55819686.698463097</c:v>
              </c:pt>
              <c:pt idx="59">
                <c:v>56347981.633784503</c:v>
              </c:pt>
              <c:pt idx="60">
                <c:v>56495887.826154701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C-15BA-499A-A992-5B29B8611CC7}"/>
            </c:ext>
          </c:extLst>
        </c:ser>
        <c:ser>
          <c:idx val="8"/>
          <c:order val="13"/>
          <c:tx>
            <c:v>07 Cum</c:v>
          </c:tx>
          <c:spPr>
            <a:ln w="38100">
              <a:solidFill>
                <a:srgbClr val="00CCFF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69FF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val>
            <c:numLit>
              <c:formatCode>General</c:formatCode>
              <c:ptCount val="73"/>
              <c:pt idx="0">
                <c:v>147027.29999999999</c:v>
              </c:pt>
              <c:pt idx="1">
                <c:v>1899208.95</c:v>
              </c:pt>
              <c:pt idx="2">
                <c:v>3516833.05</c:v>
              </c:pt>
              <c:pt idx="3">
                <c:v>5077713.37</c:v>
              </c:pt>
              <c:pt idx="4">
                <c:v>6545410.9800000004</c:v>
              </c:pt>
              <c:pt idx="5">
                <c:v>7482687.3700000001</c:v>
              </c:pt>
              <c:pt idx="6">
                <c:v>9244921.4699999895</c:v>
              </c:pt>
              <c:pt idx="7">
                <c:v>10943689.17</c:v>
              </c:pt>
              <c:pt idx="8">
                <c:v>12396513.17</c:v>
              </c:pt>
              <c:pt idx="9">
                <c:v>13873697.02</c:v>
              </c:pt>
              <c:pt idx="10">
                <c:v>14825032.09</c:v>
              </c:pt>
              <c:pt idx="11">
                <c:v>15579183.85</c:v>
              </c:pt>
              <c:pt idx="12">
                <c:v>16256137.85</c:v>
              </c:pt>
              <c:pt idx="13">
                <c:v>16915627.850000001</c:v>
              </c:pt>
              <c:pt idx="14">
                <c:v>17922323.149999999</c:v>
              </c:pt>
              <c:pt idx="15">
                <c:v>19349348.449999999</c:v>
              </c:pt>
              <c:pt idx="16">
                <c:v>21458158.039999999</c:v>
              </c:pt>
              <c:pt idx="17">
                <c:v>23392873.710000001</c:v>
              </c:pt>
              <c:pt idx="18">
                <c:v>25585407.18</c:v>
              </c:pt>
              <c:pt idx="19">
                <c:v>27590311.059999999</c:v>
              </c:pt>
              <c:pt idx="20">
                <c:v>28825296.609999999</c:v>
              </c:pt>
              <c:pt idx="21">
                <c:v>30407911.719999999</c:v>
              </c:pt>
              <c:pt idx="22">
                <c:v>32187179.809999999</c:v>
              </c:pt>
              <c:pt idx="23">
                <c:v>33956509.5</c:v>
              </c:pt>
              <c:pt idx="24">
                <c:v>35796298.460000001</c:v>
              </c:pt>
              <c:pt idx="25">
                <c:v>37336298.759999998</c:v>
              </c:pt>
              <c:pt idx="26">
                <c:v>38710137.329999998</c:v>
              </c:pt>
              <c:pt idx="27">
                <c:v>39790070.789999999</c:v>
              </c:pt>
              <c:pt idx="28">
                <c:v>40804666.490000002</c:v>
              </c:pt>
              <c:pt idx="29">
                <c:v>42105961.189999998</c:v>
              </c:pt>
              <c:pt idx="30">
                <c:v>43053485.939999998</c:v>
              </c:pt>
              <c:pt idx="31">
                <c:v>44279487.590000004</c:v>
              </c:pt>
              <c:pt idx="32">
                <c:v>45080645.890000001</c:v>
              </c:pt>
              <c:pt idx="33">
                <c:v>46389119.039999999</c:v>
              </c:pt>
              <c:pt idx="34">
                <c:v>47994509.420000002</c:v>
              </c:pt>
              <c:pt idx="35">
                <c:v>49275194.700000003</c:v>
              </c:pt>
              <c:pt idx="36">
                <c:v>50961675.149999999</c:v>
              </c:pt>
              <c:pt idx="37">
                <c:v>52060323.710000001</c:v>
              </c:pt>
              <c:pt idx="38">
                <c:v>53678681.399999999</c:v>
              </c:pt>
              <c:pt idx="39">
                <c:v>54995946.270000003</c:v>
              </c:pt>
              <c:pt idx="40">
                <c:v>56369380.030000001</c:v>
              </c:pt>
              <c:pt idx="41">
                <c:v>58183856.359999999</c:v>
              </c:pt>
              <c:pt idx="42">
                <c:v>59433460.329999998</c:v>
              </c:pt>
              <c:pt idx="43">
                <c:v>60356216.5</c:v>
              </c:pt>
              <c:pt idx="44">
                <c:v>60959165</c:v>
              </c:pt>
              <c:pt idx="45">
                <c:v>62351667.600000001</c:v>
              </c:pt>
              <c:pt idx="46">
                <c:v>63162343.600000001</c:v>
              </c:pt>
              <c:pt idx="47">
                <c:v>64496870.700000003</c:v>
              </c:pt>
              <c:pt idx="48">
                <c:v>65671247.009999998</c:v>
              </c:pt>
              <c:pt idx="49">
                <c:v>66905710.619999997</c:v>
              </c:pt>
              <c:pt idx="50">
                <c:v>67880853.459999993</c:v>
              </c:pt>
              <c:pt idx="51">
                <c:v>69143803.849999994</c:v>
              </c:pt>
              <c:pt idx="52">
                <c:v>70074652.590000004</c:v>
              </c:pt>
              <c:pt idx="53">
                <c:v>71470597.950000003</c:v>
              </c:pt>
              <c:pt idx="54">
                <c:v>73115940.230000004</c:v>
              </c:pt>
              <c:pt idx="55">
                <c:v>74118374.549999997</c:v>
              </c:pt>
              <c:pt idx="56">
                <c:v>75237065.989999995</c:v>
              </c:pt>
              <c:pt idx="57">
                <c:v>76352007.049999997</c:v>
              </c:pt>
              <c:pt idx="58">
                <c:v>77113563.870000005</c:v>
              </c:pt>
              <c:pt idx="59">
                <c:v>77820010.680000007</c:v>
              </c:pt>
              <c:pt idx="60">
                <c:v>78196392.780000001</c:v>
              </c:pt>
              <c:pt idx="61">
                <c:v>78481046.379999995</c:v>
              </c:pt>
              <c:pt idx="62">
                <c:v>78679272.180000007</c:v>
              </c:pt>
              <c:pt idx="63">
                <c:v>78754136.480000004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D-15BA-499A-A992-5B29B8611CC7}"/>
            </c:ext>
          </c:extLst>
        </c:ser>
        <c:ser>
          <c:idx val="4"/>
          <c:order val="14"/>
          <c:tx>
            <c:v>06 Cum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Lit>
              <c:ptCount val="87"/>
              <c:pt idx="0">
                <c:v>_x0004_1/20</c:v>
              </c:pt>
              <c:pt idx="1">
                <c:v>_x0004_1/21</c:v>
              </c:pt>
              <c:pt idx="2">
                <c:v>_x0004_1/22</c:v>
              </c:pt>
              <c:pt idx="3">
                <c:v>_x0004_1/23</c:v>
              </c:pt>
              <c:pt idx="4">
                <c:v>_x0004_1/24</c:v>
              </c:pt>
              <c:pt idx="5">
                <c:v>_x0004_1/25</c:v>
              </c:pt>
              <c:pt idx="6">
                <c:v>_x0004_1/26</c:v>
              </c:pt>
              <c:pt idx="7">
                <c:v>_x0004_1/27</c:v>
              </c:pt>
              <c:pt idx="8">
                <c:v>_x0004_1/28</c:v>
              </c:pt>
              <c:pt idx="9">
                <c:v>_x0004_1/29</c:v>
              </c:pt>
              <c:pt idx="10">
                <c:v>_x0004_1/30</c:v>
              </c:pt>
              <c:pt idx="11">
                <c:v>_x0004_1/31</c:v>
              </c:pt>
              <c:pt idx="12">
                <c:v>_x0003_2/1</c:v>
              </c:pt>
              <c:pt idx="13">
                <c:v>_x0003_2/2</c:v>
              </c:pt>
              <c:pt idx="14">
                <c:v>_x0003_2/3</c:v>
              </c:pt>
              <c:pt idx="15">
                <c:v>_x0003_2/4</c:v>
              </c:pt>
              <c:pt idx="16">
                <c:v>_x0003_2/5</c:v>
              </c:pt>
              <c:pt idx="17">
                <c:v>_x0003_2/6</c:v>
              </c:pt>
              <c:pt idx="18">
                <c:v>_x0003_2/7</c:v>
              </c:pt>
              <c:pt idx="19">
                <c:v>_x0003_2/8</c:v>
              </c:pt>
              <c:pt idx="20">
                <c:v>_x0003_2/9</c:v>
              </c:pt>
              <c:pt idx="21">
                <c:v>_x0004_2/10</c:v>
              </c:pt>
              <c:pt idx="22">
                <c:v>_x0004_2/11</c:v>
              </c:pt>
              <c:pt idx="23">
                <c:v>_x0004_2/12</c:v>
              </c:pt>
              <c:pt idx="24">
                <c:v>_x0004_2/13</c:v>
              </c:pt>
              <c:pt idx="25">
                <c:v>_x0004_2/14</c:v>
              </c:pt>
              <c:pt idx="26">
                <c:v>_x0004_2/15</c:v>
              </c:pt>
              <c:pt idx="27">
                <c:v>_x0004_2/16</c:v>
              </c:pt>
              <c:pt idx="28">
                <c:v>_x0004_2/17</c:v>
              </c:pt>
              <c:pt idx="29">
                <c:v>_x0004_2/18</c:v>
              </c:pt>
              <c:pt idx="30">
                <c:v>_x0004_2/19</c:v>
              </c:pt>
              <c:pt idx="31">
                <c:v>_x0004_2/20</c:v>
              </c:pt>
              <c:pt idx="32">
                <c:v>_x0004_2/21</c:v>
              </c:pt>
              <c:pt idx="33">
                <c:v>_x0004_2/22</c:v>
              </c:pt>
              <c:pt idx="34">
                <c:v>_x0004_2/23</c:v>
              </c:pt>
              <c:pt idx="35">
                <c:v>_x0004_2/24</c:v>
              </c:pt>
              <c:pt idx="36">
                <c:v>_x0004_2/25</c:v>
              </c:pt>
              <c:pt idx="37">
                <c:v>_x0004_2/26</c:v>
              </c:pt>
              <c:pt idx="38">
                <c:v>_x0004_2/27</c:v>
              </c:pt>
              <c:pt idx="39">
                <c:v>_x0004_2/28</c:v>
              </c:pt>
              <c:pt idx="40">
                <c:v>_x0005_39507</c:v>
              </c:pt>
              <c:pt idx="41">
                <c:v>_x0005_39508</c:v>
              </c:pt>
              <c:pt idx="42">
                <c:v>_x0005_39509</c:v>
              </c:pt>
              <c:pt idx="43">
                <c:v>_x0005_39510</c:v>
              </c:pt>
              <c:pt idx="44">
                <c:v>_x0005_39511</c:v>
              </c:pt>
              <c:pt idx="45">
                <c:v>_x0005_39512</c:v>
              </c:pt>
              <c:pt idx="46">
                <c:v>_x0005_39513</c:v>
              </c:pt>
              <c:pt idx="47">
                <c:v>_x0005_39514</c:v>
              </c:pt>
              <c:pt idx="48">
                <c:v>_x0005_39515</c:v>
              </c:pt>
              <c:pt idx="49">
                <c:v>_x0005_39516</c:v>
              </c:pt>
              <c:pt idx="50">
                <c:v>_x0005_39517</c:v>
              </c:pt>
              <c:pt idx="51">
                <c:v>_x0005_39518</c:v>
              </c:pt>
              <c:pt idx="52">
                <c:v>_x0005_39519</c:v>
              </c:pt>
              <c:pt idx="53">
                <c:v>_x0005_39520</c:v>
              </c:pt>
              <c:pt idx="54">
                <c:v>_x0005_39521</c:v>
              </c:pt>
              <c:pt idx="55">
                <c:v>_x0005_39522</c:v>
              </c:pt>
              <c:pt idx="56">
                <c:v>_x0005_39523</c:v>
              </c:pt>
              <c:pt idx="57">
                <c:v>_x0005_39524</c:v>
              </c:pt>
              <c:pt idx="58">
                <c:v>_x0005_39525</c:v>
              </c:pt>
              <c:pt idx="59">
                <c:v>_x0005_39526</c:v>
              </c:pt>
              <c:pt idx="60">
                <c:v>_x0005_39527</c:v>
              </c:pt>
              <c:pt idx="61">
                <c:v>_x0005_39528</c:v>
              </c:pt>
              <c:pt idx="62">
                <c:v>_x0005_39529</c:v>
              </c:pt>
              <c:pt idx="63">
                <c:v>_x0005_39530</c:v>
              </c:pt>
              <c:pt idx="64">
                <c:v>_x0005_39531</c:v>
              </c:pt>
              <c:pt idx="65">
                <c:v>_x0005_39532</c:v>
              </c:pt>
              <c:pt idx="66">
                <c:v>_x0005_39533</c:v>
              </c:pt>
              <c:pt idx="67">
                <c:v>_x0005_39534</c:v>
              </c:pt>
              <c:pt idx="68">
                <c:v>_x0005_39535</c:v>
              </c:pt>
              <c:pt idx="69">
                <c:v>_x0005_39536</c:v>
              </c:pt>
              <c:pt idx="70">
                <c:v>_x0005_39537</c:v>
              </c:pt>
              <c:pt idx="71">
                <c:v>_x0005_39538</c:v>
              </c:pt>
              <c:pt idx="72">
                <c:v>_x0005_39539</c:v>
              </c:pt>
              <c:pt idx="73">
                <c:v>_x0005_39540</c:v>
              </c:pt>
              <c:pt idx="74">
                <c:v>_x0005_39541</c:v>
              </c:pt>
              <c:pt idx="75">
                <c:v>_x0005_39542</c:v>
              </c:pt>
              <c:pt idx="76">
                <c:v>_x0005_39543</c:v>
              </c:pt>
              <c:pt idx="77">
                <c:v>_x0005_39544</c:v>
              </c:pt>
              <c:pt idx="78">
                <c:v>_x0005_39545</c:v>
              </c:pt>
              <c:pt idx="79">
                <c:v>_x0005_39546</c:v>
              </c:pt>
              <c:pt idx="80">
                <c:v>_x0005_39547</c:v>
              </c:pt>
              <c:pt idx="81">
                <c:v>_x0005_39548</c:v>
              </c:pt>
              <c:pt idx="82">
                <c:v>_x0005_39549</c:v>
              </c:pt>
              <c:pt idx="83">
                <c:v>_x0005_39550</c:v>
              </c:pt>
              <c:pt idx="84">
                <c:v>_x0001_0</c:v>
              </c:pt>
              <c:pt idx="85">
                <c:v>_x0006_Season</c:v>
              </c:pt>
              <c:pt idx="86">
                <c:v>_x0001_0</c:v>
              </c:pt>
            </c:strLit>
          </c:cat>
          <c:val>
            <c:numLit>
              <c:formatCode>General</c:formatCode>
              <c:ptCount val="73"/>
              <c:pt idx="0">
                <c:v>98300.5</c:v>
              </c:pt>
              <c:pt idx="1">
                <c:v>1692072.2</c:v>
              </c:pt>
              <c:pt idx="2">
                <c:v>3332877.3</c:v>
              </c:pt>
              <c:pt idx="3">
                <c:v>5211718.3</c:v>
              </c:pt>
              <c:pt idx="4">
                <c:v>7044759.7999999998</c:v>
              </c:pt>
              <c:pt idx="5">
                <c:v>9303805.6999999993</c:v>
              </c:pt>
              <c:pt idx="6">
                <c:v>11342036.199999999</c:v>
              </c:pt>
              <c:pt idx="7">
                <c:v>13525989.1</c:v>
              </c:pt>
              <c:pt idx="8">
                <c:v>14887181.199999999</c:v>
              </c:pt>
              <c:pt idx="9">
                <c:v>16029344.199999999</c:v>
              </c:pt>
              <c:pt idx="10">
                <c:v>17461719.600000001</c:v>
              </c:pt>
              <c:pt idx="11">
                <c:v>19393414.199999999</c:v>
              </c:pt>
              <c:pt idx="12">
                <c:v>20521791.100000001</c:v>
              </c:pt>
              <c:pt idx="13">
                <c:v>21793938.699999999</c:v>
              </c:pt>
              <c:pt idx="14">
                <c:v>23123298</c:v>
              </c:pt>
              <c:pt idx="15">
                <c:v>24888765.100000001</c:v>
              </c:pt>
              <c:pt idx="16">
                <c:v>26474165.699999999</c:v>
              </c:pt>
              <c:pt idx="17">
                <c:v>27876045.399999999</c:v>
              </c:pt>
              <c:pt idx="18">
                <c:v>29345357.699999999</c:v>
              </c:pt>
              <c:pt idx="19">
                <c:v>31253626.600000001</c:v>
              </c:pt>
              <c:pt idx="20">
                <c:v>33396194</c:v>
              </c:pt>
              <c:pt idx="21">
                <c:v>35743054.299999997</c:v>
              </c:pt>
              <c:pt idx="22">
                <c:v>37443967.399999999</c:v>
              </c:pt>
              <c:pt idx="23">
                <c:v>38514761.600000001</c:v>
              </c:pt>
              <c:pt idx="24">
                <c:v>40095225.700000003</c:v>
              </c:pt>
              <c:pt idx="25">
                <c:v>41823557.200000003</c:v>
              </c:pt>
              <c:pt idx="26">
                <c:v>42983281.5</c:v>
              </c:pt>
              <c:pt idx="27">
                <c:v>44027007.200000003</c:v>
              </c:pt>
              <c:pt idx="28">
                <c:v>45756047.299999997</c:v>
              </c:pt>
              <c:pt idx="29">
                <c:v>47167864.399999999</c:v>
              </c:pt>
              <c:pt idx="30">
                <c:v>48925435.100000001</c:v>
              </c:pt>
              <c:pt idx="31">
                <c:v>50558882.799999997</c:v>
              </c:pt>
              <c:pt idx="32">
                <c:v>52931325.100000001</c:v>
              </c:pt>
              <c:pt idx="33">
                <c:v>55466892.200000003</c:v>
              </c:pt>
              <c:pt idx="34">
                <c:v>57556408.460000001</c:v>
              </c:pt>
              <c:pt idx="35">
                <c:v>59265037.759999998</c:v>
              </c:pt>
              <c:pt idx="36">
                <c:v>60985394.859999999</c:v>
              </c:pt>
              <c:pt idx="37">
                <c:v>63109085.460000001</c:v>
              </c:pt>
              <c:pt idx="38">
                <c:v>64678918.460000001</c:v>
              </c:pt>
              <c:pt idx="39">
                <c:v>66156482.659999996</c:v>
              </c:pt>
              <c:pt idx="40">
                <c:v>67417279.159999996</c:v>
              </c:pt>
              <c:pt idx="41">
                <c:v>68777365.079999998</c:v>
              </c:pt>
              <c:pt idx="42">
                <c:v>70308281.180000007</c:v>
              </c:pt>
              <c:pt idx="43">
                <c:v>71129197.379999995</c:v>
              </c:pt>
              <c:pt idx="44">
                <c:v>72317426.510000005</c:v>
              </c:pt>
              <c:pt idx="45">
                <c:v>73732032.989999995</c:v>
              </c:pt>
              <c:pt idx="46">
                <c:v>75353494.480000004</c:v>
              </c:pt>
              <c:pt idx="47">
                <c:v>76638424.079999998</c:v>
              </c:pt>
              <c:pt idx="48">
                <c:v>77915220.409999996</c:v>
              </c:pt>
              <c:pt idx="49">
                <c:v>78789240.010000005</c:v>
              </c:pt>
              <c:pt idx="50">
                <c:v>79740773.310000002</c:v>
              </c:pt>
              <c:pt idx="51">
                <c:v>81134311.209999993</c:v>
              </c:pt>
              <c:pt idx="52">
                <c:v>82476118.799999997</c:v>
              </c:pt>
              <c:pt idx="53">
                <c:v>83346597.469999999</c:v>
              </c:pt>
              <c:pt idx="54">
                <c:v>84001177.069999993</c:v>
              </c:pt>
              <c:pt idx="55">
                <c:v>84524370.819999993</c:v>
              </c:pt>
              <c:pt idx="56">
                <c:v>84837087.219999999</c:v>
              </c:pt>
              <c:pt idx="57">
                <c:v>84992765.719999999</c:v>
              </c:pt>
              <c:pt idx="58">
                <c:v>84993558.120000005</c:v>
              </c:pt>
              <c:pt idx="59">
                <c:v>84997135.319999993</c:v>
              </c:pt>
              <c:pt idx="60">
                <c:v>85004167.319999993</c:v>
              </c:pt>
              <c:pt idx="61">
                <c:v>85016758.519999996</c:v>
              </c:pt>
              <c:pt idx="62">
                <c:v>85028176.719999999</c:v>
              </c:pt>
              <c:pt idx="63">
                <c:v>85058319.319999993</c:v>
              </c:pt>
              <c:pt idx="64">
                <c:v>85090762.120000005</c:v>
              </c:pt>
              <c:pt idx="65">
                <c:v>85096540.120000005</c:v>
              </c:pt>
              <c:pt idx="66">
                <c:v>85122965.519999996</c:v>
              </c:pt>
              <c:pt idx="67">
                <c:v>85140695.519999996</c:v>
              </c:pt>
              <c:pt idx="68">
                <c:v>85164928.719999999</c:v>
              </c:pt>
              <c:pt idx="69">
                <c:v>85179004.719999999</c:v>
              </c:pt>
              <c:pt idx="70">
                <c:v>85201010.120000005</c:v>
              </c:pt>
              <c:pt idx="71">
                <c:v>85202533.719999999</c:v>
              </c:pt>
              <c:pt idx="72">
                <c:v>85205987.620000005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E-15BA-499A-A992-5B29B8611CC7}"/>
            </c:ext>
          </c:extLst>
        </c:ser>
        <c:ser>
          <c:idx val="5"/>
          <c:order val="15"/>
          <c:tx>
            <c:v>05 Cum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Lit>
              <c:ptCount val="87"/>
              <c:pt idx="0">
                <c:v>_x0004_1/20</c:v>
              </c:pt>
              <c:pt idx="1">
                <c:v>_x0004_1/21</c:v>
              </c:pt>
              <c:pt idx="2">
                <c:v>_x0004_1/22</c:v>
              </c:pt>
              <c:pt idx="3">
                <c:v>_x0004_1/23</c:v>
              </c:pt>
              <c:pt idx="4">
                <c:v>_x0004_1/24</c:v>
              </c:pt>
              <c:pt idx="5">
                <c:v>_x0004_1/25</c:v>
              </c:pt>
              <c:pt idx="6">
                <c:v>_x0004_1/26</c:v>
              </c:pt>
              <c:pt idx="7">
                <c:v>_x0004_1/27</c:v>
              </c:pt>
              <c:pt idx="8">
                <c:v>_x0004_1/28</c:v>
              </c:pt>
              <c:pt idx="9">
                <c:v>_x0004_1/29</c:v>
              </c:pt>
              <c:pt idx="10">
                <c:v>_x0004_1/30</c:v>
              </c:pt>
              <c:pt idx="11">
                <c:v>_x0004_1/31</c:v>
              </c:pt>
              <c:pt idx="12">
                <c:v>_x0003_2/1</c:v>
              </c:pt>
              <c:pt idx="13">
                <c:v>_x0003_2/2</c:v>
              </c:pt>
              <c:pt idx="14">
                <c:v>_x0003_2/3</c:v>
              </c:pt>
              <c:pt idx="15">
                <c:v>_x0003_2/4</c:v>
              </c:pt>
              <c:pt idx="16">
                <c:v>_x0003_2/5</c:v>
              </c:pt>
              <c:pt idx="17">
                <c:v>_x0003_2/6</c:v>
              </c:pt>
              <c:pt idx="18">
                <c:v>_x0003_2/7</c:v>
              </c:pt>
              <c:pt idx="19">
                <c:v>_x0003_2/8</c:v>
              </c:pt>
              <c:pt idx="20">
                <c:v>_x0003_2/9</c:v>
              </c:pt>
              <c:pt idx="21">
                <c:v>_x0004_2/10</c:v>
              </c:pt>
              <c:pt idx="22">
                <c:v>_x0004_2/11</c:v>
              </c:pt>
              <c:pt idx="23">
                <c:v>_x0004_2/12</c:v>
              </c:pt>
              <c:pt idx="24">
                <c:v>_x0004_2/13</c:v>
              </c:pt>
              <c:pt idx="25">
                <c:v>_x0004_2/14</c:v>
              </c:pt>
              <c:pt idx="26">
                <c:v>_x0004_2/15</c:v>
              </c:pt>
              <c:pt idx="27">
                <c:v>_x0004_2/16</c:v>
              </c:pt>
              <c:pt idx="28">
                <c:v>_x0004_2/17</c:v>
              </c:pt>
              <c:pt idx="29">
                <c:v>_x0004_2/18</c:v>
              </c:pt>
              <c:pt idx="30">
                <c:v>_x0004_2/19</c:v>
              </c:pt>
              <c:pt idx="31">
                <c:v>_x0004_2/20</c:v>
              </c:pt>
              <c:pt idx="32">
                <c:v>_x0004_2/21</c:v>
              </c:pt>
              <c:pt idx="33">
                <c:v>_x0004_2/22</c:v>
              </c:pt>
              <c:pt idx="34">
                <c:v>_x0004_2/23</c:v>
              </c:pt>
              <c:pt idx="35">
                <c:v>_x0004_2/24</c:v>
              </c:pt>
              <c:pt idx="36">
                <c:v>_x0004_2/25</c:v>
              </c:pt>
              <c:pt idx="37">
                <c:v>_x0004_2/26</c:v>
              </c:pt>
              <c:pt idx="38">
                <c:v>_x0004_2/27</c:v>
              </c:pt>
              <c:pt idx="39">
                <c:v>_x0004_2/28</c:v>
              </c:pt>
              <c:pt idx="40">
                <c:v>_x0005_39507</c:v>
              </c:pt>
              <c:pt idx="41">
                <c:v>_x0005_39508</c:v>
              </c:pt>
              <c:pt idx="42">
                <c:v>_x0005_39509</c:v>
              </c:pt>
              <c:pt idx="43">
                <c:v>_x0005_39510</c:v>
              </c:pt>
              <c:pt idx="44">
                <c:v>_x0005_39511</c:v>
              </c:pt>
              <c:pt idx="45">
                <c:v>_x0005_39512</c:v>
              </c:pt>
              <c:pt idx="46">
                <c:v>_x0005_39513</c:v>
              </c:pt>
              <c:pt idx="47">
                <c:v>_x0005_39514</c:v>
              </c:pt>
              <c:pt idx="48">
                <c:v>_x0005_39515</c:v>
              </c:pt>
              <c:pt idx="49">
                <c:v>_x0005_39516</c:v>
              </c:pt>
              <c:pt idx="50">
                <c:v>_x0005_39517</c:v>
              </c:pt>
              <c:pt idx="51">
                <c:v>_x0005_39518</c:v>
              </c:pt>
              <c:pt idx="52">
                <c:v>_x0005_39519</c:v>
              </c:pt>
              <c:pt idx="53">
                <c:v>_x0005_39520</c:v>
              </c:pt>
              <c:pt idx="54">
                <c:v>_x0005_39521</c:v>
              </c:pt>
              <c:pt idx="55">
                <c:v>_x0005_39522</c:v>
              </c:pt>
              <c:pt idx="56">
                <c:v>_x0005_39523</c:v>
              </c:pt>
              <c:pt idx="57">
                <c:v>_x0005_39524</c:v>
              </c:pt>
              <c:pt idx="58">
                <c:v>_x0005_39525</c:v>
              </c:pt>
              <c:pt idx="59">
                <c:v>_x0005_39526</c:v>
              </c:pt>
              <c:pt idx="60">
                <c:v>_x0005_39527</c:v>
              </c:pt>
              <c:pt idx="61">
                <c:v>_x0005_39528</c:v>
              </c:pt>
              <c:pt idx="62">
                <c:v>_x0005_39529</c:v>
              </c:pt>
              <c:pt idx="63">
                <c:v>_x0005_39530</c:v>
              </c:pt>
              <c:pt idx="64">
                <c:v>_x0005_39531</c:v>
              </c:pt>
              <c:pt idx="65">
                <c:v>_x0005_39532</c:v>
              </c:pt>
              <c:pt idx="66">
                <c:v>_x0005_39533</c:v>
              </c:pt>
              <c:pt idx="67">
                <c:v>_x0005_39534</c:v>
              </c:pt>
              <c:pt idx="68">
                <c:v>_x0005_39535</c:v>
              </c:pt>
              <c:pt idx="69">
                <c:v>_x0005_39536</c:v>
              </c:pt>
              <c:pt idx="70">
                <c:v>_x0005_39537</c:v>
              </c:pt>
              <c:pt idx="71">
                <c:v>_x0005_39538</c:v>
              </c:pt>
              <c:pt idx="72">
                <c:v>_x0005_39539</c:v>
              </c:pt>
              <c:pt idx="73">
                <c:v>_x0005_39540</c:v>
              </c:pt>
              <c:pt idx="74">
                <c:v>_x0005_39541</c:v>
              </c:pt>
              <c:pt idx="75">
                <c:v>_x0005_39542</c:v>
              </c:pt>
              <c:pt idx="76">
                <c:v>_x0005_39543</c:v>
              </c:pt>
              <c:pt idx="77">
                <c:v>_x0005_39544</c:v>
              </c:pt>
              <c:pt idx="78">
                <c:v>_x0005_39545</c:v>
              </c:pt>
              <c:pt idx="79">
                <c:v>_x0005_39546</c:v>
              </c:pt>
              <c:pt idx="80">
                <c:v>_x0005_39547</c:v>
              </c:pt>
              <c:pt idx="81">
                <c:v>_x0005_39548</c:v>
              </c:pt>
              <c:pt idx="82">
                <c:v>_x0005_39549</c:v>
              </c:pt>
              <c:pt idx="83">
                <c:v>_x0005_39550</c:v>
              </c:pt>
              <c:pt idx="84">
                <c:v>_x0001_0</c:v>
              </c:pt>
              <c:pt idx="85">
                <c:v>_x0006_Season</c:v>
              </c:pt>
              <c:pt idx="86">
                <c:v>_x0001_0</c:v>
              </c:pt>
            </c:strLit>
          </c:cat>
          <c:val>
            <c:numLit>
              <c:formatCode>General</c:formatCode>
              <c:ptCount val="73"/>
              <c:pt idx="0">
                <c:v>179201.3</c:v>
              </c:pt>
              <c:pt idx="1">
                <c:v>1968937.2</c:v>
              </c:pt>
              <c:pt idx="2">
                <c:v>3600336.7</c:v>
              </c:pt>
              <c:pt idx="3">
                <c:v>5231057.4000000004</c:v>
              </c:pt>
              <c:pt idx="4">
                <c:v>6871077</c:v>
              </c:pt>
              <c:pt idx="5">
                <c:v>8407759</c:v>
              </c:pt>
              <c:pt idx="6">
                <c:v>10076471.199999999</c:v>
              </c:pt>
              <c:pt idx="7">
                <c:v>11914280.199999999</c:v>
              </c:pt>
              <c:pt idx="8">
                <c:v>13570847.6</c:v>
              </c:pt>
              <c:pt idx="9">
                <c:v>14943002.6</c:v>
              </c:pt>
              <c:pt idx="10">
                <c:v>16333889.800000001</c:v>
              </c:pt>
              <c:pt idx="11">
                <c:v>17193906</c:v>
              </c:pt>
              <c:pt idx="12">
                <c:v>18005293</c:v>
              </c:pt>
              <c:pt idx="13">
                <c:v>19112522.800000001</c:v>
              </c:pt>
              <c:pt idx="14">
                <c:v>19968176.300000001</c:v>
              </c:pt>
              <c:pt idx="15">
                <c:v>21338388.5</c:v>
              </c:pt>
              <c:pt idx="16">
                <c:v>22745867.5</c:v>
              </c:pt>
              <c:pt idx="17">
                <c:v>24115641.199999999</c:v>
              </c:pt>
              <c:pt idx="18">
                <c:v>25362273.300000001</c:v>
              </c:pt>
              <c:pt idx="19">
                <c:v>26685145.600000001</c:v>
              </c:pt>
              <c:pt idx="20">
                <c:v>28135841.800000001</c:v>
              </c:pt>
              <c:pt idx="21">
                <c:v>29504347.199999999</c:v>
              </c:pt>
              <c:pt idx="22">
                <c:v>30832850</c:v>
              </c:pt>
              <c:pt idx="23">
                <c:v>32435104.600000001</c:v>
              </c:pt>
              <c:pt idx="24">
                <c:v>33908632.399999999</c:v>
              </c:pt>
              <c:pt idx="25">
                <c:v>34868111.200000003</c:v>
              </c:pt>
              <c:pt idx="26">
                <c:v>36256445.799999997</c:v>
              </c:pt>
              <c:pt idx="27">
                <c:v>37498568.600000001</c:v>
              </c:pt>
              <c:pt idx="28">
                <c:v>38713897.799999997</c:v>
              </c:pt>
              <c:pt idx="29">
                <c:v>39629308</c:v>
              </c:pt>
              <c:pt idx="30">
                <c:v>40834535.299999997</c:v>
              </c:pt>
              <c:pt idx="31">
                <c:v>42134469.5</c:v>
              </c:pt>
              <c:pt idx="32">
                <c:v>43857961.5</c:v>
              </c:pt>
              <c:pt idx="33">
                <c:v>45566740.399999999</c:v>
              </c:pt>
              <c:pt idx="34">
                <c:v>47298101.5</c:v>
              </c:pt>
              <c:pt idx="35">
                <c:v>48818311.5</c:v>
              </c:pt>
              <c:pt idx="36">
                <c:v>49797544.200000003</c:v>
              </c:pt>
              <c:pt idx="37">
                <c:v>51026043.299999997</c:v>
              </c:pt>
              <c:pt idx="38">
                <c:v>52298433.399999999</c:v>
              </c:pt>
              <c:pt idx="39">
                <c:v>53209846</c:v>
              </c:pt>
              <c:pt idx="40">
                <c:v>54556935.899999999</c:v>
              </c:pt>
              <c:pt idx="41">
                <c:v>55656109.600000001</c:v>
              </c:pt>
              <c:pt idx="42">
                <c:v>56580763.5</c:v>
              </c:pt>
              <c:pt idx="43">
                <c:v>57454347.100000001</c:v>
              </c:pt>
              <c:pt idx="44">
                <c:v>58432412.700000003</c:v>
              </c:pt>
              <c:pt idx="45">
                <c:v>59229993.100000001</c:v>
              </c:pt>
              <c:pt idx="46">
                <c:v>59959302.100000001</c:v>
              </c:pt>
              <c:pt idx="47">
                <c:v>61198447.5</c:v>
              </c:pt>
              <c:pt idx="48">
                <c:v>62322412.600000001</c:v>
              </c:pt>
              <c:pt idx="49">
                <c:v>63459997.600000001</c:v>
              </c:pt>
              <c:pt idx="50">
                <c:v>64536929.799999997</c:v>
              </c:pt>
              <c:pt idx="51">
                <c:v>65277618.399999999</c:v>
              </c:pt>
              <c:pt idx="52">
                <c:v>66519409.5</c:v>
              </c:pt>
              <c:pt idx="53">
                <c:v>67569805.400000006</c:v>
              </c:pt>
              <c:pt idx="54">
                <c:v>68614336</c:v>
              </c:pt>
              <c:pt idx="55">
                <c:v>69283171</c:v>
              </c:pt>
              <c:pt idx="56">
                <c:v>69900996.599999994</c:v>
              </c:pt>
              <c:pt idx="57">
                <c:v>70322591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F-15BA-499A-A992-5B29B8611CC7}"/>
            </c:ext>
          </c:extLst>
        </c:ser>
        <c:ser>
          <c:idx val="6"/>
          <c:order val="16"/>
          <c:tx>
            <c:v>04 Cum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strLit>
              <c:ptCount val="87"/>
              <c:pt idx="0">
                <c:v>_x0004_1/20</c:v>
              </c:pt>
              <c:pt idx="1">
                <c:v>_x0004_1/21</c:v>
              </c:pt>
              <c:pt idx="2">
                <c:v>_x0004_1/22</c:v>
              </c:pt>
              <c:pt idx="3">
                <c:v>_x0004_1/23</c:v>
              </c:pt>
              <c:pt idx="4">
                <c:v>_x0004_1/24</c:v>
              </c:pt>
              <c:pt idx="5">
                <c:v>_x0004_1/25</c:v>
              </c:pt>
              <c:pt idx="6">
                <c:v>_x0004_1/26</c:v>
              </c:pt>
              <c:pt idx="7">
                <c:v>_x0004_1/27</c:v>
              </c:pt>
              <c:pt idx="8">
                <c:v>_x0004_1/28</c:v>
              </c:pt>
              <c:pt idx="9">
                <c:v>_x0004_1/29</c:v>
              </c:pt>
              <c:pt idx="10">
                <c:v>_x0004_1/30</c:v>
              </c:pt>
              <c:pt idx="11">
                <c:v>_x0004_1/31</c:v>
              </c:pt>
              <c:pt idx="12">
                <c:v>_x0003_2/1</c:v>
              </c:pt>
              <c:pt idx="13">
                <c:v>_x0003_2/2</c:v>
              </c:pt>
              <c:pt idx="14">
                <c:v>_x0003_2/3</c:v>
              </c:pt>
              <c:pt idx="15">
                <c:v>_x0003_2/4</c:v>
              </c:pt>
              <c:pt idx="16">
                <c:v>_x0003_2/5</c:v>
              </c:pt>
              <c:pt idx="17">
                <c:v>_x0003_2/6</c:v>
              </c:pt>
              <c:pt idx="18">
                <c:v>_x0003_2/7</c:v>
              </c:pt>
              <c:pt idx="19">
                <c:v>_x0003_2/8</c:v>
              </c:pt>
              <c:pt idx="20">
                <c:v>_x0003_2/9</c:v>
              </c:pt>
              <c:pt idx="21">
                <c:v>_x0004_2/10</c:v>
              </c:pt>
              <c:pt idx="22">
                <c:v>_x0004_2/11</c:v>
              </c:pt>
              <c:pt idx="23">
                <c:v>_x0004_2/12</c:v>
              </c:pt>
              <c:pt idx="24">
                <c:v>_x0004_2/13</c:v>
              </c:pt>
              <c:pt idx="25">
                <c:v>_x0004_2/14</c:v>
              </c:pt>
              <c:pt idx="26">
                <c:v>_x0004_2/15</c:v>
              </c:pt>
              <c:pt idx="27">
                <c:v>_x0004_2/16</c:v>
              </c:pt>
              <c:pt idx="28">
                <c:v>_x0004_2/17</c:v>
              </c:pt>
              <c:pt idx="29">
                <c:v>_x0004_2/18</c:v>
              </c:pt>
              <c:pt idx="30">
                <c:v>_x0004_2/19</c:v>
              </c:pt>
              <c:pt idx="31">
                <c:v>_x0004_2/20</c:v>
              </c:pt>
              <c:pt idx="32">
                <c:v>_x0004_2/21</c:v>
              </c:pt>
              <c:pt idx="33">
                <c:v>_x0004_2/22</c:v>
              </c:pt>
              <c:pt idx="34">
                <c:v>_x0004_2/23</c:v>
              </c:pt>
              <c:pt idx="35">
                <c:v>_x0004_2/24</c:v>
              </c:pt>
              <c:pt idx="36">
                <c:v>_x0004_2/25</c:v>
              </c:pt>
              <c:pt idx="37">
                <c:v>_x0004_2/26</c:v>
              </c:pt>
              <c:pt idx="38">
                <c:v>_x0004_2/27</c:v>
              </c:pt>
              <c:pt idx="39">
                <c:v>_x0004_2/28</c:v>
              </c:pt>
              <c:pt idx="40">
                <c:v>_x0005_39507</c:v>
              </c:pt>
              <c:pt idx="41">
                <c:v>_x0005_39508</c:v>
              </c:pt>
              <c:pt idx="42">
                <c:v>_x0005_39509</c:v>
              </c:pt>
              <c:pt idx="43">
                <c:v>_x0005_39510</c:v>
              </c:pt>
              <c:pt idx="44">
                <c:v>_x0005_39511</c:v>
              </c:pt>
              <c:pt idx="45">
                <c:v>_x0005_39512</c:v>
              </c:pt>
              <c:pt idx="46">
                <c:v>_x0005_39513</c:v>
              </c:pt>
              <c:pt idx="47">
                <c:v>_x0005_39514</c:v>
              </c:pt>
              <c:pt idx="48">
                <c:v>_x0005_39515</c:v>
              </c:pt>
              <c:pt idx="49">
                <c:v>_x0005_39516</c:v>
              </c:pt>
              <c:pt idx="50">
                <c:v>_x0005_39517</c:v>
              </c:pt>
              <c:pt idx="51">
                <c:v>_x0005_39518</c:v>
              </c:pt>
              <c:pt idx="52">
                <c:v>_x0005_39519</c:v>
              </c:pt>
              <c:pt idx="53">
                <c:v>_x0005_39520</c:v>
              </c:pt>
              <c:pt idx="54">
                <c:v>_x0005_39521</c:v>
              </c:pt>
              <c:pt idx="55">
                <c:v>_x0005_39522</c:v>
              </c:pt>
              <c:pt idx="56">
                <c:v>_x0005_39523</c:v>
              </c:pt>
              <c:pt idx="57">
                <c:v>_x0005_39524</c:v>
              </c:pt>
              <c:pt idx="58">
                <c:v>_x0005_39525</c:v>
              </c:pt>
              <c:pt idx="59">
                <c:v>_x0005_39526</c:v>
              </c:pt>
              <c:pt idx="60">
                <c:v>_x0005_39527</c:v>
              </c:pt>
              <c:pt idx="61">
                <c:v>_x0005_39528</c:v>
              </c:pt>
              <c:pt idx="62">
                <c:v>_x0005_39529</c:v>
              </c:pt>
              <c:pt idx="63">
                <c:v>_x0005_39530</c:v>
              </c:pt>
              <c:pt idx="64">
                <c:v>_x0005_39531</c:v>
              </c:pt>
              <c:pt idx="65">
                <c:v>_x0005_39532</c:v>
              </c:pt>
              <c:pt idx="66">
                <c:v>_x0005_39533</c:v>
              </c:pt>
              <c:pt idx="67">
                <c:v>_x0005_39534</c:v>
              </c:pt>
              <c:pt idx="68">
                <c:v>_x0005_39535</c:v>
              </c:pt>
              <c:pt idx="69">
                <c:v>_x0005_39536</c:v>
              </c:pt>
              <c:pt idx="70">
                <c:v>_x0005_39537</c:v>
              </c:pt>
              <c:pt idx="71">
                <c:v>_x0005_39538</c:v>
              </c:pt>
              <c:pt idx="72">
                <c:v>_x0005_39539</c:v>
              </c:pt>
              <c:pt idx="73">
                <c:v>_x0005_39540</c:v>
              </c:pt>
              <c:pt idx="74">
                <c:v>_x0005_39541</c:v>
              </c:pt>
              <c:pt idx="75">
                <c:v>_x0005_39542</c:v>
              </c:pt>
              <c:pt idx="76">
                <c:v>_x0005_39543</c:v>
              </c:pt>
              <c:pt idx="77">
                <c:v>_x0005_39544</c:v>
              </c:pt>
              <c:pt idx="78">
                <c:v>_x0005_39545</c:v>
              </c:pt>
              <c:pt idx="79">
                <c:v>_x0005_39546</c:v>
              </c:pt>
              <c:pt idx="80">
                <c:v>_x0005_39547</c:v>
              </c:pt>
              <c:pt idx="81">
                <c:v>_x0005_39548</c:v>
              </c:pt>
              <c:pt idx="82">
                <c:v>_x0005_39549</c:v>
              </c:pt>
              <c:pt idx="83">
                <c:v>_x0005_39550</c:v>
              </c:pt>
              <c:pt idx="84">
                <c:v>_x0001_0</c:v>
              </c:pt>
              <c:pt idx="85">
                <c:v>_x0006_Season</c:v>
              </c:pt>
              <c:pt idx="86">
                <c:v>_x0001_0</c:v>
              </c:pt>
            </c:strLit>
          </c:cat>
          <c:val>
            <c:numLit>
              <c:formatCode>General</c:formatCode>
              <c:ptCount val="73"/>
              <c:pt idx="0">
                <c:v>63148.6</c:v>
              </c:pt>
              <c:pt idx="1">
                <c:v>1845536.72</c:v>
              </c:pt>
              <c:pt idx="2">
                <c:v>3655242.42</c:v>
              </c:pt>
              <c:pt idx="3">
                <c:v>5654447.2199999997</c:v>
              </c:pt>
              <c:pt idx="4">
                <c:v>7296262.5199999996</c:v>
              </c:pt>
              <c:pt idx="5">
                <c:v>9568696.6199999992</c:v>
              </c:pt>
              <c:pt idx="6">
                <c:v>10858140.859999999</c:v>
              </c:pt>
              <c:pt idx="7">
                <c:v>12567099.960000001</c:v>
              </c:pt>
              <c:pt idx="8">
                <c:v>13652871.859999999</c:v>
              </c:pt>
              <c:pt idx="9">
                <c:v>14988612.060000001</c:v>
              </c:pt>
              <c:pt idx="10">
                <c:v>16250457.460000001</c:v>
              </c:pt>
              <c:pt idx="11">
                <c:v>17833605.460000001</c:v>
              </c:pt>
              <c:pt idx="12">
                <c:v>19538428.260000002</c:v>
              </c:pt>
              <c:pt idx="13">
                <c:v>20865317.66</c:v>
              </c:pt>
              <c:pt idx="14">
                <c:v>22206718.460000001</c:v>
              </c:pt>
              <c:pt idx="15">
                <c:v>23086931.260000002</c:v>
              </c:pt>
              <c:pt idx="16">
                <c:v>23801970.260000002</c:v>
              </c:pt>
              <c:pt idx="17">
                <c:v>25109937.16</c:v>
              </c:pt>
              <c:pt idx="18">
                <c:v>26264181.460000001</c:v>
              </c:pt>
              <c:pt idx="19">
                <c:v>27544313.059999999</c:v>
              </c:pt>
              <c:pt idx="20">
                <c:v>28899545.760000002</c:v>
              </c:pt>
              <c:pt idx="21">
                <c:v>30120496.859999999</c:v>
              </c:pt>
              <c:pt idx="22">
                <c:v>31431405.960000001</c:v>
              </c:pt>
              <c:pt idx="23">
                <c:v>32384100.460000001</c:v>
              </c:pt>
              <c:pt idx="24">
                <c:v>33687756.560000002</c:v>
              </c:pt>
              <c:pt idx="25">
                <c:v>34970676.210000001</c:v>
              </c:pt>
              <c:pt idx="26">
                <c:v>37033235.210000001</c:v>
              </c:pt>
              <c:pt idx="27">
                <c:v>39261113.710000001</c:v>
              </c:pt>
              <c:pt idx="28">
                <c:v>41333685.649999999</c:v>
              </c:pt>
              <c:pt idx="29">
                <c:v>42696965.25</c:v>
              </c:pt>
              <c:pt idx="30">
                <c:v>43915827.880000003</c:v>
              </c:pt>
              <c:pt idx="31">
                <c:v>44812079.979999997</c:v>
              </c:pt>
              <c:pt idx="32">
                <c:v>45975840.079999998</c:v>
              </c:pt>
              <c:pt idx="33">
                <c:v>47290050.780000001</c:v>
              </c:pt>
              <c:pt idx="34">
                <c:v>48826298.479999997</c:v>
              </c:pt>
              <c:pt idx="35">
                <c:v>50137652.780000001</c:v>
              </c:pt>
              <c:pt idx="36">
                <c:v>51284308.880000003</c:v>
              </c:pt>
              <c:pt idx="37">
                <c:v>52749901.780000001</c:v>
              </c:pt>
              <c:pt idx="38">
                <c:v>53734941.780000001</c:v>
              </c:pt>
              <c:pt idx="39">
                <c:v>54936792.880000003</c:v>
              </c:pt>
              <c:pt idx="40">
                <c:v>55978592.280000001</c:v>
              </c:pt>
              <c:pt idx="41">
                <c:v>57122913.880000003</c:v>
              </c:pt>
              <c:pt idx="42">
                <c:v>58135512.079999998</c:v>
              </c:pt>
              <c:pt idx="43">
                <c:v>59215669.68</c:v>
              </c:pt>
              <c:pt idx="44">
                <c:v>60226119.780000001</c:v>
              </c:pt>
              <c:pt idx="45">
                <c:v>60826198.880000003</c:v>
              </c:pt>
              <c:pt idx="46">
                <c:v>61349891.579999998</c:v>
              </c:pt>
              <c:pt idx="47">
                <c:v>62120385.479999997</c:v>
              </c:pt>
              <c:pt idx="48">
                <c:v>63025244.380000003</c:v>
              </c:pt>
              <c:pt idx="49">
                <c:v>63562946.979999997</c:v>
              </c:pt>
              <c:pt idx="50">
                <c:v>64491074.979999997</c:v>
              </c:pt>
              <c:pt idx="51">
                <c:v>65491022.579999998</c:v>
              </c:pt>
              <c:pt idx="52">
                <c:v>66197435.880000003</c:v>
              </c:pt>
              <c:pt idx="53">
                <c:v>67073232.579999998</c:v>
              </c:pt>
              <c:pt idx="54">
                <c:v>67874405.180000007</c:v>
              </c:pt>
              <c:pt idx="55">
                <c:v>68531191.579999998</c:v>
              </c:pt>
              <c:pt idx="56">
                <c:v>69543608.480000004</c:v>
              </c:pt>
              <c:pt idx="57">
                <c:v>70463565.780000001</c:v>
              </c:pt>
              <c:pt idx="58">
                <c:v>71371516.079999998</c:v>
              </c:pt>
              <c:pt idx="59">
                <c:v>72208934.379999995</c:v>
              </c:pt>
              <c:pt idx="60">
                <c:v>72620834.579999998</c:v>
              </c:pt>
              <c:pt idx="61">
                <c:v>72900440.680000007</c:v>
              </c:pt>
              <c:pt idx="62">
                <c:v>73103750.180000007</c:v>
              </c:pt>
              <c:pt idx="63">
                <c:v>73244419.079999998</c:v>
              </c:pt>
              <c:pt idx="64">
                <c:v>73385662.180000007</c:v>
              </c:pt>
              <c:pt idx="65">
                <c:v>73477750.180000007</c:v>
              </c:pt>
              <c:pt idx="66">
                <c:v>73504454.879999995</c:v>
              </c:pt>
              <c:pt idx="67">
                <c:v>73505012.879999995</c:v>
              </c:pt>
              <c:pt idx="68">
                <c:v>73505570.879999995</c:v>
              </c:pt>
              <c:pt idx="69">
                <c:v>73510916.480000004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0-15BA-499A-A992-5B29B8611CC7}"/>
            </c:ext>
          </c:extLst>
        </c:ser>
        <c:ser>
          <c:idx val="7"/>
          <c:order val="17"/>
          <c:tx>
            <c:v>03 Cum</c:v>
          </c:tx>
          <c:spPr>
            <a:ln w="12700">
              <a:solidFill>
                <a:srgbClr val="69FF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strLit>
              <c:ptCount val="87"/>
              <c:pt idx="0">
                <c:v>_x0004_1/20</c:v>
              </c:pt>
              <c:pt idx="1">
                <c:v>_x0004_1/21</c:v>
              </c:pt>
              <c:pt idx="2">
                <c:v>_x0004_1/22</c:v>
              </c:pt>
              <c:pt idx="3">
                <c:v>_x0004_1/23</c:v>
              </c:pt>
              <c:pt idx="4">
                <c:v>_x0004_1/24</c:v>
              </c:pt>
              <c:pt idx="5">
                <c:v>_x0004_1/25</c:v>
              </c:pt>
              <c:pt idx="6">
                <c:v>_x0004_1/26</c:v>
              </c:pt>
              <c:pt idx="7">
                <c:v>_x0004_1/27</c:v>
              </c:pt>
              <c:pt idx="8">
                <c:v>_x0004_1/28</c:v>
              </c:pt>
              <c:pt idx="9">
                <c:v>_x0004_1/29</c:v>
              </c:pt>
              <c:pt idx="10">
                <c:v>_x0004_1/30</c:v>
              </c:pt>
              <c:pt idx="11">
                <c:v>_x0004_1/31</c:v>
              </c:pt>
              <c:pt idx="12">
                <c:v>_x0003_2/1</c:v>
              </c:pt>
              <c:pt idx="13">
                <c:v>_x0003_2/2</c:v>
              </c:pt>
              <c:pt idx="14">
                <c:v>_x0003_2/3</c:v>
              </c:pt>
              <c:pt idx="15">
                <c:v>_x0003_2/4</c:v>
              </c:pt>
              <c:pt idx="16">
                <c:v>_x0003_2/5</c:v>
              </c:pt>
              <c:pt idx="17">
                <c:v>_x0003_2/6</c:v>
              </c:pt>
              <c:pt idx="18">
                <c:v>_x0003_2/7</c:v>
              </c:pt>
              <c:pt idx="19">
                <c:v>_x0003_2/8</c:v>
              </c:pt>
              <c:pt idx="20">
                <c:v>_x0003_2/9</c:v>
              </c:pt>
              <c:pt idx="21">
                <c:v>_x0004_2/10</c:v>
              </c:pt>
              <c:pt idx="22">
                <c:v>_x0004_2/11</c:v>
              </c:pt>
              <c:pt idx="23">
                <c:v>_x0004_2/12</c:v>
              </c:pt>
              <c:pt idx="24">
                <c:v>_x0004_2/13</c:v>
              </c:pt>
              <c:pt idx="25">
                <c:v>_x0004_2/14</c:v>
              </c:pt>
              <c:pt idx="26">
                <c:v>_x0004_2/15</c:v>
              </c:pt>
              <c:pt idx="27">
                <c:v>_x0004_2/16</c:v>
              </c:pt>
              <c:pt idx="28">
                <c:v>_x0004_2/17</c:v>
              </c:pt>
              <c:pt idx="29">
                <c:v>_x0004_2/18</c:v>
              </c:pt>
              <c:pt idx="30">
                <c:v>_x0004_2/19</c:v>
              </c:pt>
              <c:pt idx="31">
                <c:v>_x0004_2/20</c:v>
              </c:pt>
              <c:pt idx="32">
                <c:v>_x0004_2/21</c:v>
              </c:pt>
              <c:pt idx="33">
                <c:v>_x0004_2/22</c:v>
              </c:pt>
              <c:pt idx="34">
                <c:v>_x0004_2/23</c:v>
              </c:pt>
              <c:pt idx="35">
                <c:v>_x0004_2/24</c:v>
              </c:pt>
              <c:pt idx="36">
                <c:v>_x0004_2/25</c:v>
              </c:pt>
              <c:pt idx="37">
                <c:v>_x0004_2/26</c:v>
              </c:pt>
              <c:pt idx="38">
                <c:v>_x0004_2/27</c:v>
              </c:pt>
              <c:pt idx="39">
                <c:v>_x0004_2/28</c:v>
              </c:pt>
              <c:pt idx="40">
                <c:v>_x0005_39507</c:v>
              </c:pt>
              <c:pt idx="41">
                <c:v>_x0005_39508</c:v>
              </c:pt>
              <c:pt idx="42">
                <c:v>_x0005_39509</c:v>
              </c:pt>
              <c:pt idx="43">
                <c:v>_x0005_39510</c:v>
              </c:pt>
              <c:pt idx="44">
                <c:v>_x0005_39511</c:v>
              </c:pt>
              <c:pt idx="45">
                <c:v>_x0005_39512</c:v>
              </c:pt>
              <c:pt idx="46">
                <c:v>_x0005_39513</c:v>
              </c:pt>
              <c:pt idx="47">
                <c:v>_x0005_39514</c:v>
              </c:pt>
              <c:pt idx="48">
                <c:v>_x0005_39515</c:v>
              </c:pt>
              <c:pt idx="49">
                <c:v>_x0005_39516</c:v>
              </c:pt>
              <c:pt idx="50">
                <c:v>_x0005_39517</c:v>
              </c:pt>
              <c:pt idx="51">
                <c:v>_x0005_39518</c:v>
              </c:pt>
              <c:pt idx="52">
                <c:v>_x0005_39519</c:v>
              </c:pt>
              <c:pt idx="53">
                <c:v>_x0005_39520</c:v>
              </c:pt>
              <c:pt idx="54">
                <c:v>_x0005_39521</c:v>
              </c:pt>
              <c:pt idx="55">
                <c:v>_x0005_39522</c:v>
              </c:pt>
              <c:pt idx="56">
                <c:v>_x0005_39523</c:v>
              </c:pt>
              <c:pt idx="57">
                <c:v>_x0005_39524</c:v>
              </c:pt>
              <c:pt idx="58">
                <c:v>_x0005_39525</c:v>
              </c:pt>
              <c:pt idx="59">
                <c:v>_x0005_39526</c:v>
              </c:pt>
              <c:pt idx="60">
                <c:v>_x0005_39527</c:v>
              </c:pt>
              <c:pt idx="61">
                <c:v>_x0005_39528</c:v>
              </c:pt>
              <c:pt idx="62">
                <c:v>_x0005_39529</c:v>
              </c:pt>
              <c:pt idx="63">
                <c:v>_x0005_39530</c:v>
              </c:pt>
              <c:pt idx="64">
                <c:v>_x0005_39531</c:v>
              </c:pt>
              <c:pt idx="65">
                <c:v>_x0005_39532</c:v>
              </c:pt>
              <c:pt idx="66">
                <c:v>_x0005_39533</c:v>
              </c:pt>
              <c:pt idx="67">
                <c:v>_x0005_39534</c:v>
              </c:pt>
              <c:pt idx="68">
                <c:v>_x0005_39535</c:v>
              </c:pt>
              <c:pt idx="69">
                <c:v>_x0005_39536</c:v>
              </c:pt>
              <c:pt idx="70">
                <c:v>_x0005_39537</c:v>
              </c:pt>
              <c:pt idx="71">
                <c:v>_x0005_39538</c:v>
              </c:pt>
              <c:pt idx="72">
                <c:v>_x0005_39539</c:v>
              </c:pt>
              <c:pt idx="73">
                <c:v>_x0005_39540</c:v>
              </c:pt>
              <c:pt idx="74">
                <c:v>_x0005_39541</c:v>
              </c:pt>
              <c:pt idx="75">
                <c:v>_x0005_39542</c:v>
              </c:pt>
              <c:pt idx="76">
                <c:v>_x0005_39543</c:v>
              </c:pt>
              <c:pt idx="77">
                <c:v>_x0005_39544</c:v>
              </c:pt>
              <c:pt idx="78">
                <c:v>_x0005_39545</c:v>
              </c:pt>
              <c:pt idx="79">
                <c:v>_x0005_39546</c:v>
              </c:pt>
              <c:pt idx="80">
                <c:v>_x0005_39547</c:v>
              </c:pt>
              <c:pt idx="81">
                <c:v>_x0005_39548</c:v>
              </c:pt>
              <c:pt idx="82">
                <c:v>_x0005_39549</c:v>
              </c:pt>
              <c:pt idx="83">
                <c:v>_x0005_39550</c:v>
              </c:pt>
              <c:pt idx="84">
                <c:v>_x0001_0</c:v>
              </c:pt>
              <c:pt idx="85">
                <c:v>_x0006_Season</c:v>
              </c:pt>
              <c:pt idx="86">
                <c:v>_x0001_0</c:v>
              </c:pt>
            </c:strLit>
          </c:cat>
          <c:val>
            <c:numLit>
              <c:formatCode>General</c:formatCode>
              <c:ptCount val="73"/>
              <c:pt idx="0">
                <c:v>18269.2</c:v>
              </c:pt>
              <c:pt idx="1">
                <c:v>1289848</c:v>
              </c:pt>
              <c:pt idx="2">
                <c:v>2719776.6</c:v>
              </c:pt>
              <c:pt idx="3">
                <c:v>4069399.5</c:v>
              </c:pt>
              <c:pt idx="4">
                <c:v>5600026.5</c:v>
              </c:pt>
              <c:pt idx="5">
                <c:v>7410172.5</c:v>
              </c:pt>
              <c:pt idx="6">
                <c:v>9175267.1999999993</c:v>
              </c:pt>
              <c:pt idx="7">
                <c:v>10974579.4</c:v>
              </c:pt>
              <c:pt idx="8">
                <c:v>12593696.9</c:v>
              </c:pt>
              <c:pt idx="9">
                <c:v>13882285.199999999</c:v>
              </c:pt>
              <c:pt idx="10">
                <c:v>14778247</c:v>
              </c:pt>
              <c:pt idx="11">
                <c:v>15552193.199999999</c:v>
              </c:pt>
              <c:pt idx="12">
                <c:v>16244182.199999999</c:v>
              </c:pt>
              <c:pt idx="13">
                <c:v>16981464.800000001</c:v>
              </c:pt>
              <c:pt idx="14">
                <c:v>17825639.300000001</c:v>
              </c:pt>
              <c:pt idx="15">
                <c:v>18857866.800000001</c:v>
              </c:pt>
              <c:pt idx="16">
                <c:v>19863715.5</c:v>
              </c:pt>
              <c:pt idx="17">
                <c:v>21126898.699999999</c:v>
              </c:pt>
              <c:pt idx="18">
                <c:v>22693884.199999999</c:v>
              </c:pt>
              <c:pt idx="19">
                <c:v>24234776.100000001</c:v>
              </c:pt>
              <c:pt idx="20">
                <c:v>25664420.199999999</c:v>
              </c:pt>
              <c:pt idx="21">
                <c:v>27185690.699999999</c:v>
              </c:pt>
              <c:pt idx="22">
                <c:v>28407497.600000001</c:v>
              </c:pt>
              <c:pt idx="23">
                <c:v>28952111.7465</c:v>
              </c:pt>
              <c:pt idx="24">
                <c:v>30412026.688000001</c:v>
              </c:pt>
              <c:pt idx="25">
                <c:v>32093920.800000001</c:v>
              </c:pt>
              <c:pt idx="26">
                <c:v>34460737.284500003</c:v>
              </c:pt>
              <c:pt idx="27">
                <c:v>36362335.229000002</c:v>
              </c:pt>
              <c:pt idx="28">
                <c:v>37584451.631499998</c:v>
              </c:pt>
              <c:pt idx="29">
                <c:v>38487448.850500003</c:v>
              </c:pt>
              <c:pt idx="30">
                <c:v>39479644.461000003</c:v>
              </c:pt>
              <c:pt idx="31">
                <c:v>41056536.310000002</c:v>
              </c:pt>
              <c:pt idx="32">
                <c:v>42486916.254500002</c:v>
              </c:pt>
              <c:pt idx="33">
                <c:v>43474190.773500003</c:v>
              </c:pt>
              <c:pt idx="34">
                <c:v>44094329.840999998</c:v>
              </c:pt>
              <c:pt idx="35">
                <c:v>44829210.441</c:v>
              </c:pt>
              <c:pt idx="36">
                <c:v>45750198.441</c:v>
              </c:pt>
              <c:pt idx="37">
                <c:v>46861547.141000003</c:v>
              </c:pt>
              <c:pt idx="38">
                <c:v>47922524.340999998</c:v>
              </c:pt>
              <c:pt idx="39">
                <c:v>48496605.541000001</c:v>
              </c:pt>
              <c:pt idx="40">
                <c:v>49716200.740999997</c:v>
              </c:pt>
              <c:pt idx="41">
                <c:v>51703095.909278803</c:v>
              </c:pt>
              <c:pt idx="42">
                <c:v>53037360.777542301</c:v>
              </c:pt>
              <c:pt idx="43">
                <c:v>54456241.604977399</c:v>
              </c:pt>
              <c:pt idx="44">
                <c:v>56822756.835812397</c:v>
              </c:pt>
              <c:pt idx="45">
                <c:v>58448156.042925701</c:v>
              </c:pt>
              <c:pt idx="46">
                <c:v>59774615.101666398</c:v>
              </c:pt>
              <c:pt idx="47">
                <c:v>60218517.780660003</c:v>
              </c:pt>
              <c:pt idx="48">
                <c:v>60803018.575182602</c:v>
              </c:pt>
              <c:pt idx="49">
                <c:v>61835279.2383577</c:v>
              </c:pt>
              <c:pt idx="50">
                <c:v>62870290.516497798</c:v>
              </c:pt>
              <c:pt idx="51">
                <c:v>63653513.008546397</c:v>
              </c:pt>
              <c:pt idx="52">
                <c:v>63942788.732385397</c:v>
              </c:pt>
              <c:pt idx="53">
                <c:v>64538047.201471798</c:v>
              </c:pt>
              <c:pt idx="54">
                <c:v>65492612.312122397</c:v>
              </c:pt>
              <c:pt idx="55">
                <c:v>66105355.571139798</c:v>
              </c:pt>
              <c:pt idx="56">
                <c:v>66708623.111582398</c:v>
              </c:pt>
              <c:pt idx="57">
                <c:v>67344613.571802303</c:v>
              </c:pt>
              <c:pt idx="58">
                <c:v>68149634.833917603</c:v>
              </c:pt>
              <c:pt idx="59">
                <c:v>68775243.811184406</c:v>
              </c:pt>
              <c:pt idx="60">
                <c:v>69466587.072208807</c:v>
              </c:pt>
              <c:pt idx="61">
                <c:v>70159336.540094301</c:v>
              </c:pt>
              <c:pt idx="62">
                <c:v>71002756.249365598</c:v>
              </c:pt>
              <c:pt idx="63">
                <c:v>72050089.482786193</c:v>
              </c:pt>
              <c:pt idx="64">
                <c:v>73233712.330839902</c:v>
              </c:pt>
              <c:pt idx="65">
                <c:v>74251463.810529307</c:v>
              </c:pt>
              <c:pt idx="66">
                <c:v>74835619.711695895</c:v>
              </c:pt>
              <c:pt idx="67">
                <c:v>75125667.176132098</c:v>
              </c:pt>
              <c:pt idx="68">
                <c:v>75198732.405225903</c:v>
              </c:pt>
              <c:pt idx="69">
                <c:v>75271395.554589003</c:v>
              </c:pt>
              <c:pt idx="70">
                <c:v>75392947.551394105</c:v>
              </c:pt>
              <c:pt idx="71">
                <c:v>75511246.688563004</c:v>
              </c:pt>
              <c:pt idx="72">
                <c:v>75587359.579803899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1-15BA-499A-A992-5B29B8611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448384"/>
        <c:axId val="-1978606032"/>
      </c:lineChart>
      <c:catAx>
        <c:axId val="1785013216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476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5476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5013216"/>
        <c:crosses val="autoZero"/>
        <c:crossBetween val="midCat"/>
      </c:valAx>
      <c:catAx>
        <c:axId val="1791448384"/>
        <c:scaling>
          <c:orientation val="minMax"/>
        </c:scaling>
        <c:delete val="1"/>
        <c:axPos val="b"/>
        <c:majorTickMark val="out"/>
        <c:minorTickMark val="none"/>
        <c:tickLblPos val="nextTo"/>
        <c:crossAx val="-1978606032"/>
        <c:crosses val="autoZero"/>
        <c:auto val="1"/>
        <c:lblAlgn val="ctr"/>
        <c:lblOffset val="100"/>
        <c:noMultiLvlLbl val="0"/>
      </c:catAx>
      <c:valAx>
        <c:axId val="-1978606032"/>
        <c:scaling>
          <c:orientation val="minMax"/>
        </c:scaling>
        <c:delete val="0"/>
        <c:axPos val="r"/>
        <c:numFmt formatCode="#,##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144838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3"/>
        <c:txPr>
          <a:bodyPr/>
          <a:lstStyle/>
          <a:p>
            <a:pPr>
              <a:defRPr sz="92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3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3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925" b="1" i="0" strike="noStrike">
                <a:solidFill>
                  <a:srgbClr val="000000"/>
                </a:solidFill>
                <a:latin typeface="Arial"/>
                <a:ea typeface="Arial"/>
                <a:cs typeface="Arial"/>
              </a:rPr>
              <a:t>Fleet Roe Average $ per KG  </a:t>
            </a:r>
          </a:p>
          <a:p>
            <a:pPr>
              <a:defRPr sz="1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925" b="1" i="0" strike="noStrike">
                <a:solidFill>
                  <a:srgbClr val="000000"/>
                </a:solidFill>
                <a:latin typeface="Arial"/>
                <a:ea typeface="Arial"/>
                <a:cs typeface="Arial"/>
              </a:rPr>
              <a:t>2003 thru 2013</a:t>
            </a:r>
            <a:r>
              <a:rPr lang="en-US" sz="192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 </a:t>
            </a:r>
            <a:r>
              <a:rPr lang="en-US" sz="1925" b="1" i="0" strike="noStrike">
                <a:solidFill>
                  <a:srgbClr val="000000"/>
                </a:solidFill>
                <a:latin typeface="Arial"/>
                <a:ea typeface="Arial"/>
                <a:cs typeface="Arial"/>
              </a:rPr>
              <a:t>A Season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374917925147706E-2"/>
          <c:y val="0.15176161802486801"/>
          <c:w val="0.82410117367404501"/>
          <c:h val="0.71002757004491801"/>
        </c:manualLayout>
      </c:layout>
      <c:lineChart>
        <c:grouping val="standard"/>
        <c:varyColors val="0"/>
        <c:ser>
          <c:idx val="8"/>
          <c:order val="0"/>
          <c:tx>
            <c:v>2013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val>
            <c:numRef>
              <c:f>'[3]2017A Pollock Roe'!$E$245:$CK$245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DFE-489A-857D-D2D6DF4A8076}"/>
            </c:ext>
          </c:extLst>
        </c:ser>
        <c:ser>
          <c:idx val="9"/>
          <c:order val="1"/>
          <c:tx>
            <c:v>2011</c:v>
          </c:tx>
          <c:val>
            <c:numRef>
              <c:f>'[3]2017A Pollock Roe'!$E$251:$CK$251</c:f>
              <c:numCache>
                <c:formatCode>General</c:formatCode>
                <c:ptCount val="85"/>
                <c:pt idx="0">
                  <c:v>0</c:v>
                </c:pt>
                <c:pt idx="1">
                  <c:v>11.617203270914986</c:v>
                </c:pt>
                <c:pt idx="2">
                  <c:v>11.237621859722154</c:v>
                </c:pt>
                <c:pt idx="3">
                  <c:v>11.007801153029231</c:v>
                </c:pt>
                <c:pt idx="4">
                  <c:v>13.094717451085755</c:v>
                </c:pt>
                <c:pt idx="5">
                  <c:v>13.159854435939266</c:v>
                </c:pt>
                <c:pt idx="6">
                  <c:v>13.752487783185991</c:v>
                </c:pt>
                <c:pt idx="7">
                  <c:v>13.940095133979352</c:v>
                </c:pt>
                <c:pt idx="8">
                  <c:v>14.130816066792246</c:v>
                </c:pt>
                <c:pt idx="9">
                  <c:v>14.018165829145731</c:v>
                </c:pt>
                <c:pt idx="10">
                  <c:v>13.622077922077922</c:v>
                </c:pt>
                <c:pt idx="11">
                  <c:v>13.599556250877345</c:v>
                </c:pt>
                <c:pt idx="12">
                  <c:v>13.593487109905018</c:v>
                </c:pt>
                <c:pt idx="13">
                  <c:v>14.204410214525078</c:v>
                </c:pt>
                <c:pt idx="14">
                  <c:v>14.539249593403683</c:v>
                </c:pt>
                <c:pt idx="15">
                  <c:v>14.251023572259601</c:v>
                </c:pt>
                <c:pt idx="16">
                  <c:v>14.600046144095371</c:v>
                </c:pt>
                <c:pt idx="17">
                  <c:v>13.298896966473938</c:v>
                </c:pt>
                <c:pt idx="18">
                  <c:v>13.732842172056607</c:v>
                </c:pt>
                <c:pt idx="19">
                  <c:v>14.08146796185744</c:v>
                </c:pt>
                <c:pt idx="20">
                  <c:v>13.753350159129942</c:v>
                </c:pt>
                <c:pt idx="21">
                  <c:v>13.23574816841324</c:v>
                </c:pt>
                <c:pt idx="22">
                  <c:v>11.673297229035917</c:v>
                </c:pt>
                <c:pt idx="23">
                  <c:v>11.383682136224246</c:v>
                </c:pt>
                <c:pt idx="24">
                  <c:v>9.3787779293090576</c:v>
                </c:pt>
                <c:pt idx="25">
                  <c:v>12.39120349919882</c:v>
                </c:pt>
                <c:pt idx="26">
                  <c:v>13.291436542673374</c:v>
                </c:pt>
                <c:pt idx="27">
                  <c:v>14.272805749341353</c:v>
                </c:pt>
                <c:pt idx="28">
                  <c:v>11.26065454122284</c:v>
                </c:pt>
                <c:pt idx="29">
                  <c:v>10.828459521520797</c:v>
                </c:pt>
                <c:pt idx="30">
                  <c:v>9.5750735016961919</c:v>
                </c:pt>
                <c:pt idx="31">
                  <c:v>11.272105441293325</c:v>
                </c:pt>
                <c:pt idx="32">
                  <c:v>11.4491749280053</c:v>
                </c:pt>
                <c:pt idx="33">
                  <c:v>10.973185919346088</c:v>
                </c:pt>
                <c:pt idx="34">
                  <c:v>11.8457102585476</c:v>
                </c:pt>
                <c:pt idx="35">
                  <c:v>13.164081542968754</c:v>
                </c:pt>
                <c:pt idx="36">
                  <c:v>10.763611776340424</c:v>
                </c:pt>
                <c:pt idx="37">
                  <c:v>10.861527762082392</c:v>
                </c:pt>
                <c:pt idx="38">
                  <c:v>11.123734654293907</c:v>
                </c:pt>
                <c:pt idx="39">
                  <c:v>10.311672330979057</c:v>
                </c:pt>
                <c:pt idx="40">
                  <c:v>10.31</c:v>
                </c:pt>
                <c:pt idx="41">
                  <c:v>11.796620115615511</c:v>
                </c:pt>
                <c:pt idx="42">
                  <c:v>13.086176980692484</c:v>
                </c:pt>
                <c:pt idx="43">
                  <c:v>11.766127808860757</c:v>
                </c:pt>
                <c:pt idx="44">
                  <c:v>13.437514475680379</c:v>
                </c:pt>
                <c:pt idx="45">
                  <c:v>11.182373923317977</c:v>
                </c:pt>
                <c:pt idx="46">
                  <c:v>12.526607345698043</c:v>
                </c:pt>
                <c:pt idx="47">
                  <c:v>13.126355490846951</c:v>
                </c:pt>
                <c:pt idx="48">
                  <c:v>8.2015013511361463</c:v>
                </c:pt>
                <c:pt idx="49">
                  <c:v>7.018545574388563</c:v>
                </c:pt>
                <c:pt idx="50">
                  <c:v>9.2737826664698062</c:v>
                </c:pt>
                <c:pt idx="51">
                  <c:v>12.474912356345666</c:v>
                </c:pt>
                <c:pt idx="52">
                  <c:v>12.200551883408663</c:v>
                </c:pt>
                <c:pt idx="53">
                  <c:v>10.274664876273578</c:v>
                </c:pt>
                <c:pt idx="54">
                  <c:v>12.103579705658422</c:v>
                </c:pt>
                <c:pt idx="55">
                  <c:v>12.086144386279313</c:v>
                </c:pt>
                <c:pt idx="56">
                  <c:v>10.745469176875364</c:v>
                </c:pt>
                <c:pt idx="57">
                  <c:v>10.64594175512841</c:v>
                </c:pt>
                <c:pt idx="58">
                  <c:v>9.9199863207777614</c:v>
                </c:pt>
                <c:pt idx="59">
                  <c:v>8.3505323642532066</c:v>
                </c:pt>
                <c:pt idx="60">
                  <c:v>6.2891539106536847</c:v>
                </c:pt>
                <c:pt idx="61">
                  <c:v>7.8931954443604715</c:v>
                </c:pt>
                <c:pt idx="62">
                  <c:v>6.5559763508240803</c:v>
                </c:pt>
                <c:pt idx="63">
                  <c:v>6.6051615953495872</c:v>
                </c:pt>
                <c:pt idx="64">
                  <c:v>8.4030723361380382</c:v>
                </c:pt>
                <c:pt idx="65">
                  <c:v>7.5450354339037231</c:v>
                </c:pt>
                <c:pt idx="66">
                  <c:v>8.6446456803624407</c:v>
                </c:pt>
                <c:pt idx="67">
                  <c:v>8.3321362554037872</c:v>
                </c:pt>
                <c:pt idx="68">
                  <c:v>9.2329066224110985</c:v>
                </c:pt>
                <c:pt idx="69">
                  <c:v>9.9665031242662039</c:v>
                </c:pt>
                <c:pt idx="70">
                  <c:v>9.9100072749448564</c:v>
                </c:pt>
                <c:pt idx="71">
                  <c:v>9.4160124885294785</c:v>
                </c:pt>
                <c:pt idx="72">
                  <c:v>8.1282638479823692</c:v>
                </c:pt>
                <c:pt idx="73">
                  <c:v>7.990957347224211</c:v>
                </c:pt>
                <c:pt idx="74">
                  <c:v>7.6320907598235301</c:v>
                </c:pt>
                <c:pt idx="75">
                  <c:v>5.6355833464947125</c:v>
                </c:pt>
                <c:pt idx="76">
                  <c:v>5.6267040753261588</c:v>
                </c:pt>
                <c:pt idx="77">
                  <c:v>5.2506394832763599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FDFE-489A-857D-D2D6DF4A8076}"/>
            </c:ext>
          </c:extLst>
        </c:ser>
        <c:ser>
          <c:idx val="7"/>
          <c:order val="2"/>
          <c:tx>
            <c:v>2010</c:v>
          </c:tx>
          <c:spPr>
            <a:ln w="1905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'[3]2017A Pollock Roe'!$E$253:$CK$253</c:f>
              <c:numCache>
                <c:formatCode>General</c:formatCode>
                <c:ptCount val="85"/>
                <c:pt idx="0">
                  <c:v>8.994449707439399</c:v>
                </c:pt>
                <c:pt idx="1">
                  <c:v>11.72</c:v>
                </c:pt>
                <c:pt idx="2">
                  <c:v>10.770000000000001</c:v>
                </c:pt>
                <c:pt idx="3">
                  <c:v>9.2132609353257884</c:v>
                </c:pt>
                <c:pt idx="4">
                  <c:v>11.575984719864179</c:v>
                </c:pt>
                <c:pt idx="5">
                  <c:v>11.838710813189788</c:v>
                </c:pt>
                <c:pt idx="6">
                  <c:v>11.845280753158171</c:v>
                </c:pt>
                <c:pt idx="7">
                  <c:v>10.900773012437172</c:v>
                </c:pt>
                <c:pt idx="8">
                  <c:v>12.842736830695859</c:v>
                </c:pt>
                <c:pt idx="9">
                  <c:v>11.954491841491842</c:v>
                </c:pt>
                <c:pt idx="10">
                  <c:v>10.635738303680697</c:v>
                </c:pt>
                <c:pt idx="11">
                  <c:v>11.341557886557887</c:v>
                </c:pt>
                <c:pt idx="12">
                  <c:v>10.741461595824013</c:v>
                </c:pt>
                <c:pt idx="13">
                  <c:v>11.276963041657302</c:v>
                </c:pt>
                <c:pt idx="14">
                  <c:v>12.264540562307804</c:v>
                </c:pt>
                <c:pt idx="15">
                  <c:v>12.162149750069425</c:v>
                </c:pt>
                <c:pt idx="16">
                  <c:v>12.665938292695555</c:v>
                </c:pt>
                <c:pt idx="17">
                  <c:v>11.384826762246115</c:v>
                </c:pt>
                <c:pt idx="18">
                  <c:v>13.036712245518078</c:v>
                </c:pt>
                <c:pt idx="19">
                  <c:v>13.875111706881144</c:v>
                </c:pt>
                <c:pt idx="20">
                  <c:v>14.612975821969382</c:v>
                </c:pt>
                <c:pt idx="21">
                  <c:v>13.382358745822058</c:v>
                </c:pt>
                <c:pt idx="22">
                  <c:v>12.578436201714844</c:v>
                </c:pt>
                <c:pt idx="23">
                  <c:v>13.658054877815109</c:v>
                </c:pt>
                <c:pt idx="24">
                  <c:v>15.256334677655035</c:v>
                </c:pt>
                <c:pt idx="25">
                  <c:v>13.895879629228194</c:v>
                </c:pt>
                <c:pt idx="26">
                  <c:v>14.384361124778602</c:v>
                </c:pt>
                <c:pt idx="27">
                  <c:v>14.86210204410108</c:v>
                </c:pt>
                <c:pt idx="28">
                  <c:v>14.890598344177597</c:v>
                </c:pt>
                <c:pt idx="29">
                  <c:v>14.790923243449749</c:v>
                </c:pt>
                <c:pt idx="30">
                  <c:v>14.778930645768233</c:v>
                </c:pt>
                <c:pt idx="31">
                  <c:v>14.263557655853393</c:v>
                </c:pt>
                <c:pt idx="32">
                  <c:v>14.804058478374163</c:v>
                </c:pt>
                <c:pt idx="33">
                  <c:v>14.54113783720608</c:v>
                </c:pt>
                <c:pt idx="34">
                  <c:v>14.443379771101922</c:v>
                </c:pt>
                <c:pt idx="35">
                  <c:v>13.69674229735992</c:v>
                </c:pt>
                <c:pt idx="36">
                  <c:v>14.783300900164527</c:v>
                </c:pt>
                <c:pt idx="37">
                  <c:v>12.940920733323107</c:v>
                </c:pt>
                <c:pt idx="38">
                  <c:v>12.61490161727019</c:v>
                </c:pt>
                <c:pt idx="39">
                  <c:v>12.380615624809808</c:v>
                </c:pt>
                <c:pt idx="40">
                  <c:v>12.38</c:v>
                </c:pt>
                <c:pt idx="41">
                  <c:v>13.063092666313041</c:v>
                </c:pt>
                <c:pt idx="42">
                  <c:v>10.520592216451401</c:v>
                </c:pt>
                <c:pt idx="43">
                  <c:v>11.236964625954471</c:v>
                </c:pt>
                <c:pt idx="44">
                  <c:v>13.891982571399286</c:v>
                </c:pt>
                <c:pt idx="45">
                  <c:v>14.642231817428312</c:v>
                </c:pt>
                <c:pt idx="46">
                  <c:v>14.056666984350999</c:v>
                </c:pt>
                <c:pt idx="47">
                  <c:v>13.435487849156507</c:v>
                </c:pt>
                <c:pt idx="48">
                  <c:v>12.381782829571426</c:v>
                </c:pt>
                <c:pt idx="49">
                  <c:v>14.717972231922905</c:v>
                </c:pt>
                <c:pt idx="50">
                  <c:v>13.994259870169838</c:v>
                </c:pt>
                <c:pt idx="51">
                  <c:v>9.0000810128441735</c:v>
                </c:pt>
                <c:pt idx="52">
                  <c:v>10.482863504056338</c:v>
                </c:pt>
                <c:pt idx="53">
                  <c:v>14.361363600560809</c:v>
                </c:pt>
                <c:pt idx="54">
                  <c:v>11.803260840684123</c:v>
                </c:pt>
                <c:pt idx="55">
                  <c:v>9.748823652271156</c:v>
                </c:pt>
                <c:pt idx="56">
                  <c:v>11.464958227030344</c:v>
                </c:pt>
                <c:pt idx="57">
                  <c:v>13.676593730649747</c:v>
                </c:pt>
                <c:pt idx="58">
                  <c:v>13.359697288858644</c:v>
                </c:pt>
                <c:pt idx="59">
                  <c:v>13.005507596839813</c:v>
                </c:pt>
                <c:pt idx="60">
                  <c:v>10.145979129917022</c:v>
                </c:pt>
                <c:pt idx="61">
                  <c:v>11.13754609852009</c:v>
                </c:pt>
                <c:pt idx="62">
                  <c:v>9.9860135040990539</c:v>
                </c:pt>
                <c:pt idx="63">
                  <c:v>11.815971958699658</c:v>
                </c:pt>
                <c:pt idx="64">
                  <c:v>11.88129655845867</c:v>
                </c:pt>
                <c:pt idx="65">
                  <c:v>11.288606114398686</c:v>
                </c:pt>
                <c:pt idx="66">
                  <c:v>11.12353585851214</c:v>
                </c:pt>
                <c:pt idx="67">
                  <c:v>10.49313368439077</c:v>
                </c:pt>
                <c:pt idx="68">
                  <c:v>10.982321713581761</c:v>
                </c:pt>
                <c:pt idx="69">
                  <c:v>10.031615491906184</c:v>
                </c:pt>
                <c:pt idx="70">
                  <c:v>9.3427560134956966</c:v>
                </c:pt>
                <c:pt idx="71">
                  <c:v>8.7988386662524611</c:v>
                </c:pt>
                <c:pt idx="72">
                  <c:v>10.472386966715115</c:v>
                </c:pt>
                <c:pt idx="73">
                  <c:v>8.532498966230186</c:v>
                </c:pt>
                <c:pt idx="74">
                  <c:v>9.3722063712828696</c:v>
                </c:pt>
                <c:pt idx="75">
                  <c:v>8.8981990004652847</c:v>
                </c:pt>
                <c:pt idx="76">
                  <c:v>7.7241059215121197</c:v>
                </c:pt>
                <c:pt idx="77">
                  <c:v>6.1383848585025618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FDFE-489A-857D-D2D6DF4A8076}"/>
            </c:ext>
          </c:extLst>
        </c:ser>
        <c:ser>
          <c:idx val="6"/>
          <c:order val="3"/>
          <c:tx>
            <c:v>2009</c:v>
          </c:tx>
          <c:spPr>
            <a:ln w="22225">
              <a:solidFill>
                <a:srgbClr val="1AFF2A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1AFF2A"/>
              </a:solidFill>
              <a:ln>
                <a:solidFill>
                  <a:srgbClr val="1AFF2A"/>
                </a:solidFill>
                <a:prstDash val="solid"/>
              </a:ln>
            </c:spPr>
          </c:marker>
          <c:val>
            <c:numRef>
              <c:f>'[3]2017A Pollock Roe'!$E$255:$CK$255</c:f>
              <c:numCache>
                <c:formatCode>General</c:formatCode>
                <c:ptCount val="85"/>
                <c:pt idx="0">
                  <c:v>12.218471615720524</c:v>
                </c:pt>
                <c:pt idx="1">
                  <c:v>12.372214611112957</c:v>
                </c:pt>
                <c:pt idx="2">
                  <c:v>13.084219132226087</c:v>
                </c:pt>
                <c:pt idx="3">
                  <c:v>14.812542372881357</c:v>
                </c:pt>
                <c:pt idx="4">
                  <c:v>12.868697714954092</c:v>
                </c:pt>
                <c:pt idx="5">
                  <c:v>12.52740060510504</c:v>
                </c:pt>
                <c:pt idx="6">
                  <c:v>12.797813538451161</c:v>
                </c:pt>
                <c:pt idx="7">
                  <c:v>10.912357968184876</c:v>
                </c:pt>
                <c:pt idx="8">
                  <c:v>9.7131418751337275</c:v>
                </c:pt>
                <c:pt idx="9">
                  <c:v>10.445057295645531</c:v>
                </c:pt>
                <c:pt idx="10">
                  <c:v>11.766952812164677</c:v>
                </c:pt>
                <c:pt idx="11">
                  <c:v>11.952106418268023</c:v>
                </c:pt>
                <c:pt idx="12">
                  <c:v>10.918654895321026</c:v>
                </c:pt>
                <c:pt idx="13">
                  <c:v>9.6689018050989404</c:v>
                </c:pt>
                <c:pt idx="14">
                  <c:v>9.3942188920222787</c:v>
                </c:pt>
                <c:pt idx="15">
                  <c:v>12.485020513629729</c:v>
                </c:pt>
                <c:pt idx="16">
                  <c:v>13.39212183586954</c:v>
                </c:pt>
                <c:pt idx="17">
                  <c:v>12.86071755381654</c:v>
                </c:pt>
                <c:pt idx="18">
                  <c:v>13.314665023618813</c:v>
                </c:pt>
                <c:pt idx="19">
                  <c:v>8.900116584333098</c:v>
                </c:pt>
                <c:pt idx="20">
                  <c:v>10.205718733161707</c:v>
                </c:pt>
                <c:pt idx="21">
                  <c:v>11.517817324320076</c:v>
                </c:pt>
                <c:pt idx="22">
                  <c:v>10.122610389610392</c:v>
                </c:pt>
                <c:pt idx="23">
                  <c:v>14.436034024455074</c:v>
                </c:pt>
                <c:pt idx="24">
                  <c:v>13.493890408440025</c:v>
                </c:pt>
                <c:pt idx="25">
                  <c:v>13.97074894917845</c:v>
                </c:pt>
                <c:pt idx="26">
                  <c:v>9.6167351476772875</c:v>
                </c:pt>
                <c:pt idx="27">
                  <c:v>8.6400863090201376</c:v>
                </c:pt>
                <c:pt idx="28">
                  <c:v>9.416404037070647</c:v>
                </c:pt>
                <c:pt idx="29">
                  <c:v>13.263604239755175</c:v>
                </c:pt>
                <c:pt idx="30">
                  <c:v>13.794581860539845</c:v>
                </c:pt>
                <c:pt idx="31">
                  <c:v>14.235048047148137</c:v>
                </c:pt>
                <c:pt idx="32">
                  <c:v>13.890890919474588</c:v>
                </c:pt>
                <c:pt idx="33">
                  <c:v>14.774831979787043</c:v>
                </c:pt>
                <c:pt idx="34">
                  <c:v>14.395653729034752</c:v>
                </c:pt>
                <c:pt idx="35">
                  <c:v>14.876735432069323</c:v>
                </c:pt>
                <c:pt idx="36">
                  <c:v>16.210191387559806</c:v>
                </c:pt>
                <c:pt idx="37">
                  <c:v>12.476832294585169</c:v>
                </c:pt>
                <c:pt idx="38">
                  <c:v>12.235876592890678</c:v>
                </c:pt>
                <c:pt idx="39">
                  <c:v>10.472925437253599</c:v>
                </c:pt>
                <c:pt idx="40">
                  <c:v>12.86335469028832</c:v>
                </c:pt>
                <c:pt idx="41">
                  <c:v>15.637194003445227</c:v>
                </c:pt>
                <c:pt idx="42">
                  <c:v>15.116895368782163</c:v>
                </c:pt>
                <c:pt idx="43">
                  <c:v>15.107624921597322</c:v>
                </c:pt>
                <c:pt idx="44">
                  <c:v>15.10095298905178</c:v>
                </c:pt>
                <c:pt idx="45">
                  <c:v>15.548869313809096</c:v>
                </c:pt>
                <c:pt idx="46">
                  <c:v>15.465790047062923</c:v>
                </c:pt>
                <c:pt idx="47">
                  <c:v>15.216588636363637</c:v>
                </c:pt>
                <c:pt idx="48">
                  <c:v>14.987577379022087</c:v>
                </c:pt>
                <c:pt idx="49">
                  <c:v>15.187051547905236</c:v>
                </c:pt>
                <c:pt idx="50">
                  <c:v>15.44202722738914</c:v>
                </c:pt>
                <c:pt idx="51">
                  <c:v>15.697514652912471</c:v>
                </c:pt>
                <c:pt idx="52">
                  <c:v>15.258357794606955</c:v>
                </c:pt>
                <c:pt idx="53">
                  <c:v>15.25044345898004</c:v>
                </c:pt>
                <c:pt idx="54">
                  <c:v>14.756950266306985</c:v>
                </c:pt>
                <c:pt idx="55">
                  <c:v>14.97540918308227</c:v>
                </c:pt>
                <c:pt idx="56">
                  <c:v>14.810927399303829</c:v>
                </c:pt>
                <c:pt idx="57">
                  <c:v>14.832083718021265</c:v>
                </c:pt>
                <c:pt idx="58">
                  <c:v>15.051371156293468</c:v>
                </c:pt>
                <c:pt idx="59">
                  <c:v>14.781718331763196</c:v>
                </c:pt>
                <c:pt idx="60">
                  <c:v>14.126562310491202</c:v>
                </c:pt>
                <c:pt idx="61">
                  <c:v>14.354053461417976</c:v>
                </c:pt>
                <c:pt idx="62">
                  <c:v>14.572033716885203</c:v>
                </c:pt>
                <c:pt idx="63">
                  <c:v>14.696021540469971</c:v>
                </c:pt>
                <c:pt idx="64">
                  <c:v>14.923989569752282</c:v>
                </c:pt>
                <c:pt idx="65">
                  <c:v>15.442676056338028</c:v>
                </c:pt>
                <c:pt idx="66">
                  <c:v>13.202971576227389</c:v>
                </c:pt>
                <c:pt idx="67">
                  <c:v>13.570853658536581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FDFE-489A-857D-D2D6DF4A8076}"/>
            </c:ext>
          </c:extLst>
        </c:ser>
        <c:ser>
          <c:idx val="5"/>
          <c:order val="4"/>
          <c:tx>
            <c:v>2008</c:v>
          </c:tx>
          <c:spPr>
            <a:ln w="25400">
              <a:solidFill>
                <a:schemeClr val="tx2"/>
              </a:solidFill>
              <a:prstDash val="solid"/>
            </a:ln>
          </c:spPr>
          <c:marker>
            <c:symbol val="triangle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FDFE-489A-857D-D2D6DF4A8076}"/>
            </c:ext>
          </c:extLst>
        </c:ser>
        <c:ser>
          <c:idx val="4"/>
          <c:order val="5"/>
          <c:tx>
            <c:v>2007</c:v>
          </c:tx>
          <c:spPr>
            <a:ln w="38100">
              <a:solidFill>
                <a:srgbClr val="00FFFF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69FF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FDFE-489A-857D-D2D6DF4A8076}"/>
            </c:ext>
          </c:extLst>
        </c:ser>
        <c:ser>
          <c:idx val="0"/>
          <c:order val="6"/>
          <c:tx>
            <c:v>2006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FDFE-489A-857D-D2D6DF4A8076}"/>
            </c:ext>
          </c:extLst>
        </c:ser>
        <c:ser>
          <c:idx val="1"/>
          <c:order val="7"/>
          <c:tx>
            <c:v>2005</c:v>
          </c:tx>
          <c:spPr>
            <a:ln w="12700">
              <a:solidFill>
                <a:srgbClr val="996633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FDFE-489A-857D-D2D6DF4A8076}"/>
            </c:ext>
          </c:extLst>
        </c:ser>
        <c:ser>
          <c:idx val="2"/>
          <c:order val="8"/>
          <c:tx>
            <c:v>2004</c:v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FDFE-489A-857D-D2D6DF4A8076}"/>
            </c:ext>
          </c:extLst>
        </c:ser>
        <c:ser>
          <c:idx val="3"/>
          <c:order val="9"/>
          <c:tx>
            <c:v>2003</c:v>
          </c:tx>
          <c:spPr>
            <a:ln w="12700">
              <a:solidFill>
                <a:srgbClr val="33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FDFE-489A-857D-D2D6DF4A8076}"/>
            </c:ext>
          </c:extLst>
        </c:ser>
        <c:ser>
          <c:idx val="10"/>
          <c:order val="10"/>
          <c:tx>
            <c:v>2012</c:v>
          </c:tx>
          <c:val>
            <c:numRef>
              <c:f>'[3]2017A Pollock Roe'!$E$249:$CK$249</c:f>
              <c:numCache>
                <c:formatCode>General</c:formatCode>
                <c:ptCount val="85"/>
                <c:pt idx="0">
                  <c:v>0</c:v>
                </c:pt>
                <c:pt idx="1">
                  <c:v>11.372517664559313</c:v>
                </c:pt>
                <c:pt idx="2">
                  <c:v>10.667098197403254</c:v>
                </c:pt>
                <c:pt idx="3">
                  <c:v>9.8933624577226613</c:v>
                </c:pt>
                <c:pt idx="4">
                  <c:v>9.0878140597750914</c:v>
                </c:pt>
                <c:pt idx="5">
                  <c:v>11.008281423804227</c:v>
                </c:pt>
                <c:pt idx="6">
                  <c:v>11.008581727618299</c:v>
                </c:pt>
                <c:pt idx="7">
                  <c:v>10.263416230366492</c:v>
                </c:pt>
                <c:pt idx="8">
                  <c:v>14.05875</c:v>
                </c:pt>
                <c:pt idx="9">
                  <c:v>4.03</c:v>
                </c:pt>
                <c:pt idx="10">
                  <c:v>14.903339967006204</c:v>
                </c:pt>
                <c:pt idx="11">
                  <c:v>14.693641096512819</c:v>
                </c:pt>
                <c:pt idx="12">
                  <c:v>14.161120699952219</c:v>
                </c:pt>
                <c:pt idx="13">
                  <c:v>13.471334727518759</c:v>
                </c:pt>
                <c:pt idx="14">
                  <c:v>12.412711476433255</c:v>
                </c:pt>
                <c:pt idx="15">
                  <c:v>13.081709655855985</c:v>
                </c:pt>
                <c:pt idx="16">
                  <c:v>13.91984951091046</c:v>
                </c:pt>
                <c:pt idx="17">
                  <c:v>14.433794021899972</c:v>
                </c:pt>
                <c:pt idx="18">
                  <c:v>13.767600184838139</c:v>
                </c:pt>
                <c:pt idx="19">
                  <c:v>13.643809147047474</c:v>
                </c:pt>
                <c:pt idx="20">
                  <c:v>12.606056438265476</c:v>
                </c:pt>
                <c:pt idx="21">
                  <c:v>13.63735128209691</c:v>
                </c:pt>
                <c:pt idx="22">
                  <c:v>14.51132152535051</c:v>
                </c:pt>
                <c:pt idx="23">
                  <c:v>14.221705857589606</c:v>
                </c:pt>
                <c:pt idx="24">
                  <c:v>13.349315967197299</c:v>
                </c:pt>
                <c:pt idx="25">
                  <c:v>14.021054465668563</c:v>
                </c:pt>
                <c:pt idx="26">
                  <c:v>14.083791623309049</c:v>
                </c:pt>
                <c:pt idx="27">
                  <c:v>12.61534052903618</c:v>
                </c:pt>
                <c:pt idx="28">
                  <c:v>13.478804556026816</c:v>
                </c:pt>
                <c:pt idx="29">
                  <c:v>13.620678298662394</c:v>
                </c:pt>
                <c:pt idx="30">
                  <c:v>13.216203241322262</c:v>
                </c:pt>
                <c:pt idx="31">
                  <c:v>13.151765248949449</c:v>
                </c:pt>
                <c:pt idx="32">
                  <c:v>12.794410355264107</c:v>
                </c:pt>
                <c:pt idx="33">
                  <c:v>13.255919463761204</c:v>
                </c:pt>
                <c:pt idx="34">
                  <c:v>13.201358451072737</c:v>
                </c:pt>
                <c:pt idx="35">
                  <c:v>13.178436298385027</c:v>
                </c:pt>
                <c:pt idx="36">
                  <c:v>13.44013377299809</c:v>
                </c:pt>
                <c:pt idx="37">
                  <c:v>14.070325139965872</c:v>
                </c:pt>
                <c:pt idx="38">
                  <c:v>12.993578688661168</c:v>
                </c:pt>
                <c:pt idx="39">
                  <c:v>12.646160924649918</c:v>
                </c:pt>
                <c:pt idx="40">
                  <c:v>11.778957336179884</c:v>
                </c:pt>
                <c:pt idx="41">
                  <c:v>13.005509958046005</c:v>
                </c:pt>
                <c:pt idx="42">
                  <c:v>13.144920761815193</c:v>
                </c:pt>
                <c:pt idx="43">
                  <c:v>12.643807160114211</c:v>
                </c:pt>
                <c:pt idx="44">
                  <c:v>10.781544232763355</c:v>
                </c:pt>
                <c:pt idx="45">
                  <c:v>7.9955027136268058</c:v>
                </c:pt>
                <c:pt idx="46">
                  <c:v>7.7234878877777566</c:v>
                </c:pt>
                <c:pt idx="47">
                  <c:v>8.130315140939631</c:v>
                </c:pt>
                <c:pt idx="48">
                  <c:v>10.815362682124396</c:v>
                </c:pt>
                <c:pt idx="49">
                  <c:v>10.953348082595872</c:v>
                </c:pt>
                <c:pt idx="50">
                  <c:v>12.09705871783815</c:v>
                </c:pt>
                <c:pt idx="51">
                  <c:v>12.203818112596965</c:v>
                </c:pt>
                <c:pt idx="52">
                  <c:v>11.109253196663444</c:v>
                </c:pt>
                <c:pt idx="53">
                  <c:v>10.562977312072896</c:v>
                </c:pt>
                <c:pt idx="54">
                  <c:v>10.550329003873728</c:v>
                </c:pt>
                <c:pt idx="55">
                  <c:v>11.982800622281939</c:v>
                </c:pt>
                <c:pt idx="56">
                  <c:v>14.205573096593653</c:v>
                </c:pt>
                <c:pt idx="57">
                  <c:v>14.628821091130751</c:v>
                </c:pt>
                <c:pt idx="58">
                  <c:v>13.998119215501651</c:v>
                </c:pt>
                <c:pt idx="59">
                  <c:v>14.296110661552204</c:v>
                </c:pt>
                <c:pt idx="60">
                  <c:v>14.011653366663461</c:v>
                </c:pt>
                <c:pt idx="61">
                  <c:v>13.921984857691866</c:v>
                </c:pt>
                <c:pt idx="62">
                  <c:v>13.986078068935523</c:v>
                </c:pt>
                <c:pt idx="63">
                  <c:v>10.111801426621833</c:v>
                </c:pt>
                <c:pt idx="64">
                  <c:v>11.975101251128597</c:v>
                </c:pt>
                <c:pt idx="65">
                  <c:v>11.628548008604394</c:v>
                </c:pt>
                <c:pt idx="66">
                  <c:v>10.822450901803604</c:v>
                </c:pt>
                <c:pt idx="67">
                  <c:v>9.3520272628534507</c:v>
                </c:pt>
                <c:pt idx="68">
                  <c:v>9.2585821061007287</c:v>
                </c:pt>
                <c:pt idx="69">
                  <c:v>9.1967357133161389</c:v>
                </c:pt>
                <c:pt idx="70">
                  <c:v>10.841266690298946</c:v>
                </c:pt>
                <c:pt idx="71">
                  <c:v>8.3328897338403021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FDFE-489A-857D-D2D6DF4A8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440144"/>
        <c:axId val="-1224358864"/>
      </c:lineChart>
      <c:catAx>
        <c:axId val="1814440144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224358864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-1224358864"/>
        <c:scaling>
          <c:orientation val="minMax"/>
          <c:max val="18"/>
          <c:min val="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4401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305649891075403"/>
          <c:y val="0.293476961014972"/>
          <c:w val="1.22038386933917E-2"/>
          <c:h val="0.2617212511897549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Fleet Roe Production (MT) - Daily and Cumulative - 2003 to 2011 A Season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286434346753804E-2"/>
          <c:y val="0.131034317288965"/>
          <c:w val="0.80460830417031204"/>
          <c:h val="0.71724047358170295"/>
        </c:manualLayout>
      </c:layout>
      <c:lineChart>
        <c:grouping val="standard"/>
        <c:varyColors val="0"/>
        <c:ser>
          <c:idx val="16"/>
          <c:order val="0"/>
          <c:tx>
            <c:v>2011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A9-4486-899F-27F61B9815A8}"/>
            </c:ext>
          </c:extLst>
        </c:ser>
        <c:ser>
          <c:idx val="14"/>
          <c:order val="1"/>
          <c:tx>
            <c:v>2010</c:v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A9-4486-899F-27F61B9815A8}"/>
            </c:ext>
          </c:extLst>
        </c:ser>
        <c:ser>
          <c:idx val="12"/>
          <c:order val="2"/>
          <c:tx>
            <c:v>2009</c:v>
          </c:tx>
          <c:spPr>
            <a:ln w="12700">
              <a:solidFill>
                <a:srgbClr val="20F012"/>
              </a:solidFill>
              <a:prstDash val="solid"/>
            </a:ln>
          </c:spPr>
          <c:marker>
            <c:symbol val="x"/>
            <c:size val="5"/>
            <c:spPr>
              <a:solidFill>
                <a:srgbClr val="20F012"/>
              </a:solidFill>
              <a:ln>
                <a:solidFill>
                  <a:srgbClr val="20F012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A9-4486-899F-27F61B9815A8}"/>
            </c:ext>
          </c:extLst>
        </c:ser>
        <c:ser>
          <c:idx val="10"/>
          <c:order val="3"/>
          <c:tx>
            <c:v>2008</c:v>
          </c:tx>
          <c:spPr>
            <a:ln w="25400">
              <a:solidFill>
                <a:schemeClr val="tx2"/>
              </a:solidFill>
              <a:prstDash val="solid"/>
            </a:ln>
          </c:spPr>
          <c:marker>
            <c:symbol val="triangle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40A9-4486-899F-27F61B9815A8}"/>
            </c:ext>
          </c:extLst>
        </c:ser>
        <c:ser>
          <c:idx val="9"/>
          <c:order val="4"/>
          <c:tx>
            <c:v>2007</c:v>
          </c:tx>
          <c:spPr>
            <a:ln w="38100">
              <a:solidFill>
                <a:srgbClr val="69FFFF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69FF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40A9-4486-899F-27F61B9815A8}"/>
            </c:ext>
          </c:extLst>
        </c:ser>
        <c:ser>
          <c:idx val="0"/>
          <c:order val="5"/>
          <c:tx>
            <c:v>2006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40A9-4486-899F-27F61B9815A8}"/>
            </c:ext>
          </c:extLst>
        </c:ser>
        <c:ser>
          <c:idx val="1"/>
          <c:order val="6"/>
          <c:tx>
            <c:v>2005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40A9-4486-899F-27F61B9815A8}"/>
            </c:ext>
          </c:extLst>
        </c:ser>
        <c:ser>
          <c:idx val="2"/>
          <c:order val="7"/>
          <c:tx>
            <c:v>2004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40A9-4486-899F-27F61B9815A8}"/>
            </c:ext>
          </c:extLst>
        </c:ser>
        <c:ser>
          <c:idx val="3"/>
          <c:order val="8"/>
          <c:tx>
            <c:v>2003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40A9-4486-899F-27F61B981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0349280"/>
        <c:axId val="1844162896"/>
      </c:lineChart>
      <c:lineChart>
        <c:grouping val="standard"/>
        <c:varyColors val="0"/>
        <c:ser>
          <c:idx val="17"/>
          <c:order val="9"/>
          <c:tx>
            <c:v>11 Cum</c:v>
          </c:tx>
          <c:spPr>
            <a:ln>
              <a:solidFill>
                <a:sysClr val="windowText" lastClr="000000"/>
              </a:solidFill>
            </a:ln>
          </c:spPr>
          <c:marker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0A9-4486-899F-27F61B9815A8}"/>
            </c:ext>
          </c:extLst>
        </c:ser>
        <c:ser>
          <c:idx val="15"/>
          <c:order val="10"/>
          <c:tx>
            <c:v>10 Cum</c:v>
          </c:tx>
          <c:spPr>
            <a:ln>
              <a:solidFill>
                <a:srgbClr val="FF0000"/>
              </a:solidFill>
            </a:ln>
          </c:spPr>
          <c:marker>
            <c:symbol val="plus"/>
            <c:size val="7"/>
            <c:spPr>
              <a:ln>
                <a:solidFill>
                  <a:srgbClr val="FF0000"/>
                </a:solidFill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0A9-4486-899F-27F61B9815A8}"/>
            </c:ext>
          </c:extLst>
        </c:ser>
        <c:ser>
          <c:idx val="13"/>
          <c:order val="11"/>
          <c:tx>
            <c:v>09 Cum</c:v>
          </c:tx>
          <c:spPr>
            <a:ln>
              <a:solidFill>
                <a:srgbClr val="20F012"/>
              </a:solidFill>
            </a:ln>
          </c:spPr>
          <c:marker>
            <c:symbol val="star"/>
            <c:size val="7"/>
            <c:spPr>
              <a:ln>
                <a:solidFill>
                  <a:srgbClr val="20F012"/>
                </a:solidFill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0A9-4486-899F-27F61B9815A8}"/>
            </c:ext>
          </c:extLst>
        </c:ser>
        <c:ser>
          <c:idx val="11"/>
          <c:order val="12"/>
          <c:tx>
            <c:v>08 Cum</c:v>
          </c:tx>
          <c:spPr>
            <a:ln w="25400">
              <a:solidFill>
                <a:schemeClr val="tx2"/>
              </a:solidFill>
              <a:prstDash val="solid"/>
            </a:ln>
          </c:spPr>
          <c:marker>
            <c:symbol val="circle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0A9-4486-899F-27F61B9815A8}"/>
            </c:ext>
          </c:extLst>
        </c:ser>
        <c:ser>
          <c:idx val="8"/>
          <c:order val="13"/>
          <c:tx>
            <c:v>07 Cum</c:v>
          </c:tx>
          <c:spPr>
            <a:ln w="38100">
              <a:solidFill>
                <a:srgbClr val="00CCFF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69FF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0A9-4486-899F-27F61B9815A8}"/>
            </c:ext>
          </c:extLst>
        </c:ser>
        <c:ser>
          <c:idx val="4"/>
          <c:order val="14"/>
          <c:tx>
            <c:v>06 Cum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0A9-4486-899F-27F61B9815A8}"/>
            </c:ext>
          </c:extLst>
        </c:ser>
        <c:ser>
          <c:idx val="5"/>
          <c:order val="15"/>
          <c:tx>
            <c:v>05 Cum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0A9-4486-899F-27F61B9815A8}"/>
            </c:ext>
          </c:extLst>
        </c:ser>
        <c:ser>
          <c:idx val="6"/>
          <c:order val="16"/>
          <c:tx>
            <c:v>04 Cum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0A9-4486-899F-27F61B9815A8}"/>
            </c:ext>
          </c:extLst>
        </c:ser>
        <c:ser>
          <c:idx val="7"/>
          <c:order val="17"/>
          <c:tx>
            <c:v>03 Cum</c:v>
          </c:tx>
          <c:spPr>
            <a:ln w="12700">
              <a:solidFill>
                <a:srgbClr val="69FF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0A9-4486-899F-27F61B981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659728"/>
        <c:axId val="2038174816"/>
      </c:lineChart>
      <c:catAx>
        <c:axId val="1830349280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4162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4162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0349280"/>
        <c:crosses val="autoZero"/>
        <c:crossBetween val="midCat"/>
      </c:valAx>
      <c:catAx>
        <c:axId val="1833659728"/>
        <c:scaling>
          <c:orientation val="minMax"/>
        </c:scaling>
        <c:delete val="1"/>
        <c:axPos val="b"/>
        <c:majorTickMark val="out"/>
        <c:minorTickMark val="none"/>
        <c:tickLblPos val="nextTo"/>
        <c:crossAx val="2038174816"/>
        <c:crosses val="autoZero"/>
        <c:auto val="1"/>
        <c:lblAlgn val="ctr"/>
        <c:lblOffset val="100"/>
        <c:noMultiLvlLbl val="0"/>
      </c:catAx>
      <c:valAx>
        <c:axId val="2038174816"/>
        <c:scaling>
          <c:orientation val="minMax"/>
        </c:scaling>
        <c:delete val="0"/>
        <c:axPos val="r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365972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3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Fleet Roe Revenue ($) - Daily and Cumulative - 2003 to 2011 A Season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6591462686E-2"/>
          <c:y val="0.14551083591331301"/>
          <c:w val="0.83158122231131504"/>
          <c:h val="0.71826625386996901"/>
        </c:manualLayout>
      </c:layout>
      <c:lineChart>
        <c:grouping val="standard"/>
        <c:varyColors val="0"/>
        <c:ser>
          <c:idx val="16"/>
          <c:order val="0"/>
          <c:tx>
            <c:v>2011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A2-4B83-9D26-D553DAA963A0}"/>
            </c:ext>
          </c:extLst>
        </c:ser>
        <c:ser>
          <c:idx val="12"/>
          <c:order val="1"/>
          <c:tx>
            <c:v>2010</c:v>
          </c:tx>
          <c:spPr>
            <a:ln w="1905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A2-4B83-9D26-D553DAA963A0}"/>
            </c:ext>
          </c:extLst>
        </c:ser>
        <c:ser>
          <c:idx val="14"/>
          <c:order val="2"/>
          <c:tx>
            <c:v>2009</c:v>
          </c:tx>
          <c:spPr>
            <a:ln>
              <a:solidFill>
                <a:srgbClr val="20F012"/>
              </a:solidFill>
            </a:ln>
          </c:spPr>
          <c:marker>
            <c:symbol val="circle"/>
            <c:size val="7"/>
            <c:spPr>
              <a:solidFill>
                <a:srgbClr val="20F012"/>
              </a:solidFill>
              <a:ln>
                <a:solidFill>
                  <a:srgbClr val="20F012"/>
                </a:solidFill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A2-4B83-9D26-D553DAA963A0}"/>
            </c:ext>
          </c:extLst>
        </c:ser>
        <c:ser>
          <c:idx val="10"/>
          <c:order val="3"/>
          <c:tx>
            <c:v>2008</c:v>
          </c:tx>
          <c:spPr>
            <a:ln w="25400">
              <a:solidFill>
                <a:schemeClr val="tx2"/>
              </a:solidFill>
              <a:prstDash val="solid"/>
            </a:ln>
          </c:spPr>
          <c:marker>
            <c:symbol val="square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BDA2-4B83-9D26-D553DAA963A0}"/>
            </c:ext>
          </c:extLst>
        </c:ser>
        <c:ser>
          <c:idx val="9"/>
          <c:order val="4"/>
          <c:tx>
            <c:v>2007</c:v>
          </c:tx>
          <c:spPr>
            <a:ln w="38100">
              <a:solidFill>
                <a:srgbClr val="69FFFF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69FF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BDA2-4B83-9D26-D553DAA963A0}"/>
            </c:ext>
          </c:extLst>
        </c:ser>
        <c:ser>
          <c:idx val="0"/>
          <c:order val="5"/>
          <c:tx>
            <c:v>2006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BDA2-4B83-9D26-D553DAA963A0}"/>
            </c:ext>
          </c:extLst>
        </c:ser>
        <c:ser>
          <c:idx val="1"/>
          <c:order val="6"/>
          <c:tx>
            <c:v>2005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BDA2-4B83-9D26-D553DAA963A0}"/>
            </c:ext>
          </c:extLst>
        </c:ser>
        <c:ser>
          <c:idx val="2"/>
          <c:order val="7"/>
          <c:tx>
            <c:v>2004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BDA2-4B83-9D26-D553DAA963A0}"/>
            </c:ext>
          </c:extLst>
        </c:ser>
        <c:ser>
          <c:idx val="3"/>
          <c:order val="8"/>
          <c:tx>
            <c:v>2003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BDA2-4B83-9D26-D553DAA96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81328592"/>
        <c:axId val="-1881621344"/>
      </c:lineChart>
      <c:lineChart>
        <c:grouping val="standard"/>
        <c:varyColors val="0"/>
        <c:ser>
          <c:idx val="17"/>
          <c:order val="9"/>
          <c:tx>
            <c:v>11 Cum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DA2-4B83-9D26-D553DAA963A0}"/>
            </c:ext>
          </c:extLst>
        </c:ser>
        <c:ser>
          <c:idx val="13"/>
          <c:order val="10"/>
          <c:tx>
            <c:v>10 Cum</c:v>
          </c:tx>
          <c:spPr>
            <a:ln w="19050">
              <a:solidFill>
                <a:srgbClr val="FF0000"/>
              </a:solidFill>
            </a:ln>
          </c:spPr>
          <c:marker>
            <c:symbol val="star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DA2-4B83-9D26-D553DAA963A0}"/>
            </c:ext>
          </c:extLst>
        </c:ser>
        <c:ser>
          <c:idx val="15"/>
          <c:order val="11"/>
          <c:tx>
            <c:v>09 Cum</c:v>
          </c:tx>
          <c:spPr>
            <a:ln>
              <a:solidFill>
                <a:srgbClr val="20F012"/>
              </a:solidFill>
            </a:ln>
          </c:spPr>
          <c:marker>
            <c:symbol val="plus"/>
            <c:size val="7"/>
            <c:spPr>
              <a:ln>
                <a:solidFill>
                  <a:srgbClr val="20F012"/>
                </a:solidFill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DA2-4B83-9D26-D553DAA963A0}"/>
            </c:ext>
          </c:extLst>
        </c:ser>
        <c:ser>
          <c:idx val="11"/>
          <c:order val="12"/>
          <c:tx>
            <c:v>08 Cum</c:v>
          </c:tx>
          <c:spPr>
            <a:ln w="25400">
              <a:solidFill>
                <a:schemeClr val="tx2"/>
              </a:solidFill>
              <a:prstDash val="solid"/>
            </a:ln>
          </c:spPr>
          <c:marker>
            <c:symbol val="triangle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DA2-4B83-9D26-D553DAA963A0}"/>
            </c:ext>
          </c:extLst>
        </c:ser>
        <c:ser>
          <c:idx val="8"/>
          <c:order val="13"/>
          <c:tx>
            <c:v>07 Cum</c:v>
          </c:tx>
          <c:spPr>
            <a:ln w="38100">
              <a:solidFill>
                <a:srgbClr val="00CCFF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69FF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DA2-4B83-9D26-D553DAA963A0}"/>
            </c:ext>
          </c:extLst>
        </c:ser>
        <c:ser>
          <c:idx val="4"/>
          <c:order val="14"/>
          <c:tx>
            <c:v>06 Cum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E-BDA2-4B83-9D26-D553DAA963A0}"/>
            </c:ext>
          </c:extLst>
        </c:ser>
        <c:ser>
          <c:idx val="5"/>
          <c:order val="15"/>
          <c:tx>
            <c:v>05 Cum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F-BDA2-4B83-9D26-D553DAA963A0}"/>
            </c:ext>
          </c:extLst>
        </c:ser>
        <c:ser>
          <c:idx val="6"/>
          <c:order val="16"/>
          <c:tx>
            <c:v>04 Cum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0-BDA2-4B83-9D26-D553DAA963A0}"/>
            </c:ext>
          </c:extLst>
        </c:ser>
        <c:ser>
          <c:idx val="7"/>
          <c:order val="17"/>
          <c:tx>
            <c:v>03 Cum</c:v>
          </c:tx>
          <c:spPr>
            <a:ln w="12700">
              <a:solidFill>
                <a:srgbClr val="69FF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1-BDA2-4B83-9D26-D553DAA96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676256"/>
        <c:axId val="1807126032"/>
      </c:lineChart>
      <c:catAx>
        <c:axId val="-1881328592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881621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81621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881328592"/>
        <c:crosses val="autoZero"/>
        <c:crossBetween val="midCat"/>
      </c:valAx>
      <c:catAx>
        <c:axId val="1833676256"/>
        <c:scaling>
          <c:orientation val="minMax"/>
        </c:scaling>
        <c:delete val="1"/>
        <c:axPos val="b"/>
        <c:majorTickMark val="out"/>
        <c:minorTickMark val="none"/>
        <c:tickLblPos val="nextTo"/>
        <c:crossAx val="1807126032"/>
        <c:crosses val="autoZero"/>
        <c:auto val="1"/>
        <c:lblAlgn val="ctr"/>
        <c:lblOffset val="100"/>
        <c:noMultiLvlLbl val="0"/>
      </c:catAx>
      <c:valAx>
        <c:axId val="1807126032"/>
        <c:scaling>
          <c:orientation val="minMax"/>
        </c:scaling>
        <c:delete val="0"/>
        <c:axPos val="r"/>
        <c:numFmt formatCode="#,##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3676256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3"/>
        <c:txPr>
          <a:bodyPr/>
          <a:lstStyle/>
          <a:p>
            <a:pPr>
              <a:defRPr sz="92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3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3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Fleet Roe Production (MT) - Daily and Cumulative - 2003 to 2013 A Season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2268746410647E-2"/>
          <c:y val="0.13452019607711299"/>
          <c:w val="0.80460830417031204"/>
          <c:h val="0.71724047358170295"/>
        </c:manualLayout>
      </c:layout>
      <c:lineChart>
        <c:grouping val="standard"/>
        <c:varyColors val="0"/>
        <c:ser>
          <c:idx val="16"/>
          <c:order val="0"/>
          <c:tx>
            <c:v>2011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val>
            <c:numRef>
              <c:f>'[3]2017A Pollock Roe'!$E$300:$CK$300</c:f>
              <c:numCache>
                <c:formatCode>General</c:formatCode>
                <c:ptCount val="85"/>
                <c:pt idx="0">
                  <c:v>0</c:v>
                </c:pt>
                <c:pt idx="1">
                  <c:v>1.03335</c:v>
                </c:pt>
                <c:pt idx="2">
                  <c:v>2.0659000000000001</c:v>
                </c:pt>
                <c:pt idx="3">
                  <c:v>0.49434999999999996</c:v>
                </c:pt>
                <c:pt idx="4">
                  <c:v>7.9092500000000001</c:v>
                </c:pt>
                <c:pt idx="5">
                  <c:v>9.1643499999999989</c:v>
                </c:pt>
                <c:pt idx="6">
                  <c:v>10.344349999999999</c:v>
                </c:pt>
                <c:pt idx="7">
                  <c:v>12.440349999999999</c:v>
                </c:pt>
                <c:pt idx="8">
                  <c:v>11.785799999999998</c:v>
                </c:pt>
                <c:pt idx="9">
                  <c:v>14.327999999999999</c:v>
                </c:pt>
                <c:pt idx="10">
                  <c:v>13.86</c:v>
                </c:pt>
                <c:pt idx="11">
                  <c:v>24.57695</c:v>
                </c:pt>
                <c:pt idx="12">
                  <c:v>22.11</c:v>
                </c:pt>
                <c:pt idx="13">
                  <c:v>33.914450000000002</c:v>
                </c:pt>
                <c:pt idx="14">
                  <c:v>52.878</c:v>
                </c:pt>
                <c:pt idx="15">
                  <c:v>39.537999999999997</c:v>
                </c:pt>
                <c:pt idx="16">
                  <c:v>41.337899999999998</c:v>
                </c:pt>
                <c:pt idx="17">
                  <c:v>35.351599999999998</c:v>
                </c:pt>
                <c:pt idx="18">
                  <c:v>41.289899999999996</c:v>
                </c:pt>
                <c:pt idx="19">
                  <c:v>42.907450000000004</c:v>
                </c:pt>
                <c:pt idx="20">
                  <c:v>42.999449999999996</c:v>
                </c:pt>
                <c:pt idx="21">
                  <c:v>43.132000000000005</c:v>
                </c:pt>
                <c:pt idx="22">
                  <c:v>41.929450000000003</c:v>
                </c:pt>
                <c:pt idx="23">
                  <c:v>92.611999999999995</c:v>
                </c:pt>
                <c:pt idx="24">
                  <c:v>67.789450000000002</c:v>
                </c:pt>
                <c:pt idx="25">
                  <c:v>46.182000000000002</c:v>
                </c:pt>
                <c:pt idx="26">
                  <c:v>43.307450000000003</c:v>
                </c:pt>
                <c:pt idx="27">
                  <c:v>29.112900000000003</c:v>
                </c:pt>
                <c:pt idx="28">
                  <c:v>39.528449999999992</c:v>
                </c:pt>
                <c:pt idx="29">
                  <c:v>93.782549999999986</c:v>
                </c:pt>
                <c:pt idx="30">
                  <c:v>78.396150000000006</c:v>
                </c:pt>
                <c:pt idx="31">
                  <c:v>71.796350000000004</c:v>
                </c:pt>
                <c:pt idx="32">
                  <c:v>43.1629</c:v>
                </c:pt>
                <c:pt idx="33">
                  <c:v>75.117250000000013</c:v>
                </c:pt>
                <c:pt idx="34">
                  <c:v>49.006449999999994</c:v>
                </c:pt>
                <c:pt idx="35">
                  <c:v>40.959999999999994</c:v>
                </c:pt>
                <c:pt idx="36">
                  <c:v>89.338449999999995</c:v>
                </c:pt>
                <c:pt idx="37">
                  <c:v>100.43644999999999</c:v>
                </c:pt>
                <c:pt idx="38">
                  <c:v>88.188349999999986</c:v>
                </c:pt>
                <c:pt idx="39">
                  <c:v>81.872249999999994</c:v>
                </c:pt>
                <c:pt idx="40">
                  <c:v>0</c:v>
                </c:pt>
                <c:pt idx="41">
                  <c:v>64.731799999999993</c:v>
                </c:pt>
                <c:pt idx="42">
                  <c:v>65.326900000000009</c:v>
                </c:pt>
                <c:pt idx="43">
                  <c:v>36.756450000000001</c:v>
                </c:pt>
                <c:pt idx="44">
                  <c:v>40.475645</c:v>
                </c:pt>
                <c:pt idx="45">
                  <c:v>58.396999999999998</c:v>
                </c:pt>
                <c:pt idx="46">
                  <c:v>43.621450000000003</c:v>
                </c:pt>
                <c:pt idx="47">
                  <c:v>27.851349999999996</c:v>
                </c:pt>
                <c:pt idx="48">
                  <c:v>100.15645000000001</c:v>
                </c:pt>
                <c:pt idx="49">
                  <c:v>106.73045</c:v>
                </c:pt>
                <c:pt idx="50">
                  <c:v>108.36799999999999</c:v>
                </c:pt>
                <c:pt idx="51">
                  <c:v>60.301000000000002</c:v>
                </c:pt>
                <c:pt idx="52">
                  <c:v>53.389899999999997</c:v>
                </c:pt>
                <c:pt idx="53">
                  <c:v>56.523899999999998</c:v>
                </c:pt>
                <c:pt idx="54">
                  <c:v>53.78445</c:v>
                </c:pt>
                <c:pt idx="55">
                  <c:v>36.075450000000004</c:v>
                </c:pt>
                <c:pt idx="56">
                  <c:v>26.390899999999998</c:v>
                </c:pt>
                <c:pt idx="57">
                  <c:v>39.3202</c:v>
                </c:pt>
                <c:pt idx="58">
                  <c:v>40.938000000000002</c:v>
                </c:pt>
                <c:pt idx="59">
                  <c:v>47.632799999999996</c:v>
                </c:pt>
                <c:pt idx="60">
                  <c:v>18.902850000000001</c:v>
                </c:pt>
                <c:pt idx="61">
                  <c:v>37.711500000000001</c:v>
                </c:pt>
                <c:pt idx="62">
                  <c:v>29.793850000000003</c:v>
                </c:pt>
                <c:pt idx="63">
                  <c:v>38.706249999999997</c:v>
                </c:pt>
                <c:pt idx="64">
                  <c:v>61.931699999999992</c:v>
                </c:pt>
                <c:pt idx="65">
                  <c:v>34.035200000000003</c:v>
                </c:pt>
                <c:pt idx="66">
                  <c:v>48.007500000000007</c:v>
                </c:pt>
                <c:pt idx="67">
                  <c:v>57.263050000000007</c:v>
                </c:pt>
                <c:pt idx="68">
                  <c:v>46.156149999999997</c:v>
                </c:pt>
                <c:pt idx="69">
                  <c:v>32.791699999999999</c:v>
                </c:pt>
                <c:pt idx="70">
                  <c:v>30.172050000000002</c:v>
                </c:pt>
                <c:pt idx="71">
                  <c:v>27.897600000000001</c:v>
                </c:pt>
                <c:pt idx="72">
                  <c:v>31.15165</c:v>
                </c:pt>
                <c:pt idx="73">
                  <c:v>31.78105</c:v>
                </c:pt>
                <c:pt idx="74">
                  <c:v>15.56085</c:v>
                </c:pt>
                <c:pt idx="75">
                  <c:v>41.472350000000006</c:v>
                </c:pt>
                <c:pt idx="76">
                  <c:v>44.414850000000001</c:v>
                </c:pt>
                <c:pt idx="77">
                  <c:v>2.6474500000000001</c:v>
                </c:pt>
                <c:pt idx="78">
                  <c:v>5.20505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5F47-44BB-9D31-BC7477B305B7}"/>
            </c:ext>
          </c:extLst>
        </c:ser>
        <c:ser>
          <c:idx val="14"/>
          <c:order val="1"/>
          <c:tx>
            <c:v>2010</c:v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'[3]2017A Pollock Roe'!$E$303:$CK$303</c:f>
              <c:numCache>
                <c:formatCode>General</c:formatCode>
                <c:ptCount val="85"/>
                <c:pt idx="0">
                  <c:v>0.17945</c:v>
                </c:pt>
                <c:pt idx="1">
                  <c:v>0.34</c:v>
                </c:pt>
                <c:pt idx="2">
                  <c:v>6.6000000000000003E-2</c:v>
                </c:pt>
                <c:pt idx="3">
                  <c:v>0.82645000000000013</c:v>
                </c:pt>
                <c:pt idx="4">
                  <c:v>0.64790000000000003</c:v>
                </c:pt>
                <c:pt idx="5">
                  <c:v>0.73845000000000005</c:v>
                </c:pt>
                <c:pt idx="6">
                  <c:v>1.04095</c:v>
                </c:pt>
                <c:pt idx="7">
                  <c:v>1.3628499999999999</c:v>
                </c:pt>
                <c:pt idx="8">
                  <c:v>1.3839000000000001</c:v>
                </c:pt>
                <c:pt idx="9">
                  <c:v>0.21450000000000002</c:v>
                </c:pt>
                <c:pt idx="10">
                  <c:v>2.6557499999999998</c:v>
                </c:pt>
                <c:pt idx="11">
                  <c:v>2.5739999999999998</c:v>
                </c:pt>
                <c:pt idx="12">
                  <c:v>2.0114999999999998</c:v>
                </c:pt>
                <c:pt idx="13">
                  <c:v>2.4473500000000001</c:v>
                </c:pt>
                <c:pt idx="14">
                  <c:v>1.3658000000000001</c:v>
                </c:pt>
                <c:pt idx="15">
                  <c:v>1.4403999999999999</c:v>
                </c:pt>
                <c:pt idx="16">
                  <c:v>0.96584999999999999</c:v>
                </c:pt>
                <c:pt idx="17">
                  <c:v>1.96695</c:v>
                </c:pt>
                <c:pt idx="18">
                  <c:v>6.2528999999999995</c:v>
                </c:pt>
                <c:pt idx="19">
                  <c:v>6.7140000000000004</c:v>
                </c:pt>
                <c:pt idx="20">
                  <c:v>3.5859000000000001</c:v>
                </c:pt>
                <c:pt idx="21">
                  <c:v>31.414999999999999</c:v>
                </c:pt>
                <c:pt idx="22">
                  <c:v>90.504000000000005</c:v>
                </c:pt>
                <c:pt idx="23">
                  <c:v>78.282999999999987</c:v>
                </c:pt>
                <c:pt idx="24">
                  <c:v>68.436000000000007</c:v>
                </c:pt>
                <c:pt idx="25">
                  <c:v>57.663499999999999</c:v>
                </c:pt>
                <c:pt idx="26">
                  <c:v>67.780450000000002</c:v>
                </c:pt>
                <c:pt idx="27">
                  <c:v>37.277999999999999</c:v>
                </c:pt>
                <c:pt idx="28">
                  <c:v>46.260999999999996</c:v>
                </c:pt>
                <c:pt idx="29">
                  <c:v>62.822000000000003</c:v>
                </c:pt>
                <c:pt idx="30">
                  <c:v>61.121000000000002</c:v>
                </c:pt>
                <c:pt idx="31">
                  <c:v>35.47645</c:v>
                </c:pt>
                <c:pt idx="32">
                  <c:v>74.740449999999996</c:v>
                </c:pt>
                <c:pt idx="33">
                  <c:v>66.096450000000004</c:v>
                </c:pt>
                <c:pt idx="34">
                  <c:v>53.128449999999994</c:v>
                </c:pt>
                <c:pt idx="35">
                  <c:v>33.017899999999997</c:v>
                </c:pt>
                <c:pt idx="36">
                  <c:v>9.5427</c:v>
                </c:pt>
                <c:pt idx="37">
                  <c:v>14.340199999999999</c:v>
                </c:pt>
                <c:pt idx="38">
                  <c:v>13.8134</c:v>
                </c:pt>
                <c:pt idx="39">
                  <c:v>40.255850000000002</c:v>
                </c:pt>
                <c:pt idx="40">
                  <c:v>0</c:v>
                </c:pt>
                <c:pt idx="41">
                  <c:v>67.208349999999996</c:v>
                </c:pt>
                <c:pt idx="42">
                  <c:v>90.647599999999997</c:v>
                </c:pt>
                <c:pt idx="43">
                  <c:v>86.887149999999991</c:v>
                </c:pt>
                <c:pt idx="44">
                  <c:v>93.656399999999991</c:v>
                </c:pt>
                <c:pt idx="45">
                  <c:v>115.52064999999999</c:v>
                </c:pt>
                <c:pt idx="46">
                  <c:v>76.595950000000002</c:v>
                </c:pt>
                <c:pt idx="47">
                  <c:v>48.198300000000003</c:v>
                </c:pt>
                <c:pt idx="48">
                  <c:v>72.704650000000001</c:v>
                </c:pt>
                <c:pt idx="49">
                  <c:v>47.677050000000001</c:v>
                </c:pt>
                <c:pt idx="50">
                  <c:v>35.739000000000004</c:v>
                </c:pt>
                <c:pt idx="51">
                  <c:v>27.230250000000002</c:v>
                </c:pt>
                <c:pt idx="52">
                  <c:v>43.253299999999996</c:v>
                </c:pt>
                <c:pt idx="53">
                  <c:v>12.6958</c:v>
                </c:pt>
                <c:pt idx="54">
                  <c:v>19.946849999999998</c:v>
                </c:pt>
                <c:pt idx="55">
                  <c:v>30.403000000000002</c:v>
                </c:pt>
                <c:pt idx="56">
                  <c:v>22.831749999999996</c:v>
                </c:pt>
                <c:pt idx="57">
                  <c:v>86.319950000000006</c:v>
                </c:pt>
                <c:pt idx="58">
                  <c:v>41.443800000000003</c:v>
                </c:pt>
                <c:pt idx="59">
                  <c:v>32.358849999999997</c:v>
                </c:pt>
                <c:pt idx="60">
                  <c:v>62.812400000000004</c:v>
                </c:pt>
                <c:pt idx="61">
                  <c:v>7.3619500000000002</c:v>
                </c:pt>
                <c:pt idx="62">
                  <c:v>26.5549</c:v>
                </c:pt>
                <c:pt idx="63">
                  <c:v>60.004350000000002</c:v>
                </c:pt>
                <c:pt idx="64">
                  <c:v>58.064099999999996</c:v>
                </c:pt>
                <c:pt idx="65">
                  <c:v>37.405149999999999</c:v>
                </c:pt>
                <c:pt idx="66">
                  <c:v>36.995400000000004</c:v>
                </c:pt>
                <c:pt idx="67">
                  <c:v>23.652349999999998</c:v>
                </c:pt>
                <c:pt idx="68">
                  <c:v>34.05265</c:v>
                </c:pt>
                <c:pt idx="69">
                  <c:v>33.015950000000004</c:v>
                </c:pt>
                <c:pt idx="70">
                  <c:v>27.49025</c:v>
                </c:pt>
                <c:pt idx="71">
                  <c:v>38.628</c:v>
                </c:pt>
                <c:pt idx="72">
                  <c:v>8.9785500000000003</c:v>
                </c:pt>
                <c:pt idx="73">
                  <c:v>14.51</c:v>
                </c:pt>
                <c:pt idx="74">
                  <c:v>37.747499999999995</c:v>
                </c:pt>
                <c:pt idx="75">
                  <c:v>33.205449999999999</c:v>
                </c:pt>
                <c:pt idx="76">
                  <c:v>15.892900000000003</c:v>
                </c:pt>
                <c:pt idx="77">
                  <c:v>27.527000000000001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5F47-44BB-9D31-BC7477B305B7}"/>
            </c:ext>
          </c:extLst>
        </c:ser>
        <c:ser>
          <c:idx val="12"/>
          <c:order val="2"/>
          <c:tx>
            <c:v>2009</c:v>
          </c:tx>
          <c:spPr>
            <a:ln w="12700">
              <a:solidFill>
                <a:srgbClr val="20F012"/>
              </a:solidFill>
              <a:prstDash val="solid"/>
            </a:ln>
          </c:spPr>
          <c:marker>
            <c:symbol val="x"/>
            <c:size val="5"/>
            <c:spPr>
              <a:solidFill>
                <a:srgbClr val="20F012"/>
              </a:solidFill>
              <a:ln>
                <a:solidFill>
                  <a:srgbClr val="20F012"/>
                </a:solidFill>
                <a:prstDash val="solid"/>
              </a:ln>
            </c:spPr>
          </c:marker>
          <c:val>
            <c:numRef>
              <c:f>'[3]2017A Pollock Roe'!$E$306:$CK$306</c:f>
              <c:numCache>
                <c:formatCode>General</c:formatCode>
                <c:ptCount val="85"/>
                <c:pt idx="0">
                  <c:v>2.29</c:v>
                </c:pt>
                <c:pt idx="1">
                  <c:v>30.073</c:v>
                </c:pt>
                <c:pt idx="2">
                  <c:v>7.7670000000000003</c:v>
                </c:pt>
                <c:pt idx="3">
                  <c:v>6.6227499999999999</c:v>
                </c:pt>
                <c:pt idx="4">
                  <c:v>32.701749999999997</c:v>
                </c:pt>
                <c:pt idx="5">
                  <c:v>23.467000000000002</c:v>
                </c:pt>
                <c:pt idx="6">
                  <c:v>29.641499999999997</c:v>
                </c:pt>
                <c:pt idx="7">
                  <c:v>15.621499999999999</c:v>
                </c:pt>
                <c:pt idx="8">
                  <c:v>62.393949999999997</c:v>
                </c:pt>
                <c:pt idx="9">
                  <c:v>48.433000000000007</c:v>
                </c:pt>
                <c:pt idx="10">
                  <c:v>42.029899999999998</c:v>
                </c:pt>
                <c:pt idx="11">
                  <c:v>59.689</c:v>
                </c:pt>
                <c:pt idx="12">
                  <c:v>37.208999999999996</c:v>
                </c:pt>
                <c:pt idx="13">
                  <c:v>80.60499999999999</c:v>
                </c:pt>
                <c:pt idx="14">
                  <c:v>42.907000000000004</c:v>
                </c:pt>
                <c:pt idx="15">
                  <c:v>50.697999999999993</c:v>
                </c:pt>
                <c:pt idx="16">
                  <c:v>40.808999999999997</c:v>
                </c:pt>
                <c:pt idx="17">
                  <c:v>39.996999999999993</c:v>
                </c:pt>
                <c:pt idx="18">
                  <c:v>24.344999999999999</c:v>
                </c:pt>
                <c:pt idx="19">
                  <c:v>70.849999999999994</c:v>
                </c:pt>
                <c:pt idx="20">
                  <c:v>33.405999999999999</c:v>
                </c:pt>
                <c:pt idx="21">
                  <c:v>31.805</c:v>
                </c:pt>
                <c:pt idx="22">
                  <c:v>7.6999999999999993</c:v>
                </c:pt>
                <c:pt idx="23">
                  <c:v>18.810000000000002</c:v>
                </c:pt>
                <c:pt idx="24">
                  <c:v>43.506999999999991</c:v>
                </c:pt>
                <c:pt idx="25">
                  <c:v>26.169999999999998</c:v>
                </c:pt>
                <c:pt idx="26">
                  <c:v>41.373999999999995</c:v>
                </c:pt>
                <c:pt idx="27">
                  <c:v>124.089</c:v>
                </c:pt>
                <c:pt idx="28">
                  <c:v>72.725999999999999</c:v>
                </c:pt>
                <c:pt idx="29">
                  <c:v>66.984999999999985</c:v>
                </c:pt>
                <c:pt idx="30">
                  <c:v>74.688000000000002</c:v>
                </c:pt>
                <c:pt idx="31">
                  <c:v>50.055</c:v>
                </c:pt>
                <c:pt idx="32">
                  <c:v>40.273000000000003</c:v>
                </c:pt>
                <c:pt idx="33">
                  <c:v>27.704999999999998</c:v>
                </c:pt>
                <c:pt idx="34">
                  <c:v>41.378</c:v>
                </c:pt>
                <c:pt idx="35">
                  <c:v>25.158000000000001</c:v>
                </c:pt>
                <c:pt idx="36">
                  <c:v>2.09</c:v>
                </c:pt>
                <c:pt idx="37">
                  <c:v>17.489000000000001</c:v>
                </c:pt>
                <c:pt idx="38">
                  <c:v>29.82</c:v>
                </c:pt>
                <c:pt idx="39">
                  <c:v>84.427549999999997</c:v>
                </c:pt>
                <c:pt idx="40">
                  <c:v>46.510999999999996</c:v>
                </c:pt>
                <c:pt idx="41">
                  <c:v>21.478999999999999</c:v>
                </c:pt>
                <c:pt idx="42">
                  <c:v>40.81</c:v>
                </c:pt>
                <c:pt idx="43">
                  <c:v>47.83</c:v>
                </c:pt>
                <c:pt idx="44">
                  <c:v>58.731000000000002</c:v>
                </c:pt>
                <c:pt idx="45">
                  <c:v>48.077000000000005</c:v>
                </c:pt>
                <c:pt idx="46">
                  <c:v>68.843999999999994</c:v>
                </c:pt>
                <c:pt idx="47">
                  <c:v>57.2</c:v>
                </c:pt>
                <c:pt idx="48">
                  <c:v>55.506</c:v>
                </c:pt>
                <c:pt idx="49">
                  <c:v>54.493000000000002</c:v>
                </c:pt>
                <c:pt idx="50">
                  <c:v>44.514000000000003</c:v>
                </c:pt>
                <c:pt idx="51">
                  <c:v>46.918999999999997</c:v>
                </c:pt>
                <c:pt idx="52">
                  <c:v>48.988999999999997</c:v>
                </c:pt>
                <c:pt idx="53">
                  <c:v>36.080000000000005</c:v>
                </c:pt>
                <c:pt idx="54">
                  <c:v>43.370999999999995</c:v>
                </c:pt>
                <c:pt idx="55">
                  <c:v>55.231999999999992</c:v>
                </c:pt>
                <c:pt idx="56">
                  <c:v>40.22</c:v>
                </c:pt>
                <c:pt idx="57">
                  <c:v>67.153999999999996</c:v>
                </c:pt>
                <c:pt idx="58">
                  <c:v>67.578000000000003</c:v>
                </c:pt>
                <c:pt idx="59">
                  <c:v>66.87299999999999</c:v>
                </c:pt>
                <c:pt idx="60">
                  <c:v>39.576000000000008</c:v>
                </c:pt>
                <c:pt idx="61">
                  <c:v>28.731000000000002</c:v>
                </c:pt>
                <c:pt idx="62">
                  <c:v>37.369999999999997</c:v>
                </c:pt>
                <c:pt idx="63">
                  <c:v>30.64</c:v>
                </c:pt>
                <c:pt idx="64">
                  <c:v>17.219149999999999</c:v>
                </c:pt>
                <c:pt idx="65">
                  <c:v>4.26</c:v>
                </c:pt>
                <c:pt idx="66">
                  <c:v>7.7400000000000011</c:v>
                </c:pt>
                <c:pt idx="67">
                  <c:v>0.82000000000000006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0.22</c:v>
                </c:pt>
                <c:pt idx="72">
                  <c:v>0.38</c:v>
                </c:pt>
                <c:pt idx="73">
                  <c:v>1.81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5F47-44BB-9D31-BC7477B305B7}"/>
            </c:ext>
          </c:extLst>
        </c:ser>
        <c:ser>
          <c:idx val="10"/>
          <c:order val="3"/>
          <c:tx>
            <c:v>2008</c:v>
          </c:tx>
          <c:spPr>
            <a:ln w="25400">
              <a:solidFill>
                <a:schemeClr val="tx2"/>
              </a:solidFill>
              <a:prstDash val="solid"/>
            </a:ln>
          </c:spPr>
          <c:marker>
            <c:symbol val="triangle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5F47-44BB-9D31-BC7477B305B7}"/>
            </c:ext>
          </c:extLst>
        </c:ser>
        <c:ser>
          <c:idx val="9"/>
          <c:order val="4"/>
          <c:tx>
            <c:v>2007</c:v>
          </c:tx>
          <c:spPr>
            <a:ln w="38100">
              <a:solidFill>
                <a:srgbClr val="69FFFF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69FF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5F47-44BB-9D31-BC7477B305B7}"/>
            </c:ext>
          </c:extLst>
        </c:ser>
        <c:ser>
          <c:idx val="0"/>
          <c:order val="5"/>
          <c:tx>
            <c:v>2006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5F47-44BB-9D31-BC7477B305B7}"/>
            </c:ext>
          </c:extLst>
        </c:ser>
        <c:ser>
          <c:idx val="1"/>
          <c:order val="6"/>
          <c:tx>
            <c:v>2005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5F47-44BB-9D31-BC7477B305B7}"/>
            </c:ext>
          </c:extLst>
        </c:ser>
        <c:ser>
          <c:idx val="2"/>
          <c:order val="7"/>
          <c:tx>
            <c:v>2004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5F47-44BB-9D31-BC7477B305B7}"/>
            </c:ext>
          </c:extLst>
        </c:ser>
        <c:ser>
          <c:idx val="3"/>
          <c:order val="8"/>
          <c:tx>
            <c:v>2003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5F47-44BB-9D31-BC7477B30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79305952"/>
        <c:axId val="1837860016"/>
      </c:lineChart>
      <c:lineChart>
        <c:grouping val="standard"/>
        <c:varyColors val="0"/>
        <c:ser>
          <c:idx val="17"/>
          <c:order val="9"/>
          <c:tx>
            <c:v>11 Cum</c:v>
          </c:tx>
          <c:spPr>
            <a:ln>
              <a:solidFill>
                <a:sysClr val="windowText" lastClr="000000"/>
              </a:solidFill>
            </a:ln>
          </c:spPr>
          <c:marker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val>
            <c:numRef>
              <c:f>'[3]2017A Pollock Roe'!$E$301:$CK$301</c:f>
              <c:numCache>
                <c:formatCode>General</c:formatCode>
                <c:ptCount val="85"/>
                <c:pt idx="0">
                  <c:v>0</c:v>
                </c:pt>
                <c:pt idx="1">
                  <c:v>1.03335</c:v>
                </c:pt>
                <c:pt idx="2">
                  <c:v>3.0992500000000001</c:v>
                </c:pt>
                <c:pt idx="3">
                  <c:v>3.5935999999999999</c:v>
                </c:pt>
                <c:pt idx="4">
                  <c:v>11.50285</c:v>
                </c:pt>
                <c:pt idx="5">
                  <c:v>20.667200000000001</c:v>
                </c:pt>
                <c:pt idx="6">
                  <c:v>31.01155</c:v>
                </c:pt>
                <c:pt idx="7">
                  <c:v>43.451899999999995</c:v>
                </c:pt>
                <c:pt idx="8">
                  <c:v>55.23769999999999</c:v>
                </c:pt>
                <c:pt idx="9">
                  <c:v>69.565699999999993</c:v>
                </c:pt>
                <c:pt idx="10">
                  <c:v>83.425699999999992</c:v>
                </c:pt>
                <c:pt idx="11">
                  <c:v>108.00264999999999</c:v>
                </c:pt>
                <c:pt idx="12">
                  <c:v>130.11264999999997</c:v>
                </c:pt>
                <c:pt idx="13">
                  <c:v>164.02709999999996</c:v>
                </c:pt>
                <c:pt idx="14">
                  <c:v>216.90509999999995</c:v>
                </c:pt>
                <c:pt idx="15">
                  <c:v>256.44309999999996</c:v>
                </c:pt>
                <c:pt idx="16">
                  <c:v>297.78099999999995</c:v>
                </c:pt>
                <c:pt idx="17">
                  <c:v>333.13259999999997</c:v>
                </c:pt>
                <c:pt idx="18">
                  <c:v>374.42249999999996</c:v>
                </c:pt>
                <c:pt idx="19">
                  <c:v>417.32994999999994</c:v>
                </c:pt>
                <c:pt idx="20">
                  <c:v>460.32939999999996</c:v>
                </c:pt>
                <c:pt idx="21">
                  <c:v>503.46139999999997</c:v>
                </c:pt>
                <c:pt idx="22">
                  <c:v>545.39085</c:v>
                </c:pt>
                <c:pt idx="23">
                  <c:v>638.00284999999997</c:v>
                </c:pt>
                <c:pt idx="24">
                  <c:v>705.79229999999995</c:v>
                </c:pt>
                <c:pt idx="25">
                  <c:v>751.97429999999997</c:v>
                </c:pt>
                <c:pt idx="26">
                  <c:v>795.28174999999999</c:v>
                </c:pt>
                <c:pt idx="27">
                  <c:v>824.39464999999996</c:v>
                </c:pt>
                <c:pt idx="28">
                  <c:v>863.92309999999998</c:v>
                </c:pt>
                <c:pt idx="29">
                  <c:v>957.70564999999999</c:v>
                </c:pt>
                <c:pt idx="30">
                  <c:v>1036.1017999999999</c:v>
                </c:pt>
                <c:pt idx="31">
                  <c:v>1107.89815</c:v>
                </c:pt>
                <c:pt idx="32">
                  <c:v>1151.06105</c:v>
                </c:pt>
                <c:pt idx="33">
                  <c:v>1226.1783</c:v>
                </c:pt>
                <c:pt idx="34">
                  <c:v>1275.1847500000001</c:v>
                </c:pt>
                <c:pt idx="35">
                  <c:v>1316.1447500000002</c:v>
                </c:pt>
                <c:pt idx="36">
                  <c:v>1405.4832000000001</c:v>
                </c:pt>
                <c:pt idx="37">
                  <c:v>1505.91965</c:v>
                </c:pt>
                <c:pt idx="38">
                  <c:v>1594.1079999999999</c:v>
                </c:pt>
                <c:pt idx="39">
                  <c:v>1675.9802499999998</c:v>
                </c:pt>
                <c:pt idx="40">
                  <c:v>1675.9802499999998</c:v>
                </c:pt>
                <c:pt idx="41">
                  <c:v>1740.7120499999999</c:v>
                </c:pt>
                <c:pt idx="42">
                  <c:v>1806.0389499999999</c:v>
                </c:pt>
                <c:pt idx="43">
                  <c:v>1842.7954</c:v>
                </c:pt>
                <c:pt idx="44">
                  <c:v>1883.271045</c:v>
                </c:pt>
                <c:pt idx="45">
                  <c:v>1941.6680449999999</c:v>
                </c:pt>
                <c:pt idx="46">
                  <c:v>1985.289495</c:v>
                </c:pt>
                <c:pt idx="47">
                  <c:v>2013.1408449999999</c:v>
                </c:pt>
                <c:pt idx="48">
                  <c:v>2113.2972949999998</c:v>
                </c:pt>
                <c:pt idx="49">
                  <c:v>2220.0277449999999</c:v>
                </c:pt>
                <c:pt idx="50">
                  <c:v>2328.3957449999998</c:v>
                </c:pt>
                <c:pt idx="51">
                  <c:v>2388.6967449999997</c:v>
                </c:pt>
                <c:pt idx="52">
                  <c:v>2442.0866449999999</c:v>
                </c:pt>
                <c:pt idx="53">
                  <c:v>2498.610545</c:v>
                </c:pt>
                <c:pt idx="54">
                  <c:v>2552.3949950000001</c:v>
                </c:pt>
                <c:pt idx="55">
                  <c:v>2588.4704449999999</c:v>
                </c:pt>
                <c:pt idx="56">
                  <c:v>2614.8613449999998</c:v>
                </c:pt>
                <c:pt idx="57">
                  <c:v>2654.1815449999999</c:v>
                </c:pt>
                <c:pt idx="58">
                  <c:v>2695.119545</c:v>
                </c:pt>
                <c:pt idx="59">
                  <c:v>2742.7523449999999</c:v>
                </c:pt>
                <c:pt idx="60">
                  <c:v>2761.6551949999998</c:v>
                </c:pt>
                <c:pt idx="61">
                  <c:v>2799.3666949999997</c:v>
                </c:pt>
                <c:pt idx="62">
                  <c:v>2829.1605449999997</c:v>
                </c:pt>
                <c:pt idx="63">
                  <c:v>2867.8667949999999</c:v>
                </c:pt>
                <c:pt idx="64">
                  <c:v>2929.798495</c:v>
                </c:pt>
                <c:pt idx="65">
                  <c:v>2963.8336949999998</c:v>
                </c:pt>
                <c:pt idx="66">
                  <c:v>3011.841195</c:v>
                </c:pt>
                <c:pt idx="67">
                  <c:v>3069.104245</c:v>
                </c:pt>
                <c:pt idx="68">
                  <c:v>3115.2603949999998</c:v>
                </c:pt>
                <c:pt idx="69">
                  <c:v>3148.052095</c:v>
                </c:pt>
                <c:pt idx="70">
                  <c:v>3178.2241450000001</c:v>
                </c:pt>
                <c:pt idx="71">
                  <c:v>3206.1217449999999</c:v>
                </c:pt>
                <c:pt idx="72">
                  <c:v>3237.2733949999997</c:v>
                </c:pt>
                <c:pt idx="73">
                  <c:v>3269.0544449999998</c:v>
                </c:pt>
                <c:pt idx="74">
                  <c:v>3284.6152949999996</c:v>
                </c:pt>
                <c:pt idx="75">
                  <c:v>3326.0876449999996</c:v>
                </c:pt>
                <c:pt idx="76">
                  <c:v>3370.5024949999997</c:v>
                </c:pt>
                <c:pt idx="77">
                  <c:v>3373.1499449999997</c:v>
                </c:pt>
                <c:pt idx="78">
                  <c:v>3378.3549949999997</c:v>
                </c:pt>
                <c:pt idx="79">
                  <c:v>3378.3549949999997</c:v>
                </c:pt>
                <c:pt idx="80">
                  <c:v>3378.3549949999997</c:v>
                </c:pt>
                <c:pt idx="81">
                  <c:v>3378.3549949999997</c:v>
                </c:pt>
                <c:pt idx="82">
                  <c:v>3378.3549949999997</c:v>
                </c:pt>
                <c:pt idx="83">
                  <c:v>3378.3549949999997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F47-44BB-9D31-BC7477B305B7}"/>
            </c:ext>
          </c:extLst>
        </c:ser>
        <c:ser>
          <c:idx val="15"/>
          <c:order val="10"/>
          <c:tx>
            <c:v>10 Cum</c:v>
          </c:tx>
          <c:spPr>
            <a:ln>
              <a:solidFill>
                <a:srgbClr val="FF0000"/>
              </a:solidFill>
            </a:ln>
          </c:spPr>
          <c:marker>
            <c:symbol val="plus"/>
            <c:size val="7"/>
            <c:spPr>
              <a:ln>
                <a:solidFill>
                  <a:srgbClr val="FF0000"/>
                </a:solidFill>
              </a:ln>
            </c:spPr>
          </c:marker>
          <c:val>
            <c:numRef>
              <c:f>'[3]2017A Pollock Roe'!$E$304:$CK$304</c:f>
              <c:numCache>
                <c:formatCode>General</c:formatCode>
                <c:ptCount val="85"/>
                <c:pt idx="0">
                  <c:v>0.17945</c:v>
                </c:pt>
                <c:pt idx="1">
                  <c:v>0.51944999999999997</c:v>
                </c:pt>
                <c:pt idx="2">
                  <c:v>0.58545000000000003</c:v>
                </c:pt>
                <c:pt idx="3">
                  <c:v>1.4119000000000002</c:v>
                </c:pt>
                <c:pt idx="4">
                  <c:v>2.0598000000000001</c:v>
                </c:pt>
                <c:pt idx="5">
                  <c:v>2.7982500000000003</c:v>
                </c:pt>
                <c:pt idx="6">
                  <c:v>3.8392000000000004</c:v>
                </c:pt>
                <c:pt idx="7">
                  <c:v>5.2020499999999998</c:v>
                </c:pt>
                <c:pt idx="8">
                  <c:v>6.5859500000000004</c:v>
                </c:pt>
                <c:pt idx="9">
                  <c:v>6.8004500000000005</c:v>
                </c:pt>
                <c:pt idx="10">
                  <c:v>9.4562000000000008</c:v>
                </c:pt>
                <c:pt idx="11">
                  <c:v>12.030200000000001</c:v>
                </c:pt>
                <c:pt idx="12">
                  <c:v>14.041700000000001</c:v>
                </c:pt>
                <c:pt idx="13">
                  <c:v>16.489049999999999</c:v>
                </c:pt>
                <c:pt idx="14">
                  <c:v>17.854849999999999</c:v>
                </c:pt>
                <c:pt idx="15">
                  <c:v>19.295249999999999</c:v>
                </c:pt>
                <c:pt idx="16">
                  <c:v>20.261099999999999</c:v>
                </c:pt>
                <c:pt idx="17">
                  <c:v>22.22805</c:v>
                </c:pt>
                <c:pt idx="18">
                  <c:v>28.48095</c:v>
                </c:pt>
                <c:pt idx="19">
                  <c:v>35.194949999999999</c:v>
                </c:pt>
                <c:pt idx="20">
                  <c:v>38.780850000000001</c:v>
                </c:pt>
                <c:pt idx="21">
                  <c:v>70.195850000000007</c:v>
                </c:pt>
                <c:pt idx="22">
                  <c:v>160.69985000000003</c:v>
                </c:pt>
                <c:pt idx="23">
                  <c:v>238.98285000000001</c:v>
                </c:pt>
                <c:pt idx="24">
                  <c:v>307.41885000000002</c:v>
                </c:pt>
                <c:pt idx="25">
                  <c:v>365.08235000000002</c:v>
                </c:pt>
                <c:pt idx="26">
                  <c:v>432.86279999999999</c:v>
                </c:pt>
                <c:pt idx="27">
                  <c:v>470.14080000000001</c:v>
                </c:pt>
                <c:pt idx="28">
                  <c:v>516.40179999999998</c:v>
                </c:pt>
                <c:pt idx="29">
                  <c:v>579.22379999999998</c:v>
                </c:pt>
                <c:pt idx="30">
                  <c:v>640.34479999999996</c:v>
                </c:pt>
                <c:pt idx="31">
                  <c:v>675.82124999999996</c:v>
                </c:pt>
                <c:pt idx="32">
                  <c:v>750.56169999999997</c:v>
                </c:pt>
                <c:pt idx="33">
                  <c:v>816.65814999999998</c:v>
                </c:pt>
                <c:pt idx="34">
                  <c:v>869.78660000000002</c:v>
                </c:pt>
                <c:pt idx="35">
                  <c:v>902.80449999999996</c:v>
                </c:pt>
                <c:pt idx="36">
                  <c:v>912.34719999999993</c:v>
                </c:pt>
                <c:pt idx="37">
                  <c:v>926.68739999999991</c:v>
                </c:pt>
                <c:pt idx="38">
                  <c:v>940.50079999999991</c:v>
                </c:pt>
                <c:pt idx="39">
                  <c:v>980.75664999999992</c:v>
                </c:pt>
                <c:pt idx="40">
                  <c:v>980.75664999999992</c:v>
                </c:pt>
                <c:pt idx="41">
                  <c:v>1047.9649999999999</c:v>
                </c:pt>
                <c:pt idx="42">
                  <c:v>1138.6125999999999</c:v>
                </c:pt>
                <c:pt idx="43">
                  <c:v>1225.4997499999999</c:v>
                </c:pt>
                <c:pt idx="44">
                  <c:v>1319.15615</c:v>
                </c:pt>
                <c:pt idx="45">
                  <c:v>1434.6768</c:v>
                </c:pt>
                <c:pt idx="46">
                  <c:v>1511.2727499999999</c:v>
                </c:pt>
                <c:pt idx="47">
                  <c:v>1559.4710499999999</c:v>
                </c:pt>
                <c:pt idx="48">
                  <c:v>1632.1756999999998</c:v>
                </c:pt>
                <c:pt idx="49">
                  <c:v>1679.8527499999998</c:v>
                </c:pt>
                <c:pt idx="50">
                  <c:v>1715.5917499999998</c:v>
                </c:pt>
                <c:pt idx="51">
                  <c:v>1742.8219999999999</c:v>
                </c:pt>
                <c:pt idx="52">
                  <c:v>1786.0753</c:v>
                </c:pt>
                <c:pt idx="53">
                  <c:v>1798.7710999999999</c:v>
                </c:pt>
                <c:pt idx="54">
                  <c:v>1818.71795</c:v>
                </c:pt>
                <c:pt idx="55">
                  <c:v>1849.12095</c:v>
                </c:pt>
                <c:pt idx="56">
                  <c:v>1871.9527</c:v>
                </c:pt>
                <c:pt idx="57">
                  <c:v>1958.2726500000001</c:v>
                </c:pt>
                <c:pt idx="58">
                  <c:v>1999.7164500000001</c:v>
                </c:pt>
                <c:pt idx="59">
                  <c:v>2032.0753000000002</c:v>
                </c:pt>
                <c:pt idx="60">
                  <c:v>2094.8877000000002</c:v>
                </c:pt>
                <c:pt idx="61">
                  <c:v>2102.2496500000002</c:v>
                </c:pt>
                <c:pt idx="62">
                  <c:v>2128.8045500000003</c:v>
                </c:pt>
                <c:pt idx="63">
                  <c:v>2188.8089000000004</c:v>
                </c:pt>
                <c:pt idx="64">
                  <c:v>2246.8730000000005</c:v>
                </c:pt>
                <c:pt idx="65">
                  <c:v>2284.2781500000006</c:v>
                </c:pt>
                <c:pt idx="66">
                  <c:v>2321.2735500000003</c:v>
                </c:pt>
                <c:pt idx="67">
                  <c:v>2344.9259000000002</c:v>
                </c:pt>
                <c:pt idx="68">
                  <c:v>2378.9785500000003</c:v>
                </c:pt>
                <c:pt idx="69">
                  <c:v>2411.9945000000002</c:v>
                </c:pt>
                <c:pt idx="70">
                  <c:v>2439.4847500000001</c:v>
                </c:pt>
                <c:pt idx="71">
                  <c:v>2478.1127500000002</c:v>
                </c:pt>
                <c:pt idx="72">
                  <c:v>2487.0913</c:v>
                </c:pt>
                <c:pt idx="73">
                  <c:v>2501.6013000000003</c:v>
                </c:pt>
                <c:pt idx="74">
                  <c:v>2539.3488000000002</c:v>
                </c:pt>
                <c:pt idx="75">
                  <c:v>2572.5542500000001</c:v>
                </c:pt>
                <c:pt idx="76">
                  <c:v>2588.44715</c:v>
                </c:pt>
                <c:pt idx="77">
                  <c:v>2615.97415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F47-44BB-9D31-BC7477B305B7}"/>
            </c:ext>
          </c:extLst>
        </c:ser>
        <c:ser>
          <c:idx val="13"/>
          <c:order val="11"/>
          <c:tx>
            <c:v>09 Cum</c:v>
          </c:tx>
          <c:spPr>
            <a:ln>
              <a:solidFill>
                <a:srgbClr val="20F012"/>
              </a:solidFill>
            </a:ln>
          </c:spPr>
          <c:marker>
            <c:symbol val="star"/>
            <c:size val="7"/>
            <c:spPr>
              <a:ln>
                <a:solidFill>
                  <a:srgbClr val="20F012"/>
                </a:solidFill>
              </a:ln>
            </c:spPr>
          </c:marker>
          <c:val>
            <c:numRef>
              <c:f>'[3]2017A Pollock Roe'!$E$307:$CK$307</c:f>
              <c:numCache>
                <c:formatCode>General</c:formatCode>
                <c:ptCount val="85"/>
                <c:pt idx="0">
                  <c:v>2.29</c:v>
                </c:pt>
                <c:pt idx="1">
                  <c:v>32.363</c:v>
                </c:pt>
                <c:pt idx="2">
                  <c:v>40.130000000000003</c:v>
                </c:pt>
                <c:pt idx="3">
                  <c:v>46.752750000000006</c:v>
                </c:pt>
                <c:pt idx="4">
                  <c:v>79.454499999999996</c:v>
                </c:pt>
                <c:pt idx="5">
                  <c:v>102.92149999999999</c:v>
                </c:pt>
                <c:pt idx="6">
                  <c:v>132.56299999999999</c:v>
                </c:pt>
                <c:pt idx="7">
                  <c:v>148.18449999999999</c:v>
                </c:pt>
                <c:pt idx="8">
                  <c:v>210.57844999999998</c:v>
                </c:pt>
                <c:pt idx="9">
                  <c:v>259.01144999999997</c:v>
                </c:pt>
                <c:pt idx="10">
                  <c:v>301.04134999999997</c:v>
                </c:pt>
                <c:pt idx="11">
                  <c:v>360.73034999999999</c:v>
                </c:pt>
                <c:pt idx="12">
                  <c:v>397.93934999999999</c:v>
                </c:pt>
                <c:pt idx="13">
                  <c:v>478.54435000000001</c:v>
                </c:pt>
                <c:pt idx="14">
                  <c:v>521.45135000000005</c:v>
                </c:pt>
                <c:pt idx="15">
                  <c:v>572.14935000000003</c:v>
                </c:pt>
                <c:pt idx="16">
                  <c:v>612.95835</c:v>
                </c:pt>
                <c:pt idx="17">
                  <c:v>652.95534999999995</c:v>
                </c:pt>
                <c:pt idx="18">
                  <c:v>677.30034999999998</c:v>
                </c:pt>
                <c:pt idx="19">
                  <c:v>748.15035</c:v>
                </c:pt>
                <c:pt idx="20">
                  <c:v>781.55634999999995</c:v>
                </c:pt>
                <c:pt idx="21">
                  <c:v>813.3613499999999</c:v>
                </c:pt>
                <c:pt idx="22">
                  <c:v>821.06134999999995</c:v>
                </c:pt>
                <c:pt idx="23">
                  <c:v>839.87134999999989</c:v>
                </c:pt>
                <c:pt idx="24">
                  <c:v>883.37834999999984</c:v>
                </c:pt>
                <c:pt idx="25">
                  <c:v>909.5483499999998</c:v>
                </c:pt>
                <c:pt idx="26">
                  <c:v>950.92234999999982</c:v>
                </c:pt>
                <c:pt idx="27">
                  <c:v>1075.0113499999998</c:v>
                </c:pt>
                <c:pt idx="28">
                  <c:v>1147.7373499999999</c:v>
                </c:pt>
                <c:pt idx="29">
                  <c:v>1214.7223499999998</c:v>
                </c:pt>
                <c:pt idx="30">
                  <c:v>1289.4103499999999</c:v>
                </c:pt>
                <c:pt idx="31">
                  <c:v>1339.4653499999999</c:v>
                </c:pt>
                <c:pt idx="32">
                  <c:v>1379.7383499999999</c:v>
                </c:pt>
                <c:pt idx="33">
                  <c:v>1407.4433499999998</c:v>
                </c:pt>
                <c:pt idx="34">
                  <c:v>1448.8213499999997</c:v>
                </c:pt>
                <c:pt idx="35">
                  <c:v>1473.9793499999996</c:v>
                </c:pt>
                <c:pt idx="36">
                  <c:v>1476.0693499999995</c:v>
                </c:pt>
                <c:pt idx="37">
                  <c:v>1493.5583499999996</c:v>
                </c:pt>
                <c:pt idx="38">
                  <c:v>1523.3783499999995</c:v>
                </c:pt>
                <c:pt idx="39">
                  <c:v>1607.8058999999994</c:v>
                </c:pt>
                <c:pt idx="40">
                  <c:v>1654.3168999999994</c:v>
                </c:pt>
                <c:pt idx="41">
                  <c:v>1675.7958999999994</c:v>
                </c:pt>
                <c:pt idx="42">
                  <c:v>1716.6058999999993</c:v>
                </c:pt>
                <c:pt idx="43">
                  <c:v>1764.4358999999993</c:v>
                </c:pt>
                <c:pt idx="44">
                  <c:v>1823.1668999999993</c:v>
                </c:pt>
                <c:pt idx="45">
                  <c:v>1871.2438999999993</c:v>
                </c:pt>
                <c:pt idx="46">
                  <c:v>1940.0878999999993</c:v>
                </c:pt>
                <c:pt idx="47">
                  <c:v>1997.2878999999994</c:v>
                </c:pt>
                <c:pt idx="48">
                  <c:v>2052.7938999999992</c:v>
                </c:pt>
                <c:pt idx="49">
                  <c:v>2107.2868999999992</c:v>
                </c:pt>
                <c:pt idx="50">
                  <c:v>2151.8008999999993</c:v>
                </c:pt>
                <c:pt idx="51">
                  <c:v>2198.7198999999991</c:v>
                </c:pt>
                <c:pt idx="52">
                  <c:v>2247.7088999999992</c:v>
                </c:pt>
                <c:pt idx="53">
                  <c:v>2283.7888999999991</c:v>
                </c:pt>
                <c:pt idx="54">
                  <c:v>2327.1598999999992</c:v>
                </c:pt>
                <c:pt idx="55">
                  <c:v>2382.3918999999992</c:v>
                </c:pt>
                <c:pt idx="56">
                  <c:v>2422.611899999999</c:v>
                </c:pt>
                <c:pt idx="57">
                  <c:v>2489.765899999999</c:v>
                </c:pt>
                <c:pt idx="58">
                  <c:v>2557.3438999999989</c:v>
                </c:pt>
                <c:pt idx="59">
                  <c:v>2624.216899999999</c:v>
                </c:pt>
                <c:pt idx="60">
                  <c:v>2663.792899999999</c:v>
                </c:pt>
                <c:pt idx="61">
                  <c:v>2692.5238999999992</c:v>
                </c:pt>
                <c:pt idx="62">
                  <c:v>2729.8938999999991</c:v>
                </c:pt>
                <c:pt idx="63">
                  <c:v>2760.533899999999</c:v>
                </c:pt>
                <c:pt idx="64">
                  <c:v>2777.7530499999989</c:v>
                </c:pt>
                <c:pt idx="65">
                  <c:v>2782.0130499999991</c:v>
                </c:pt>
                <c:pt idx="66">
                  <c:v>2789.7530499999989</c:v>
                </c:pt>
                <c:pt idx="67">
                  <c:v>2790.5730499999991</c:v>
                </c:pt>
                <c:pt idx="68">
                  <c:v>2790.5730499999991</c:v>
                </c:pt>
                <c:pt idx="69">
                  <c:v>2790.5730499999991</c:v>
                </c:pt>
                <c:pt idx="70">
                  <c:v>2790.5730499999991</c:v>
                </c:pt>
                <c:pt idx="71">
                  <c:v>2790.7930499999989</c:v>
                </c:pt>
                <c:pt idx="72">
                  <c:v>2791.173049999999</c:v>
                </c:pt>
                <c:pt idx="73">
                  <c:v>2792.9830499999989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F47-44BB-9D31-BC7477B305B7}"/>
            </c:ext>
          </c:extLst>
        </c:ser>
        <c:ser>
          <c:idx val="11"/>
          <c:order val="12"/>
          <c:tx>
            <c:v>08 Cum</c:v>
          </c:tx>
          <c:spPr>
            <a:ln w="25400">
              <a:solidFill>
                <a:schemeClr val="tx2"/>
              </a:solidFill>
              <a:prstDash val="solid"/>
            </a:ln>
          </c:spPr>
          <c:marker>
            <c:symbol val="circle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F47-44BB-9D31-BC7477B305B7}"/>
            </c:ext>
          </c:extLst>
        </c:ser>
        <c:ser>
          <c:idx val="8"/>
          <c:order val="13"/>
          <c:tx>
            <c:v>07 Cum</c:v>
          </c:tx>
          <c:spPr>
            <a:ln w="38100">
              <a:solidFill>
                <a:srgbClr val="00CCFF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69FF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F47-44BB-9D31-BC7477B305B7}"/>
            </c:ext>
          </c:extLst>
        </c:ser>
        <c:ser>
          <c:idx val="4"/>
          <c:order val="14"/>
          <c:tx>
            <c:v>06 Cum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F47-44BB-9D31-BC7477B305B7}"/>
            </c:ext>
          </c:extLst>
        </c:ser>
        <c:ser>
          <c:idx val="5"/>
          <c:order val="15"/>
          <c:tx>
            <c:v>05 Cum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F47-44BB-9D31-BC7477B305B7}"/>
            </c:ext>
          </c:extLst>
        </c:ser>
        <c:ser>
          <c:idx val="6"/>
          <c:order val="16"/>
          <c:tx>
            <c:v>04 Cum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F47-44BB-9D31-BC7477B305B7}"/>
            </c:ext>
          </c:extLst>
        </c:ser>
        <c:ser>
          <c:idx val="7"/>
          <c:order val="17"/>
          <c:tx>
            <c:v>03 Cum</c:v>
          </c:tx>
          <c:spPr>
            <a:ln w="12700">
              <a:solidFill>
                <a:srgbClr val="69FF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F47-44BB-9D31-BC7477B305B7}"/>
            </c:ext>
          </c:extLst>
        </c:ser>
        <c:ser>
          <c:idx val="18"/>
          <c:order val="18"/>
          <c:tx>
            <c:v>2012</c:v>
          </c:tx>
          <c:val>
            <c:numRef>
              <c:f>'[3]2017A Pollock Roe'!$E$297:$CK$297</c:f>
              <c:numCache>
                <c:formatCode>General</c:formatCode>
                <c:ptCount val="85"/>
                <c:pt idx="0">
                  <c:v>0</c:v>
                </c:pt>
                <c:pt idx="1">
                  <c:v>0.26890000000000003</c:v>
                </c:pt>
                <c:pt idx="2">
                  <c:v>1.1899500000000001</c:v>
                </c:pt>
                <c:pt idx="3">
                  <c:v>1.774</c:v>
                </c:pt>
                <c:pt idx="4">
                  <c:v>1.6629</c:v>
                </c:pt>
                <c:pt idx="5">
                  <c:v>1.798</c:v>
                </c:pt>
                <c:pt idx="6">
                  <c:v>0.76290000000000002</c:v>
                </c:pt>
                <c:pt idx="7">
                  <c:v>0.76400000000000001</c:v>
                </c:pt>
                <c:pt idx="8">
                  <c:v>0.36</c:v>
                </c:pt>
                <c:pt idx="9">
                  <c:v>0.247</c:v>
                </c:pt>
                <c:pt idx="10">
                  <c:v>38.189</c:v>
                </c:pt>
                <c:pt idx="11">
                  <c:v>52.822000000000003</c:v>
                </c:pt>
                <c:pt idx="12">
                  <c:v>33.488</c:v>
                </c:pt>
                <c:pt idx="13">
                  <c:v>8.1289999999999996</c:v>
                </c:pt>
                <c:pt idx="14">
                  <c:v>48.054999999999993</c:v>
                </c:pt>
                <c:pt idx="15">
                  <c:v>43.382999999999996</c:v>
                </c:pt>
                <c:pt idx="16">
                  <c:v>38.540999999999997</c:v>
                </c:pt>
                <c:pt idx="17">
                  <c:v>47.305999999999997</c:v>
                </c:pt>
                <c:pt idx="18">
                  <c:v>38.953000000000003</c:v>
                </c:pt>
                <c:pt idx="19">
                  <c:v>51.82</c:v>
                </c:pt>
                <c:pt idx="20">
                  <c:v>60.419999999999995</c:v>
                </c:pt>
                <c:pt idx="21">
                  <c:v>56.197000000000003</c:v>
                </c:pt>
                <c:pt idx="22">
                  <c:v>50.926000000000002</c:v>
                </c:pt>
                <c:pt idx="23">
                  <c:v>33.256</c:v>
                </c:pt>
                <c:pt idx="24">
                  <c:v>20.73</c:v>
                </c:pt>
                <c:pt idx="25">
                  <c:v>7.7479999999999993</c:v>
                </c:pt>
                <c:pt idx="26">
                  <c:v>30.752000000000002</c:v>
                </c:pt>
                <c:pt idx="27">
                  <c:v>26.312000000000001</c:v>
                </c:pt>
                <c:pt idx="28">
                  <c:v>29.236000000000004</c:v>
                </c:pt>
                <c:pt idx="29">
                  <c:v>47.397999999999996</c:v>
                </c:pt>
                <c:pt idx="30">
                  <c:v>65.281999999999996</c:v>
                </c:pt>
                <c:pt idx="31">
                  <c:v>62.823999999999998</c:v>
                </c:pt>
                <c:pt idx="32">
                  <c:v>55.507999999999996</c:v>
                </c:pt>
                <c:pt idx="33">
                  <c:v>39.832999999999998</c:v>
                </c:pt>
                <c:pt idx="34">
                  <c:v>28.664999999999999</c:v>
                </c:pt>
                <c:pt idx="35">
                  <c:v>42.911000000000001</c:v>
                </c:pt>
                <c:pt idx="36">
                  <c:v>26.686999999999998</c:v>
                </c:pt>
                <c:pt idx="37">
                  <c:v>33.400999999999996</c:v>
                </c:pt>
                <c:pt idx="38">
                  <c:v>24.006000000000004</c:v>
                </c:pt>
                <c:pt idx="39">
                  <c:v>22.495000000000005</c:v>
                </c:pt>
                <c:pt idx="40">
                  <c:v>29.041</c:v>
                </c:pt>
                <c:pt idx="41">
                  <c:v>20.736999999999998</c:v>
                </c:pt>
                <c:pt idx="42">
                  <c:v>21.264999999999997</c:v>
                </c:pt>
                <c:pt idx="43">
                  <c:v>22.765000000000001</c:v>
                </c:pt>
                <c:pt idx="44">
                  <c:v>49.182999999999993</c:v>
                </c:pt>
                <c:pt idx="45">
                  <c:v>61.357000000000006</c:v>
                </c:pt>
                <c:pt idx="46">
                  <c:v>101.798</c:v>
                </c:pt>
                <c:pt idx="47">
                  <c:v>76.334099999999992</c:v>
                </c:pt>
                <c:pt idx="48">
                  <c:v>38.297999999999995</c:v>
                </c:pt>
                <c:pt idx="49">
                  <c:v>52.205999999999996</c:v>
                </c:pt>
                <c:pt idx="50">
                  <c:v>55.655999999999992</c:v>
                </c:pt>
                <c:pt idx="51">
                  <c:v>42.02600000000001</c:v>
                </c:pt>
                <c:pt idx="52">
                  <c:v>38.243000000000002</c:v>
                </c:pt>
                <c:pt idx="53">
                  <c:v>54.875</c:v>
                </c:pt>
                <c:pt idx="54">
                  <c:v>57.050999999999995</c:v>
                </c:pt>
                <c:pt idx="55">
                  <c:v>56.565999999999995</c:v>
                </c:pt>
                <c:pt idx="56">
                  <c:v>51.814999999999998</c:v>
                </c:pt>
                <c:pt idx="57">
                  <c:v>82.025000000000006</c:v>
                </c:pt>
                <c:pt idx="58">
                  <c:v>93.460999999999999</c:v>
                </c:pt>
                <c:pt idx="59">
                  <c:v>95.155000000000001</c:v>
                </c:pt>
                <c:pt idx="60">
                  <c:v>62.406000000000006</c:v>
                </c:pt>
                <c:pt idx="61">
                  <c:v>45.666749999999993</c:v>
                </c:pt>
                <c:pt idx="62">
                  <c:v>73.575999999999993</c:v>
                </c:pt>
                <c:pt idx="63">
                  <c:v>71.076999999999998</c:v>
                </c:pt>
                <c:pt idx="64">
                  <c:v>46.518000000000001</c:v>
                </c:pt>
                <c:pt idx="65">
                  <c:v>61.364000000000004</c:v>
                </c:pt>
                <c:pt idx="66">
                  <c:v>64.87</c:v>
                </c:pt>
                <c:pt idx="67">
                  <c:v>81.942999999999984</c:v>
                </c:pt>
                <c:pt idx="68">
                  <c:v>76.662999999999982</c:v>
                </c:pt>
                <c:pt idx="69">
                  <c:v>36.835000000000001</c:v>
                </c:pt>
                <c:pt idx="70">
                  <c:v>25.389000000000003</c:v>
                </c:pt>
                <c:pt idx="71">
                  <c:v>2.6300000000000003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F47-44BB-9D31-BC7477B305B7}"/>
            </c:ext>
          </c:extLst>
        </c:ser>
        <c:ser>
          <c:idx val="19"/>
          <c:order val="19"/>
          <c:tx>
            <c:v>2013</c:v>
          </c:tx>
          <c:val>
            <c:numRef>
              <c:f>'[3]2017A Pollock Roe'!$E$294:$CK$294</c:f>
              <c:numCache>
                <c:formatCode>General</c:formatCode>
                <c:ptCount val="85"/>
                <c:pt idx="0">
                  <c:v>5.2753999999999994</c:v>
                </c:pt>
                <c:pt idx="1">
                  <c:v>34.817</c:v>
                </c:pt>
                <c:pt idx="2">
                  <c:v>52.127000000000002</c:v>
                </c:pt>
                <c:pt idx="3">
                  <c:v>45.231999999999999</c:v>
                </c:pt>
                <c:pt idx="4">
                  <c:v>85.62</c:v>
                </c:pt>
                <c:pt idx="5">
                  <c:v>72.557999999999993</c:v>
                </c:pt>
                <c:pt idx="6">
                  <c:v>47.194999999999993</c:v>
                </c:pt>
                <c:pt idx="7">
                  <c:v>61.90379999999999</c:v>
                </c:pt>
                <c:pt idx="8">
                  <c:v>49.344999999999999</c:v>
                </c:pt>
                <c:pt idx="9">
                  <c:v>53.716000000000008</c:v>
                </c:pt>
                <c:pt idx="10">
                  <c:v>44.405999999999999</c:v>
                </c:pt>
                <c:pt idx="11">
                  <c:v>40.159999999999997</c:v>
                </c:pt>
                <c:pt idx="12">
                  <c:v>45.281000000000006</c:v>
                </c:pt>
                <c:pt idx="13">
                  <c:v>42.290999999999997</c:v>
                </c:pt>
                <c:pt idx="14">
                  <c:v>41.484999999999999</c:v>
                </c:pt>
                <c:pt idx="15">
                  <c:v>35.875</c:v>
                </c:pt>
                <c:pt idx="16">
                  <c:v>74.466999999999999</c:v>
                </c:pt>
                <c:pt idx="17">
                  <c:v>72.161000000000001</c:v>
                </c:pt>
                <c:pt idx="18">
                  <c:v>54.980000000000004</c:v>
                </c:pt>
                <c:pt idx="19">
                  <c:v>58.961999999999996</c:v>
                </c:pt>
                <c:pt idx="20">
                  <c:v>47.508000000000003</c:v>
                </c:pt>
                <c:pt idx="21">
                  <c:v>45.844999999999999</c:v>
                </c:pt>
                <c:pt idx="22">
                  <c:v>45.349000000000004</c:v>
                </c:pt>
                <c:pt idx="23">
                  <c:v>49.883000000000003</c:v>
                </c:pt>
                <c:pt idx="24">
                  <c:v>37.781999999999996</c:v>
                </c:pt>
                <c:pt idx="25">
                  <c:v>35</c:v>
                </c:pt>
                <c:pt idx="26">
                  <c:v>65.913999999999987</c:v>
                </c:pt>
                <c:pt idx="27">
                  <c:v>85.470999999999989</c:v>
                </c:pt>
                <c:pt idx="28">
                  <c:v>75.632999999999996</c:v>
                </c:pt>
                <c:pt idx="29">
                  <c:v>60.975000000000009</c:v>
                </c:pt>
                <c:pt idx="30">
                  <c:v>42.631999999999998</c:v>
                </c:pt>
                <c:pt idx="31">
                  <c:v>36.010999999999996</c:v>
                </c:pt>
                <c:pt idx="32">
                  <c:v>52.305999999999997</c:v>
                </c:pt>
                <c:pt idx="33">
                  <c:v>84.055000000000007</c:v>
                </c:pt>
                <c:pt idx="34">
                  <c:v>70.87700000000001</c:v>
                </c:pt>
                <c:pt idx="35">
                  <c:v>65.191000000000003</c:v>
                </c:pt>
                <c:pt idx="36">
                  <c:v>87.10499999999999</c:v>
                </c:pt>
                <c:pt idx="37">
                  <c:v>86.653999999999982</c:v>
                </c:pt>
                <c:pt idx="38">
                  <c:v>92.064999999999998</c:v>
                </c:pt>
                <c:pt idx="39">
                  <c:v>74.801999999999992</c:v>
                </c:pt>
                <c:pt idx="40">
                  <c:v>0</c:v>
                </c:pt>
                <c:pt idx="41">
                  <c:v>65.855999999999995</c:v>
                </c:pt>
                <c:pt idx="42">
                  <c:v>78.37299999999999</c:v>
                </c:pt>
                <c:pt idx="43">
                  <c:v>96.018999999999991</c:v>
                </c:pt>
                <c:pt idx="44">
                  <c:v>76.468999999999994</c:v>
                </c:pt>
                <c:pt idx="45">
                  <c:v>57.064999999999998</c:v>
                </c:pt>
                <c:pt idx="46">
                  <c:v>52.35</c:v>
                </c:pt>
                <c:pt idx="47">
                  <c:v>38.055</c:v>
                </c:pt>
                <c:pt idx="48">
                  <c:v>66.811000000000007</c:v>
                </c:pt>
                <c:pt idx="49">
                  <c:v>50.284000000000006</c:v>
                </c:pt>
                <c:pt idx="50">
                  <c:v>85.018000000000001</c:v>
                </c:pt>
                <c:pt idx="51">
                  <c:v>98.533000000000001</c:v>
                </c:pt>
                <c:pt idx="52">
                  <c:v>99.475000000000009</c:v>
                </c:pt>
                <c:pt idx="53">
                  <c:v>113.38999999999999</c:v>
                </c:pt>
                <c:pt idx="54">
                  <c:v>128.41200000000003</c:v>
                </c:pt>
                <c:pt idx="55">
                  <c:v>136.113</c:v>
                </c:pt>
                <c:pt idx="56">
                  <c:v>142.06100000000001</c:v>
                </c:pt>
                <c:pt idx="57">
                  <c:v>121.65</c:v>
                </c:pt>
                <c:pt idx="58">
                  <c:v>96.713999999999984</c:v>
                </c:pt>
                <c:pt idx="59">
                  <c:v>85.356999999999999</c:v>
                </c:pt>
                <c:pt idx="60">
                  <c:v>59.064</c:v>
                </c:pt>
                <c:pt idx="61">
                  <c:v>31.987000000000002</c:v>
                </c:pt>
                <c:pt idx="62">
                  <c:v>30.263999999999999</c:v>
                </c:pt>
                <c:pt idx="63">
                  <c:v>67.195999999999998</c:v>
                </c:pt>
                <c:pt idx="64">
                  <c:v>41.691000000000003</c:v>
                </c:pt>
                <c:pt idx="65">
                  <c:v>37.352999999999994</c:v>
                </c:pt>
                <c:pt idx="66">
                  <c:v>26.710999999999995</c:v>
                </c:pt>
                <c:pt idx="67">
                  <c:v>24.829000000000001</c:v>
                </c:pt>
                <c:pt idx="68">
                  <c:v>24.666000000000004</c:v>
                </c:pt>
                <c:pt idx="69">
                  <c:v>4.2390000000000008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F47-44BB-9D31-BC7477B305B7}"/>
            </c:ext>
          </c:extLst>
        </c:ser>
        <c:ser>
          <c:idx val="20"/>
          <c:order val="20"/>
          <c:tx>
            <c:v>12 Cum</c:v>
          </c:tx>
          <c:val>
            <c:numRef>
              <c:f>'[3]2017A Pollock Roe'!$E$298:$CK$298</c:f>
              <c:numCache>
                <c:formatCode>General</c:formatCode>
                <c:ptCount val="85"/>
                <c:pt idx="0">
                  <c:v>0</c:v>
                </c:pt>
                <c:pt idx="1">
                  <c:v>0.26890000000000003</c:v>
                </c:pt>
                <c:pt idx="2">
                  <c:v>1.45885</c:v>
                </c:pt>
                <c:pt idx="3">
                  <c:v>3.23285</c:v>
                </c:pt>
                <c:pt idx="4">
                  <c:v>4.8957499999999996</c:v>
                </c:pt>
                <c:pt idx="5">
                  <c:v>6.6937499999999996</c:v>
                </c:pt>
                <c:pt idx="6">
                  <c:v>7.4566499999999998</c:v>
                </c:pt>
                <c:pt idx="7">
                  <c:v>8.2206499999999991</c:v>
                </c:pt>
                <c:pt idx="8">
                  <c:v>8.5806499999999986</c:v>
                </c:pt>
                <c:pt idx="9">
                  <c:v>8.8276499999999984</c:v>
                </c:pt>
                <c:pt idx="10">
                  <c:v>47.016649999999998</c:v>
                </c:pt>
                <c:pt idx="11">
                  <c:v>99.838650000000001</c:v>
                </c:pt>
                <c:pt idx="12">
                  <c:v>133.32665</c:v>
                </c:pt>
                <c:pt idx="13">
                  <c:v>141.45564999999999</c:v>
                </c:pt>
                <c:pt idx="14">
                  <c:v>189.51065</c:v>
                </c:pt>
                <c:pt idx="15">
                  <c:v>232.89364999999998</c:v>
                </c:pt>
                <c:pt idx="16">
                  <c:v>271.43464999999998</c:v>
                </c:pt>
                <c:pt idx="17">
                  <c:v>318.74064999999996</c:v>
                </c:pt>
                <c:pt idx="18">
                  <c:v>357.69364999999993</c:v>
                </c:pt>
                <c:pt idx="19">
                  <c:v>409.51364999999993</c:v>
                </c:pt>
                <c:pt idx="20">
                  <c:v>469.93364999999994</c:v>
                </c:pt>
                <c:pt idx="21">
                  <c:v>526.13064999999995</c:v>
                </c:pt>
                <c:pt idx="22">
                  <c:v>577.05664999999999</c:v>
                </c:pt>
                <c:pt idx="23">
                  <c:v>610.31264999999996</c:v>
                </c:pt>
                <c:pt idx="24">
                  <c:v>631.04264999999998</c:v>
                </c:pt>
                <c:pt idx="25">
                  <c:v>638.79065000000003</c:v>
                </c:pt>
                <c:pt idx="26">
                  <c:v>669.54264999999998</c:v>
                </c:pt>
                <c:pt idx="27">
                  <c:v>695.85464999999999</c:v>
                </c:pt>
                <c:pt idx="28">
                  <c:v>725.09064999999998</c:v>
                </c:pt>
                <c:pt idx="29">
                  <c:v>772.48865000000001</c:v>
                </c:pt>
                <c:pt idx="30">
                  <c:v>837.77065000000005</c:v>
                </c:pt>
                <c:pt idx="31">
                  <c:v>900.59465</c:v>
                </c:pt>
                <c:pt idx="32">
                  <c:v>956.10265000000004</c:v>
                </c:pt>
                <c:pt idx="33">
                  <c:v>995.93565000000001</c:v>
                </c:pt>
                <c:pt idx="34">
                  <c:v>1024.6006500000001</c:v>
                </c:pt>
                <c:pt idx="35">
                  <c:v>1067.5116500000001</c:v>
                </c:pt>
                <c:pt idx="36">
                  <c:v>1094.19865</c:v>
                </c:pt>
                <c:pt idx="37">
                  <c:v>1127.5996500000001</c:v>
                </c:pt>
                <c:pt idx="38">
                  <c:v>1151.6056500000002</c:v>
                </c:pt>
                <c:pt idx="39">
                  <c:v>1174.1006500000003</c:v>
                </c:pt>
                <c:pt idx="40">
                  <c:v>1203.1416500000003</c:v>
                </c:pt>
                <c:pt idx="41">
                  <c:v>1223.8786500000003</c:v>
                </c:pt>
                <c:pt idx="42">
                  <c:v>1245.1436500000004</c:v>
                </c:pt>
                <c:pt idx="43">
                  <c:v>1267.9086500000005</c:v>
                </c:pt>
                <c:pt idx="44">
                  <c:v>1317.0916500000005</c:v>
                </c:pt>
                <c:pt idx="45">
                  <c:v>1378.4486500000005</c:v>
                </c:pt>
                <c:pt idx="46">
                  <c:v>1480.2466500000005</c:v>
                </c:pt>
                <c:pt idx="47">
                  <c:v>1556.5807500000005</c:v>
                </c:pt>
                <c:pt idx="48">
                  <c:v>1594.8787500000005</c:v>
                </c:pt>
                <c:pt idx="49">
                  <c:v>1647.0847500000004</c:v>
                </c:pt>
                <c:pt idx="50">
                  <c:v>1702.7407500000004</c:v>
                </c:pt>
                <c:pt idx="51">
                  <c:v>1744.7667500000005</c:v>
                </c:pt>
                <c:pt idx="52">
                  <c:v>1783.0097500000004</c:v>
                </c:pt>
                <c:pt idx="53">
                  <c:v>1837.8847500000004</c:v>
                </c:pt>
                <c:pt idx="54">
                  <c:v>1894.9357500000003</c:v>
                </c:pt>
                <c:pt idx="55">
                  <c:v>1951.5017500000004</c:v>
                </c:pt>
                <c:pt idx="56">
                  <c:v>2003.3167500000004</c:v>
                </c:pt>
                <c:pt idx="57">
                  <c:v>2085.3417500000005</c:v>
                </c:pt>
                <c:pt idx="58">
                  <c:v>2178.8027500000003</c:v>
                </c:pt>
                <c:pt idx="59">
                  <c:v>2273.9577500000005</c:v>
                </c:pt>
                <c:pt idx="60">
                  <c:v>2336.3637500000004</c:v>
                </c:pt>
                <c:pt idx="61">
                  <c:v>2382.0305000000003</c:v>
                </c:pt>
                <c:pt idx="62">
                  <c:v>2455.6065000000003</c:v>
                </c:pt>
                <c:pt idx="63">
                  <c:v>2526.6835000000001</c:v>
                </c:pt>
                <c:pt idx="64">
                  <c:v>2573.2015000000001</c:v>
                </c:pt>
                <c:pt idx="65">
                  <c:v>2634.5655000000002</c:v>
                </c:pt>
                <c:pt idx="66">
                  <c:v>2699.4355</c:v>
                </c:pt>
                <c:pt idx="67">
                  <c:v>2781.3784999999998</c:v>
                </c:pt>
                <c:pt idx="68">
                  <c:v>2858.0414999999998</c:v>
                </c:pt>
                <c:pt idx="69">
                  <c:v>2894.8764999999999</c:v>
                </c:pt>
                <c:pt idx="70">
                  <c:v>2920.2655</c:v>
                </c:pt>
                <c:pt idx="71">
                  <c:v>2922.8955000000001</c:v>
                </c:pt>
                <c:pt idx="72">
                  <c:v>2922.8955000000001</c:v>
                </c:pt>
                <c:pt idx="73">
                  <c:v>2922.8955000000001</c:v>
                </c:pt>
                <c:pt idx="74">
                  <c:v>2922.8955000000001</c:v>
                </c:pt>
                <c:pt idx="75">
                  <c:v>2922.8955000000001</c:v>
                </c:pt>
                <c:pt idx="76">
                  <c:v>2922.8955000000001</c:v>
                </c:pt>
                <c:pt idx="77">
                  <c:v>2922.8955000000001</c:v>
                </c:pt>
                <c:pt idx="78">
                  <c:v>2922.8955000000001</c:v>
                </c:pt>
                <c:pt idx="79">
                  <c:v>2922.8955000000001</c:v>
                </c:pt>
                <c:pt idx="80">
                  <c:v>2922.8955000000001</c:v>
                </c:pt>
                <c:pt idx="81">
                  <c:v>2922.8955000000001</c:v>
                </c:pt>
                <c:pt idx="82">
                  <c:v>2922.8955000000001</c:v>
                </c:pt>
                <c:pt idx="83">
                  <c:v>2922.8955000000001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F47-44BB-9D31-BC7477B305B7}"/>
            </c:ext>
          </c:extLst>
        </c:ser>
        <c:ser>
          <c:idx val="21"/>
          <c:order val="21"/>
          <c:tx>
            <c:v>13 Cum</c:v>
          </c:tx>
          <c:val>
            <c:numRef>
              <c:f>'[3]2017A Pollock Roe'!$E$295:$CK$295</c:f>
              <c:numCache>
                <c:formatCode>General</c:formatCode>
                <c:ptCount val="85"/>
                <c:pt idx="0">
                  <c:v>5.2753999999999994</c:v>
                </c:pt>
                <c:pt idx="1">
                  <c:v>40.092399999999998</c:v>
                </c:pt>
                <c:pt idx="2">
                  <c:v>92.219400000000007</c:v>
                </c:pt>
                <c:pt idx="3">
                  <c:v>137.45140000000001</c:v>
                </c:pt>
                <c:pt idx="4">
                  <c:v>223.07140000000001</c:v>
                </c:pt>
                <c:pt idx="5">
                  <c:v>295.62940000000003</c:v>
                </c:pt>
                <c:pt idx="6">
                  <c:v>342.82440000000003</c:v>
                </c:pt>
                <c:pt idx="7">
                  <c:v>404.72820000000002</c:v>
                </c:pt>
                <c:pt idx="8">
                  <c:v>454.07320000000004</c:v>
                </c:pt>
                <c:pt idx="9">
                  <c:v>507.78920000000005</c:v>
                </c:pt>
                <c:pt idx="10">
                  <c:v>552.1952</c:v>
                </c:pt>
                <c:pt idx="11">
                  <c:v>592.35519999999997</c:v>
                </c:pt>
                <c:pt idx="12">
                  <c:v>637.63619999999992</c:v>
                </c:pt>
                <c:pt idx="13">
                  <c:v>679.92719999999986</c:v>
                </c:pt>
                <c:pt idx="14">
                  <c:v>721.41219999999987</c:v>
                </c:pt>
                <c:pt idx="15">
                  <c:v>757.28719999999987</c:v>
                </c:pt>
                <c:pt idx="16">
                  <c:v>831.75419999999986</c:v>
                </c:pt>
                <c:pt idx="17">
                  <c:v>903.91519999999991</c:v>
                </c:pt>
                <c:pt idx="18">
                  <c:v>958.89519999999993</c:v>
                </c:pt>
                <c:pt idx="19">
                  <c:v>1017.8571999999999</c:v>
                </c:pt>
                <c:pt idx="20">
                  <c:v>1065.3652</c:v>
                </c:pt>
                <c:pt idx="21">
                  <c:v>1111.2102</c:v>
                </c:pt>
                <c:pt idx="22">
                  <c:v>1156.5591999999999</c:v>
                </c:pt>
                <c:pt idx="23">
                  <c:v>1206.4422</c:v>
                </c:pt>
                <c:pt idx="24">
                  <c:v>1244.2241999999999</c:v>
                </c:pt>
                <c:pt idx="25">
                  <c:v>1279.2241999999999</c:v>
                </c:pt>
                <c:pt idx="26">
                  <c:v>1345.1381999999999</c:v>
                </c:pt>
                <c:pt idx="27">
                  <c:v>1430.6091999999999</c:v>
                </c:pt>
                <c:pt idx="28">
                  <c:v>1506.2421999999999</c:v>
                </c:pt>
                <c:pt idx="29">
                  <c:v>1567.2171999999998</c:v>
                </c:pt>
                <c:pt idx="30">
                  <c:v>1609.8491999999999</c:v>
                </c:pt>
                <c:pt idx="31">
                  <c:v>1645.8601999999998</c:v>
                </c:pt>
                <c:pt idx="32">
                  <c:v>1698.1661999999999</c:v>
                </c:pt>
                <c:pt idx="33">
                  <c:v>1782.2212</c:v>
                </c:pt>
                <c:pt idx="34">
                  <c:v>1853.0981999999999</c:v>
                </c:pt>
                <c:pt idx="35">
                  <c:v>1918.2891999999999</c:v>
                </c:pt>
                <c:pt idx="36">
                  <c:v>2005.3942</c:v>
                </c:pt>
                <c:pt idx="37">
                  <c:v>2092.0481999999997</c:v>
                </c:pt>
                <c:pt idx="38">
                  <c:v>2184.1131999999998</c:v>
                </c:pt>
                <c:pt idx="39">
                  <c:v>2258.9151999999999</c:v>
                </c:pt>
                <c:pt idx="40">
                  <c:v>2258.9151999999999</c:v>
                </c:pt>
                <c:pt idx="41">
                  <c:v>2324.7712000000001</c:v>
                </c:pt>
                <c:pt idx="42">
                  <c:v>2403.1442000000002</c:v>
                </c:pt>
                <c:pt idx="43">
                  <c:v>2499.1632</c:v>
                </c:pt>
                <c:pt idx="44">
                  <c:v>2575.6322</c:v>
                </c:pt>
                <c:pt idx="45">
                  <c:v>2632.6972000000001</c:v>
                </c:pt>
                <c:pt idx="46">
                  <c:v>2685.0472</c:v>
                </c:pt>
                <c:pt idx="47">
                  <c:v>2723.1021999999998</c:v>
                </c:pt>
                <c:pt idx="48">
                  <c:v>2789.9132</c:v>
                </c:pt>
                <c:pt idx="49">
                  <c:v>2840.1972000000001</c:v>
                </c:pt>
                <c:pt idx="50">
                  <c:v>2925.2152000000001</c:v>
                </c:pt>
                <c:pt idx="51">
                  <c:v>3023.7482</c:v>
                </c:pt>
                <c:pt idx="52">
                  <c:v>3123.2231999999999</c:v>
                </c:pt>
                <c:pt idx="53">
                  <c:v>3236.6131999999998</c:v>
                </c:pt>
                <c:pt idx="54">
                  <c:v>3365.0252</c:v>
                </c:pt>
                <c:pt idx="55">
                  <c:v>3501.1381999999999</c:v>
                </c:pt>
                <c:pt idx="56">
                  <c:v>3643.1992</c:v>
                </c:pt>
                <c:pt idx="57">
                  <c:v>3764.8492000000001</c:v>
                </c:pt>
                <c:pt idx="58">
                  <c:v>3861.5632000000001</c:v>
                </c:pt>
                <c:pt idx="59">
                  <c:v>3946.9202</c:v>
                </c:pt>
                <c:pt idx="60">
                  <c:v>4005.9841999999999</c:v>
                </c:pt>
                <c:pt idx="61">
                  <c:v>4037.9712</c:v>
                </c:pt>
                <c:pt idx="62">
                  <c:v>4068.2352000000001</c:v>
                </c:pt>
                <c:pt idx="63">
                  <c:v>4135.4312</c:v>
                </c:pt>
                <c:pt idx="64">
                  <c:v>4177.1221999999998</c:v>
                </c:pt>
                <c:pt idx="65">
                  <c:v>4214.4751999999999</c:v>
                </c:pt>
                <c:pt idx="66">
                  <c:v>4241.1862000000001</c:v>
                </c:pt>
                <c:pt idx="67">
                  <c:v>4266.0151999999998</c:v>
                </c:pt>
                <c:pt idx="68">
                  <c:v>4290.6812</c:v>
                </c:pt>
                <c:pt idx="69">
                  <c:v>4294.9201999999996</c:v>
                </c:pt>
                <c:pt idx="70">
                  <c:v>4294.9201999999996</c:v>
                </c:pt>
                <c:pt idx="71">
                  <c:v>4294.9201999999996</c:v>
                </c:pt>
                <c:pt idx="72">
                  <c:v>4294.9201999999996</c:v>
                </c:pt>
                <c:pt idx="73">
                  <c:v>4294.9201999999996</c:v>
                </c:pt>
                <c:pt idx="74">
                  <c:v>4294.9201999999996</c:v>
                </c:pt>
                <c:pt idx="75">
                  <c:v>4294.9201999999996</c:v>
                </c:pt>
                <c:pt idx="76">
                  <c:v>4294.9201999999996</c:v>
                </c:pt>
                <c:pt idx="77">
                  <c:v>4294.9201999999996</c:v>
                </c:pt>
                <c:pt idx="78">
                  <c:v>4294.9201999999996</c:v>
                </c:pt>
                <c:pt idx="79">
                  <c:v>4294.9201999999996</c:v>
                </c:pt>
                <c:pt idx="80">
                  <c:v>4294.9201999999996</c:v>
                </c:pt>
                <c:pt idx="81">
                  <c:v>4294.9201999999996</c:v>
                </c:pt>
                <c:pt idx="82">
                  <c:v>4294.9201999999996</c:v>
                </c:pt>
                <c:pt idx="83">
                  <c:v>4294.9201999999996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F47-44BB-9D31-BC7477B30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988736"/>
        <c:axId val="1874720688"/>
      </c:lineChart>
      <c:catAx>
        <c:axId val="-1879305952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7860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7860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879305952"/>
        <c:crosses val="autoZero"/>
        <c:crossBetween val="midCat"/>
      </c:valAx>
      <c:catAx>
        <c:axId val="-2042988736"/>
        <c:scaling>
          <c:orientation val="minMax"/>
        </c:scaling>
        <c:delete val="1"/>
        <c:axPos val="b"/>
        <c:majorTickMark val="out"/>
        <c:minorTickMark val="none"/>
        <c:tickLblPos val="nextTo"/>
        <c:crossAx val="1874720688"/>
        <c:crosses val="autoZero"/>
        <c:auto val="1"/>
        <c:lblAlgn val="ctr"/>
        <c:lblOffset val="100"/>
        <c:noMultiLvlLbl val="0"/>
      </c:catAx>
      <c:valAx>
        <c:axId val="1874720688"/>
        <c:scaling>
          <c:orientation val="minMax"/>
        </c:scaling>
        <c:delete val="0"/>
        <c:axPos val="r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2988736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8473888860778"/>
          <c:y val="0.15217295682867199"/>
          <c:w val="3.95488496463893E-2"/>
          <c:h val="0.788412707032311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3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Fleet Roe Revenue ($) - Daily and Cumulative - 2003 to 2011 A Season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6591462686E-2"/>
          <c:y val="0.14551083591331301"/>
          <c:w val="0.83158122231131504"/>
          <c:h val="0.71826625386996901"/>
        </c:manualLayout>
      </c:layout>
      <c:lineChart>
        <c:grouping val="standard"/>
        <c:varyColors val="0"/>
        <c:ser>
          <c:idx val="16"/>
          <c:order val="0"/>
          <c:tx>
            <c:v>2011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val>
            <c:numLit>
              <c:formatCode>General</c:formatCode>
              <c:ptCount val="78"/>
              <c:pt idx="0">
                <c:v>0</c:v>
              </c:pt>
              <c:pt idx="1">
                <c:v>12004.637000000001</c:v>
              </c:pt>
              <c:pt idx="2">
                <c:v>23215.803</c:v>
              </c:pt>
              <c:pt idx="3">
                <c:v>5441.7065000000002</c:v>
              </c:pt>
              <c:pt idx="4">
                <c:v>103569.394</c:v>
              </c:pt>
              <c:pt idx="5">
                <c:v>120601.512</c:v>
              </c:pt>
              <c:pt idx="6">
                <c:v>142260.54699999999</c:v>
              </c:pt>
              <c:pt idx="7">
                <c:v>173419.66250000001</c:v>
              </c:pt>
              <c:pt idx="8">
                <c:v>166542.97200000001</c:v>
              </c:pt>
              <c:pt idx="9">
                <c:v>200852.28</c:v>
              </c:pt>
              <c:pt idx="10">
                <c:v>188802</c:v>
              </c:pt>
              <c:pt idx="11">
                <c:v>334235.614</c:v>
              </c:pt>
              <c:pt idx="12">
                <c:v>300552</c:v>
              </c:pt>
              <c:pt idx="13">
                <c:v>481734.76000000013</c:v>
              </c:pt>
              <c:pt idx="14">
                <c:v>768806.4399999989</c:v>
              </c:pt>
              <c:pt idx="15">
                <c:v>563456.97000000009</c:v>
              </c:pt>
              <c:pt idx="16">
                <c:v>603535.24749999889</c:v>
              </c:pt>
              <c:pt idx="17">
                <c:v>470137.28600000002</c:v>
              </c:pt>
              <c:pt idx="18">
                <c:v>567027.68000000005</c:v>
              </c:pt>
              <c:pt idx="19">
                <c:v>604199.88250000007</c:v>
              </c:pt>
              <c:pt idx="20">
                <c:v>591386.49249999889</c:v>
              </c:pt>
              <c:pt idx="21">
                <c:v>570884.28999997035</c:v>
              </c:pt>
              <c:pt idx="22">
                <c:v>489454.9325</c:v>
              </c:pt>
              <c:pt idx="23">
                <c:v>1054265.57</c:v>
              </c:pt>
              <c:pt idx="24">
                <c:v>635782.19749999826</c:v>
              </c:pt>
              <c:pt idx="25">
                <c:v>572250.55999999889</c:v>
              </c:pt>
              <c:pt idx="26">
                <c:v>575618.22349999996</c:v>
              </c:pt>
              <c:pt idx="27">
                <c:v>415522.76650000003</c:v>
              </c:pt>
              <c:pt idx="28">
                <c:v>445116.2199999998</c:v>
              </c:pt>
              <c:pt idx="29">
                <c:v>1015520.5465000001</c:v>
              </c:pt>
              <c:pt idx="30">
                <c:v>750648.89850000001</c:v>
              </c:pt>
              <c:pt idx="31">
                <c:v>809296.02750000008</c:v>
              </c:pt>
              <c:pt idx="32">
                <c:v>494179.59250000003</c:v>
              </c:pt>
              <c:pt idx="33">
                <c:v>824275.55</c:v>
              </c:pt>
              <c:pt idx="34">
                <c:v>580516.20749999885</c:v>
              </c:pt>
              <c:pt idx="35">
                <c:v>539200.77999996964</c:v>
              </c:pt>
              <c:pt idx="36">
                <c:v>961604.39250000007</c:v>
              </c:pt>
              <c:pt idx="37">
                <c:v>1090893.29</c:v>
              </c:pt>
              <c:pt idx="38">
                <c:v>980983.80499999889</c:v>
              </c:pt>
              <c:pt idx="39">
                <c:v>844239.81499999994</c:v>
              </c:pt>
              <c:pt idx="40">
                <c:v>0</c:v>
              </c:pt>
              <c:pt idx="41">
                <c:v>763616.45400000014</c:v>
              </c:pt>
              <c:pt idx="42">
                <c:v>854879.375</c:v>
              </c:pt>
              <c:pt idx="43">
                <c:v>432481.08850000001</c:v>
              </c:pt>
              <c:pt idx="44">
                <c:v>543892.06559999997</c:v>
              </c:pt>
              <c:pt idx="45">
                <c:v>653017.0899999782</c:v>
              </c:pt>
              <c:pt idx="46">
                <c:v>546428.77599999995</c:v>
              </c:pt>
              <c:pt idx="47">
                <c:v>365586.72100000019</c:v>
              </c:pt>
              <c:pt idx="48">
                <c:v>821433.25999999826</c:v>
              </c:pt>
              <c:pt idx="49">
                <c:v>749092.52749999985</c:v>
              </c:pt>
              <c:pt idx="50">
                <c:v>1004981.28</c:v>
              </c:pt>
              <c:pt idx="51">
                <c:v>752249.68999997468</c:v>
              </c:pt>
              <c:pt idx="52">
                <c:v>651386.24500000011</c:v>
              </c:pt>
              <c:pt idx="53">
                <c:v>580764.13</c:v>
              </c:pt>
              <c:pt idx="54">
                <c:v>650984.37750000018</c:v>
              </c:pt>
              <c:pt idx="55">
                <c:v>436013.09750000009</c:v>
              </c:pt>
              <c:pt idx="56">
                <c:v>283582.60249999998</c:v>
              </c:pt>
              <c:pt idx="57">
                <c:v>418600.55900000012</c:v>
              </c:pt>
              <c:pt idx="58">
                <c:v>406104.4</c:v>
              </c:pt>
              <c:pt idx="59">
                <c:v>397759.23800000013</c:v>
              </c:pt>
              <c:pt idx="60">
                <c:v>118882.933</c:v>
              </c:pt>
              <c:pt idx="61">
                <c:v>297664.24</c:v>
              </c:pt>
              <c:pt idx="62">
                <c:v>195327.77600000001</c:v>
              </c:pt>
              <c:pt idx="63">
                <c:v>255661.03599999999</c:v>
              </c:pt>
              <c:pt idx="64">
                <c:v>520416.55499999999</c:v>
              </c:pt>
              <c:pt idx="65">
                <c:v>256796.79</c:v>
              </c:pt>
              <c:pt idx="66">
                <c:v>415007.82750000001</c:v>
              </c:pt>
              <c:pt idx="67">
                <c:v>477123.53499999997</c:v>
              </c:pt>
              <c:pt idx="68">
                <c:v>426155.42300000001</c:v>
              </c:pt>
              <c:pt idx="69">
                <c:v>326818.58049999998</c:v>
              </c:pt>
              <c:pt idx="70">
                <c:v>299005.23499999999</c:v>
              </c:pt>
              <c:pt idx="71">
                <c:v>262684.15000000002</c:v>
              </c:pt>
              <c:pt idx="72">
                <c:v>253208.83050000001</c:v>
              </c:pt>
              <c:pt idx="73">
                <c:v>253961.01500000001</c:v>
              </c:pt>
              <c:pt idx="74">
                <c:v>118761.8195</c:v>
              </c:pt>
              <c:pt idx="75">
                <c:v>233720.88500000001</c:v>
              </c:pt>
              <c:pt idx="76">
                <c:v>249909.2175</c:v>
              </c:pt>
              <c:pt idx="77">
                <c:v>13900.8055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A68-4FF0-B39B-9DACE500E6AA}"/>
            </c:ext>
          </c:extLst>
        </c:ser>
        <c:ser>
          <c:idx val="12"/>
          <c:order val="1"/>
          <c:tx>
            <c:v>2010</c:v>
          </c:tx>
          <c:spPr>
            <a:ln w="1905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Lit>
              <c:formatCode>General</c:formatCode>
              <c:ptCount val="78"/>
              <c:pt idx="0">
                <c:v>1614.0540000000001</c:v>
              </c:pt>
              <c:pt idx="1">
                <c:v>3984.8</c:v>
              </c:pt>
              <c:pt idx="2">
                <c:v>710.82000000000016</c:v>
              </c:pt>
              <c:pt idx="3">
                <c:v>7614.2994999999983</c:v>
              </c:pt>
              <c:pt idx="4">
                <c:v>7500.0805000000018</c:v>
              </c:pt>
              <c:pt idx="5">
                <c:v>8742.2960000000003</c:v>
              </c:pt>
              <c:pt idx="6">
                <c:v>12330.344999999999</c:v>
              </c:pt>
              <c:pt idx="7">
                <c:v>14856.1185</c:v>
              </c:pt>
              <c:pt idx="8">
                <c:v>17773.0635</c:v>
              </c:pt>
              <c:pt idx="9">
                <c:v>2564.2384999999999</c:v>
              </c:pt>
              <c:pt idx="10">
                <c:v>28245.862000000008</c:v>
              </c:pt>
              <c:pt idx="11">
                <c:v>29193.17</c:v>
              </c:pt>
              <c:pt idx="12">
                <c:v>21606.45</c:v>
              </c:pt>
              <c:pt idx="13">
                <c:v>27598.675500000001</c:v>
              </c:pt>
              <c:pt idx="14">
                <c:v>16750.909500000002</c:v>
              </c:pt>
              <c:pt idx="15">
                <c:v>17518.360499999999</c:v>
              </c:pt>
              <c:pt idx="16">
                <c:v>12233.396500000001</c:v>
              </c:pt>
              <c:pt idx="17">
                <c:v>22393.384999999998</c:v>
              </c:pt>
              <c:pt idx="18">
                <c:v>81517.257999999987</c:v>
              </c:pt>
              <c:pt idx="19">
                <c:v>93157.500000000015</c:v>
              </c:pt>
              <c:pt idx="20">
                <c:v>52400.670000000013</c:v>
              </c:pt>
              <c:pt idx="21">
                <c:v>420406.8</c:v>
              </c:pt>
              <c:pt idx="22">
                <c:v>1138398.79</c:v>
              </c:pt>
              <c:pt idx="23">
                <c:v>1069193.51</c:v>
              </c:pt>
              <c:pt idx="24">
                <c:v>1044082.52</c:v>
              </c:pt>
              <c:pt idx="25">
                <c:v>801285.05499999889</c:v>
              </c:pt>
              <c:pt idx="26">
                <c:v>974978.46999999927</c:v>
              </c:pt>
              <c:pt idx="27">
                <c:v>554029.43999999994</c:v>
              </c:pt>
              <c:pt idx="28">
                <c:v>688853.96999999927</c:v>
              </c:pt>
              <c:pt idx="29">
                <c:v>929195.38000000012</c:v>
              </c:pt>
              <c:pt idx="30">
                <c:v>903303.02000000014</c:v>
              </c:pt>
              <c:pt idx="31">
                <c:v>506020.39000000007</c:v>
              </c:pt>
              <c:pt idx="32">
                <c:v>1106461.9924999999</c:v>
              </c:pt>
              <c:pt idx="33">
                <c:v>961117.5899999782</c:v>
              </c:pt>
              <c:pt idx="34">
                <c:v>767354.37999999826</c:v>
              </c:pt>
              <c:pt idx="35">
                <c:v>452237.6675000001</c:v>
              </c:pt>
              <c:pt idx="36">
                <c:v>141072.60550000001</c:v>
              </c:pt>
              <c:pt idx="37">
                <c:v>185575.3915</c:v>
              </c:pt>
              <c:pt idx="38">
                <c:v>174254.682</c:v>
              </c:pt>
              <c:pt idx="39">
                <c:v>498392.20549999998</c:v>
              </c:pt>
              <c:pt idx="40">
                <c:v>0</c:v>
              </c:pt>
              <c:pt idx="41">
                <c:v>877948.9040000001</c:v>
              </c:pt>
              <c:pt idx="42">
                <c:v>953666.43499999889</c:v>
              </c:pt>
              <c:pt idx="43">
                <c:v>976347.83099999989</c:v>
              </c:pt>
              <c:pt idx="44">
                <c:v>1301073.0765</c:v>
              </c:pt>
              <c:pt idx="45">
                <c:v>1691480.1370000001</c:v>
              </c:pt>
              <c:pt idx="46">
                <c:v>1076683.7615</c:v>
              </c:pt>
              <c:pt idx="47">
                <c:v>647567.67399999825</c:v>
              </c:pt>
              <c:pt idx="48">
                <c:v>900213.18700000015</c:v>
              </c:pt>
              <c:pt idx="49">
                <c:v>701709.49799999886</c:v>
              </c:pt>
              <c:pt idx="50">
                <c:v>500140.85349999979</c:v>
              </c:pt>
              <c:pt idx="51">
                <c:v>245074.45600000009</c:v>
              </c:pt>
              <c:pt idx="52">
                <c:v>453418.44</c:v>
              </c:pt>
              <c:pt idx="53">
                <c:v>182328.99999999991</c:v>
              </c:pt>
              <c:pt idx="54">
                <c:v>235437.8735000001</c:v>
              </c:pt>
              <c:pt idx="55">
                <c:v>296393.48550000001</c:v>
              </c:pt>
              <c:pt idx="56">
                <c:v>261765.06</c:v>
              </c:pt>
              <c:pt idx="57">
                <c:v>1180562.8870000001</c:v>
              </c:pt>
              <c:pt idx="58">
                <c:v>553676.62249999889</c:v>
              </c:pt>
              <c:pt idx="59">
                <c:v>420843.26949999999</c:v>
              </c:pt>
              <c:pt idx="60">
                <c:v>637293.29949997796</c:v>
              </c:pt>
              <c:pt idx="61">
                <c:v>81994.057499999981</c:v>
              </c:pt>
              <c:pt idx="62">
                <c:v>265177.59000000003</c:v>
              </c:pt>
              <c:pt idx="63">
                <c:v>709009.7169999989</c:v>
              </c:pt>
              <c:pt idx="64">
                <c:v>689876.79150000005</c:v>
              </c:pt>
              <c:pt idx="65">
                <c:v>422252.005</c:v>
              </c:pt>
              <c:pt idx="66">
                <c:v>411519.65850000002</c:v>
              </c:pt>
              <c:pt idx="67">
                <c:v>248187.27050000001</c:v>
              </c:pt>
              <c:pt idx="68">
                <c:v>373977.15749999997</c:v>
              </c:pt>
              <c:pt idx="69">
                <c:v>331203.31550000003</c:v>
              </c:pt>
              <c:pt idx="70">
                <c:v>256834.69850000009</c:v>
              </c:pt>
              <c:pt idx="71">
                <c:v>339881.5400000001</c:v>
              </c:pt>
              <c:pt idx="72">
                <c:v>94026.85</c:v>
              </c:pt>
              <c:pt idx="73">
                <c:v>123806.56</c:v>
              </c:pt>
              <c:pt idx="74">
                <c:v>353777.3600000001</c:v>
              </c:pt>
              <c:pt idx="75">
                <c:v>295468.70199999987</c:v>
              </c:pt>
              <c:pt idx="76">
                <c:v>122758.443</c:v>
              </c:pt>
              <c:pt idx="77">
                <c:v>168971.32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A68-4FF0-B39B-9DACE500E6AA}"/>
            </c:ext>
          </c:extLst>
        </c:ser>
        <c:ser>
          <c:idx val="14"/>
          <c:order val="2"/>
          <c:tx>
            <c:v>2009</c:v>
          </c:tx>
          <c:spPr>
            <a:ln>
              <a:solidFill>
                <a:srgbClr val="20F012"/>
              </a:solidFill>
            </a:ln>
          </c:spPr>
          <c:marker>
            <c:symbol val="circle"/>
            <c:size val="7"/>
            <c:spPr>
              <a:solidFill>
                <a:srgbClr val="20F012"/>
              </a:solidFill>
              <a:ln>
                <a:solidFill>
                  <a:srgbClr val="20F012"/>
                </a:solidFill>
              </a:ln>
            </c:spPr>
          </c:marker>
          <c:val>
            <c:numLit>
              <c:formatCode>General</c:formatCode>
              <c:ptCount val="86"/>
              <c:pt idx="0">
                <c:v>27980.3</c:v>
              </c:pt>
              <c:pt idx="1">
                <c:v>372069.60999999993</c:v>
              </c:pt>
              <c:pt idx="2">
                <c:v>101625.13</c:v>
              </c:pt>
              <c:pt idx="3">
                <c:v>98099.764999999999</c:v>
              </c:pt>
              <c:pt idx="4">
                <c:v>420828.93550000002</c:v>
              </c:pt>
              <c:pt idx="5">
                <c:v>293980.51</c:v>
              </c:pt>
              <c:pt idx="6">
                <c:v>379346.39</c:v>
              </c:pt>
              <c:pt idx="7">
                <c:v>170467.4</c:v>
              </c:pt>
              <c:pt idx="8">
                <c:v>606041.28849999886</c:v>
              </c:pt>
              <c:pt idx="9">
                <c:v>505885.46000000008</c:v>
              </c:pt>
              <c:pt idx="10">
                <c:v>494563.85000000009</c:v>
              </c:pt>
              <c:pt idx="11">
                <c:v>713409.27999996929</c:v>
              </c:pt>
              <c:pt idx="12">
                <c:v>406272.23</c:v>
              </c:pt>
              <c:pt idx="13">
                <c:v>779361.83</c:v>
              </c:pt>
              <c:pt idx="14">
                <c:v>403077.74999999988</c:v>
              </c:pt>
              <c:pt idx="15">
                <c:v>632965.56999999925</c:v>
              </c:pt>
              <c:pt idx="16">
                <c:v>546519.1</c:v>
              </c:pt>
              <c:pt idx="17">
                <c:v>514390.12</c:v>
              </c:pt>
              <c:pt idx="18">
                <c:v>324145.52</c:v>
              </c:pt>
              <c:pt idx="19">
                <c:v>630573.25999999826</c:v>
              </c:pt>
              <c:pt idx="20">
                <c:v>340932.24</c:v>
              </c:pt>
              <c:pt idx="21">
                <c:v>366324.18</c:v>
              </c:pt>
              <c:pt idx="22">
                <c:v>77944.100000000006</c:v>
              </c:pt>
              <c:pt idx="23">
                <c:v>271541.8</c:v>
              </c:pt>
              <c:pt idx="24">
                <c:v>587078.69000000006</c:v>
              </c:pt>
              <c:pt idx="25">
                <c:v>365614.5</c:v>
              </c:pt>
              <c:pt idx="26">
                <c:v>397882.8</c:v>
              </c:pt>
              <c:pt idx="27">
                <c:v>1072139.67</c:v>
              </c:pt>
              <c:pt idx="28">
                <c:v>684817.39999999886</c:v>
              </c:pt>
              <c:pt idx="29">
                <c:v>888462.53000000014</c:v>
              </c:pt>
              <c:pt idx="30">
                <c:v>1030289.73</c:v>
              </c:pt>
              <c:pt idx="31">
                <c:v>712535.33</c:v>
              </c:pt>
              <c:pt idx="32">
                <c:v>559427.85</c:v>
              </c:pt>
              <c:pt idx="33">
                <c:v>409336.72</c:v>
              </c:pt>
              <c:pt idx="34">
                <c:v>595663.35999999999</c:v>
              </c:pt>
              <c:pt idx="35">
                <c:v>374268.91000000009</c:v>
              </c:pt>
              <c:pt idx="36">
                <c:v>33879.300000000003</c:v>
              </c:pt>
              <c:pt idx="37">
                <c:v>218207.32</c:v>
              </c:pt>
              <c:pt idx="38">
                <c:v>364873.84</c:v>
              </c:pt>
              <c:pt idx="39">
                <c:v>884203.43599999999</c:v>
              </c:pt>
              <c:pt idx="40">
                <c:v>598287.49</c:v>
              </c:pt>
              <c:pt idx="41">
                <c:v>335871.29</c:v>
              </c:pt>
              <c:pt idx="42">
                <c:v>616920.50000000023</c:v>
              </c:pt>
              <c:pt idx="43">
                <c:v>722597.7</c:v>
              </c:pt>
              <c:pt idx="44">
                <c:v>886894.07000000018</c:v>
              </c:pt>
              <c:pt idx="45">
                <c:v>747542.99</c:v>
              </c:pt>
              <c:pt idx="46">
                <c:v>1064726.8500000001</c:v>
              </c:pt>
              <c:pt idx="47">
                <c:v>870388.87000000011</c:v>
              </c:pt>
              <c:pt idx="48">
                <c:v>831900.47</c:v>
              </c:pt>
              <c:pt idx="49">
                <c:v>827588.00000000012</c:v>
              </c:pt>
              <c:pt idx="50">
                <c:v>687386.40000000026</c:v>
              </c:pt>
              <c:pt idx="51">
                <c:v>736511.69000000018</c:v>
              </c:pt>
              <c:pt idx="52">
                <c:v>747491.69000000006</c:v>
              </c:pt>
              <c:pt idx="53">
                <c:v>550236</c:v>
              </c:pt>
              <c:pt idx="54">
                <c:v>640023.69000000018</c:v>
              </c:pt>
              <c:pt idx="55">
                <c:v>827121.79999997211</c:v>
              </c:pt>
              <c:pt idx="56">
                <c:v>595695.49999999825</c:v>
              </c:pt>
              <c:pt idx="57">
                <c:v>996033.74999999825</c:v>
              </c:pt>
              <c:pt idx="58">
                <c:v>1017141.56</c:v>
              </c:pt>
              <c:pt idx="59">
                <c:v>988497.85</c:v>
              </c:pt>
              <c:pt idx="60">
                <c:v>559072.82999999996</c:v>
              </c:pt>
              <c:pt idx="61">
                <c:v>412406.30999999988</c:v>
              </c:pt>
              <c:pt idx="62">
                <c:v>544556.9</c:v>
              </c:pt>
              <c:pt idx="63">
                <c:v>450286.1</c:v>
              </c:pt>
              <c:pt idx="64">
                <c:v>256978.41500000001</c:v>
              </c:pt>
              <c:pt idx="65">
                <c:v>65785.799999999988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DA68-4FF0-B39B-9DACE500E6AA}"/>
            </c:ext>
          </c:extLst>
        </c:ser>
        <c:ser>
          <c:idx val="10"/>
          <c:order val="3"/>
          <c:tx>
            <c:v>2008</c:v>
          </c:tx>
          <c:spPr>
            <a:ln w="25400">
              <a:solidFill>
                <a:schemeClr val="tx2"/>
              </a:solidFill>
              <a:prstDash val="solid"/>
            </a:ln>
          </c:spPr>
          <c:marker>
            <c:symbol val="square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  <a:prstDash val="solid"/>
              </a:ln>
            </c:spPr>
          </c:marker>
          <c:cat>
            <c:strLit>
              <c:ptCount val="73"/>
              <c:pt idx="0">
                <c:v>_x0004_1/20</c:v>
              </c:pt>
              <c:pt idx="1">
                <c:v>_x0004_1/21</c:v>
              </c:pt>
              <c:pt idx="2">
                <c:v>_x0004_1/22</c:v>
              </c:pt>
              <c:pt idx="3">
                <c:v>_x0004_1/23</c:v>
              </c:pt>
              <c:pt idx="4">
                <c:v>_x0004_1/24</c:v>
              </c:pt>
              <c:pt idx="5">
                <c:v>_x0004_1/25</c:v>
              </c:pt>
              <c:pt idx="6">
                <c:v>_x0004_1/26</c:v>
              </c:pt>
              <c:pt idx="7">
                <c:v>_x0004_1/27</c:v>
              </c:pt>
              <c:pt idx="8">
                <c:v>_x0004_1/28</c:v>
              </c:pt>
              <c:pt idx="9">
                <c:v>_x0004_1/29</c:v>
              </c:pt>
              <c:pt idx="10">
                <c:v>_x0004_1/30</c:v>
              </c:pt>
              <c:pt idx="11">
                <c:v>_x0004_1/31</c:v>
              </c:pt>
              <c:pt idx="12">
                <c:v>_x0003_2/1</c:v>
              </c:pt>
              <c:pt idx="13">
                <c:v>_x0003_2/2</c:v>
              </c:pt>
              <c:pt idx="14">
                <c:v>_x0003_2/3</c:v>
              </c:pt>
              <c:pt idx="15">
                <c:v>_x0003_2/4</c:v>
              </c:pt>
              <c:pt idx="16">
                <c:v>_x0003_2/5</c:v>
              </c:pt>
              <c:pt idx="17">
                <c:v>_x0003_2/6</c:v>
              </c:pt>
              <c:pt idx="18">
                <c:v>_x0003_2/7</c:v>
              </c:pt>
              <c:pt idx="19">
                <c:v>_x0003_2/8</c:v>
              </c:pt>
              <c:pt idx="20">
                <c:v>_x0003_2/9</c:v>
              </c:pt>
              <c:pt idx="21">
                <c:v>_x0004_2/10</c:v>
              </c:pt>
              <c:pt idx="22">
                <c:v>_x0004_2/11</c:v>
              </c:pt>
              <c:pt idx="23">
                <c:v>_x0004_2/12</c:v>
              </c:pt>
              <c:pt idx="24">
                <c:v>_x0004_2/13</c:v>
              </c:pt>
              <c:pt idx="25">
                <c:v>_x0004_2/14</c:v>
              </c:pt>
              <c:pt idx="26">
                <c:v>_x0004_2/15</c:v>
              </c:pt>
              <c:pt idx="27">
                <c:v>_x0004_2/16</c:v>
              </c:pt>
              <c:pt idx="28">
                <c:v>_x0004_2/17</c:v>
              </c:pt>
              <c:pt idx="29">
                <c:v>_x0004_2/18</c:v>
              </c:pt>
              <c:pt idx="30">
                <c:v>_x0004_2/19</c:v>
              </c:pt>
              <c:pt idx="31">
                <c:v>_x0004_2/20</c:v>
              </c:pt>
              <c:pt idx="32">
                <c:v>_x0004_2/21</c:v>
              </c:pt>
              <c:pt idx="33">
                <c:v>_x0004_2/22</c:v>
              </c:pt>
              <c:pt idx="34">
                <c:v>_x0004_2/23</c:v>
              </c:pt>
              <c:pt idx="35">
                <c:v>_x0004_2/24</c:v>
              </c:pt>
              <c:pt idx="36">
                <c:v>_x0004_2/25</c:v>
              </c:pt>
              <c:pt idx="37">
                <c:v>_x0004_2/26</c:v>
              </c:pt>
              <c:pt idx="38">
                <c:v>_x0004_2/27</c:v>
              </c:pt>
              <c:pt idx="39">
                <c:v>_x0004_2/28</c:v>
              </c:pt>
              <c:pt idx="40">
                <c:v>_x0005_39507</c:v>
              </c:pt>
              <c:pt idx="41">
                <c:v>_x0005_39508</c:v>
              </c:pt>
              <c:pt idx="42">
                <c:v>_x0005_39509</c:v>
              </c:pt>
              <c:pt idx="43">
                <c:v>_x0005_39510</c:v>
              </c:pt>
              <c:pt idx="44">
                <c:v>_x0005_39511</c:v>
              </c:pt>
              <c:pt idx="45">
                <c:v>_x0005_39512</c:v>
              </c:pt>
              <c:pt idx="46">
                <c:v>_x0005_39513</c:v>
              </c:pt>
              <c:pt idx="47">
                <c:v>_x0005_39514</c:v>
              </c:pt>
              <c:pt idx="48">
                <c:v>_x0005_39515</c:v>
              </c:pt>
              <c:pt idx="49">
                <c:v>_x0005_39516</c:v>
              </c:pt>
              <c:pt idx="50">
                <c:v>_x0005_39517</c:v>
              </c:pt>
              <c:pt idx="51">
                <c:v>_x0005_39518</c:v>
              </c:pt>
              <c:pt idx="52">
                <c:v>_x0005_39519</c:v>
              </c:pt>
              <c:pt idx="53">
                <c:v>_x0005_39520</c:v>
              </c:pt>
              <c:pt idx="54">
                <c:v>_x0005_39521</c:v>
              </c:pt>
              <c:pt idx="55">
                <c:v>_x0005_39522</c:v>
              </c:pt>
              <c:pt idx="56">
                <c:v>_x0005_39523</c:v>
              </c:pt>
              <c:pt idx="57">
                <c:v>_x0005_39524</c:v>
              </c:pt>
              <c:pt idx="58">
                <c:v>_x0005_39525</c:v>
              </c:pt>
              <c:pt idx="59">
                <c:v>_x0005_39526</c:v>
              </c:pt>
              <c:pt idx="60">
                <c:v>_x0005_39527</c:v>
              </c:pt>
              <c:pt idx="61">
                <c:v>_x0005_39528</c:v>
              </c:pt>
              <c:pt idx="62">
                <c:v>_x0005_39529</c:v>
              </c:pt>
              <c:pt idx="63">
                <c:v>_x0005_39530</c:v>
              </c:pt>
              <c:pt idx="64">
                <c:v>_x0005_39531</c:v>
              </c:pt>
              <c:pt idx="65">
                <c:v>_x0005_39532</c:v>
              </c:pt>
              <c:pt idx="66">
                <c:v>_x0005_39533</c:v>
              </c:pt>
              <c:pt idx="67">
                <c:v>_x0005_39534</c:v>
              </c:pt>
              <c:pt idx="68">
                <c:v>_x0005_39535</c:v>
              </c:pt>
              <c:pt idx="69">
                <c:v>_x0005_39536</c:v>
              </c:pt>
              <c:pt idx="70">
                <c:v>_x0005_39537</c:v>
              </c:pt>
              <c:pt idx="71">
                <c:v>_x0005_39538</c:v>
              </c:pt>
              <c:pt idx="72">
                <c:v>_x0005_39539</c:v>
              </c:pt>
            </c:strLit>
          </c:cat>
          <c:val>
            <c:numLit>
              <c:formatCode>General</c:formatCode>
              <c:ptCount val="73"/>
              <c:pt idx="0">
                <c:v>51910.607534983857</c:v>
              </c:pt>
              <c:pt idx="1">
                <c:v>1323715.7594433399</c:v>
              </c:pt>
              <c:pt idx="2">
                <c:v>898661.60216632427</c:v>
              </c:pt>
              <c:pt idx="3">
                <c:v>613802.04949380015</c:v>
              </c:pt>
              <c:pt idx="4">
                <c:v>666491.07022479479</c:v>
              </c:pt>
              <c:pt idx="5">
                <c:v>970345.31163850566</c:v>
              </c:pt>
              <c:pt idx="6">
                <c:v>1115017.37356756</c:v>
              </c:pt>
              <c:pt idx="7">
                <c:v>1315490.41212163</c:v>
              </c:pt>
              <c:pt idx="8">
                <c:v>1057062.9258071301</c:v>
              </c:pt>
              <c:pt idx="9">
                <c:v>1250512.8351604601</c:v>
              </c:pt>
              <c:pt idx="10">
                <c:v>1301118.10039438</c:v>
              </c:pt>
              <c:pt idx="11">
                <c:v>1489093.68710164</c:v>
              </c:pt>
              <c:pt idx="12">
                <c:v>1059980.6319965599</c:v>
              </c:pt>
              <c:pt idx="13">
                <c:v>817604.36532628105</c:v>
              </c:pt>
              <c:pt idx="14">
                <c:v>321992.72599050531</c:v>
              </c:pt>
              <c:pt idx="15">
                <c:v>434070.63936510793</c:v>
              </c:pt>
              <c:pt idx="16">
                <c:v>327497.7815569971</c:v>
              </c:pt>
              <c:pt idx="17">
                <c:v>355177.40912598697</c:v>
              </c:pt>
              <c:pt idx="18">
                <c:v>627921.25257472217</c:v>
              </c:pt>
              <c:pt idx="19">
                <c:v>562073.64858993085</c:v>
              </c:pt>
              <c:pt idx="20">
                <c:v>598171.7657191162</c:v>
              </c:pt>
              <c:pt idx="21">
                <c:v>1214236.2520609701</c:v>
              </c:pt>
              <c:pt idx="22">
                <c:v>828177.42263205326</c:v>
              </c:pt>
              <c:pt idx="23">
                <c:v>1050951.3730508599</c:v>
              </c:pt>
              <c:pt idx="24">
                <c:v>794238.97176951729</c:v>
              </c:pt>
              <c:pt idx="25">
                <c:v>469137.40209269238</c:v>
              </c:pt>
              <c:pt idx="26">
                <c:v>1250213.2599811</c:v>
              </c:pt>
              <c:pt idx="27">
                <c:v>904715.27949712181</c:v>
              </c:pt>
              <c:pt idx="28">
                <c:v>738599.86698455946</c:v>
              </c:pt>
              <c:pt idx="29">
                <c:v>1189140.7939728999</c:v>
              </c:pt>
              <c:pt idx="30">
                <c:v>1058295.81424658</c:v>
              </c:pt>
              <c:pt idx="31">
                <c:v>1163660.78169327</c:v>
              </c:pt>
              <c:pt idx="32">
                <c:v>1419309.1760569301</c:v>
              </c:pt>
              <c:pt idx="33">
                <c:v>1158389.8</c:v>
              </c:pt>
              <c:pt idx="34">
                <c:v>1060972.5443402301</c:v>
              </c:pt>
              <c:pt idx="35">
                <c:v>892571.24504596705</c:v>
              </c:pt>
              <c:pt idx="36">
                <c:v>1732926.2979081799</c:v>
              </c:pt>
              <c:pt idx="37">
                <c:v>1248656.31564545</c:v>
              </c:pt>
              <c:pt idx="38">
                <c:v>885009.64952346927</c:v>
              </c:pt>
              <c:pt idx="39">
                <c:v>1826579.8193133799</c:v>
              </c:pt>
              <c:pt idx="40">
                <c:v>2026593.8320946801</c:v>
              </c:pt>
              <c:pt idx="41">
                <c:v>1950809.3827774699</c:v>
              </c:pt>
              <c:pt idx="42">
                <c:v>1812082.3319387501</c:v>
              </c:pt>
              <c:pt idx="43">
                <c:v>1302777.5463934999</c:v>
              </c:pt>
              <c:pt idx="44">
                <c:v>1074261.13092421</c:v>
              </c:pt>
              <c:pt idx="45">
                <c:v>1300101.03830504</c:v>
              </c:pt>
              <c:pt idx="46">
                <c:v>1111622.83220811</c:v>
              </c:pt>
              <c:pt idx="47">
                <c:v>1267054.8264627799</c:v>
              </c:pt>
              <c:pt idx="48">
                <c:v>1083798.2121000299</c:v>
              </c:pt>
              <c:pt idx="49">
                <c:v>854078.26668810204</c:v>
              </c:pt>
              <c:pt idx="50">
                <c:v>556318.07447008125</c:v>
              </c:pt>
              <c:pt idx="51">
                <c:v>349808.78666004841</c:v>
              </c:pt>
              <c:pt idx="52">
                <c:v>473961.60058904608</c:v>
              </c:pt>
              <c:pt idx="53">
                <c:v>666417.83079861931</c:v>
              </c:pt>
              <c:pt idx="54">
                <c:v>294375.938483793</c:v>
              </c:pt>
              <c:pt idx="55">
                <c:v>451095.97999807511</c:v>
              </c:pt>
              <c:pt idx="56">
                <c:v>495511.36451589951</c:v>
              </c:pt>
              <c:pt idx="57">
                <c:v>342927.22821544291</c:v>
              </c:pt>
              <c:pt idx="58">
                <c:v>362596.47412445769</c:v>
              </c:pt>
              <c:pt idx="59">
                <c:v>528294.935321406</c:v>
              </c:pt>
              <c:pt idx="60">
                <c:v>147906.19237024631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DA68-4FF0-B39B-9DACE500E6AA}"/>
            </c:ext>
          </c:extLst>
        </c:ser>
        <c:ser>
          <c:idx val="9"/>
          <c:order val="4"/>
          <c:tx>
            <c:v>2007</c:v>
          </c:tx>
          <c:spPr>
            <a:ln w="38100">
              <a:solidFill>
                <a:srgbClr val="69FFFF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69FF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Lit>
              <c:ptCount val="73"/>
              <c:pt idx="0">
                <c:v>_x0004_1/20</c:v>
              </c:pt>
              <c:pt idx="1">
                <c:v>_x0004_1/21</c:v>
              </c:pt>
              <c:pt idx="2">
                <c:v>_x0004_1/22</c:v>
              </c:pt>
              <c:pt idx="3">
                <c:v>_x0004_1/23</c:v>
              </c:pt>
              <c:pt idx="4">
                <c:v>_x0004_1/24</c:v>
              </c:pt>
              <c:pt idx="5">
                <c:v>_x0004_1/25</c:v>
              </c:pt>
              <c:pt idx="6">
                <c:v>_x0004_1/26</c:v>
              </c:pt>
              <c:pt idx="7">
                <c:v>_x0004_1/27</c:v>
              </c:pt>
              <c:pt idx="8">
                <c:v>_x0004_1/28</c:v>
              </c:pt>
              <c:pt idx="9">
                <c:v>_x0004_1/29</c:v>
              </c:pt>
              <c:pt idx="10">
                <c:v>_x0004_1/30</c:v>
              </c:pt>
              <c:pt idx="11">
                <c:v>_x0004_1/31</c:v>
              </c:pt>
              <c:pt idx="12">
                <c:v>_x0003_2/1</c:v>
              </c:pt>
              <c:pt idx="13">
                <c:v>_x0003_2/2</c:v>
              </c:pt>
              <c:pt idx="14">
                <c:v>_x0003_2/3</c:v>
              </c:pt>
              <c:pt idx="15">
                <c:v>_x0003_2/4</c:v>
              </c:pt>
              <c:pt idx="16">
                <c:v>_x0003_2/5</c:v>
              </c:pt>
              <c:pt idx="17">
                <c:v>_x0003_2/6</c:v>
              </c:pt>
              <c:pt idx="18">
                <c:v>_x0003_2/7</c:v>
              </c:pt>
              <c:pt idx="19">
                <c:v>_x0003_2/8</c:v>
              </c:pt>
              <c:pt idx="20">
                <c:v>_x0003_2/9</c:v>
              </c:pt>
              <c:pt idx="21">
                <c:v>_x0004_2/10</c:v>
              </c:pt>
              <c:pt idx="22">
                <c:v>_x0004_2/11</c:v>
              </c:pt>
              <c:pt idx="23">
                <c:v>_x0004_2/12</c:v>
              </c:pt>
              <c:pt idx="24">
                <c:v>_x0004_2/13</c:v>
              </c:pt>
              <c:pt idx="25">
                <c:v>_x0004_2/14</c:v>
              </c:pt>
              <c:pt idx="26">
                <c:v>_x0004_2/15</c:v>
              </c:pt>
              <c:pt idx="27">
                <c:v>_x0004_2/16</c:v>
              </c:pt>
              <c:pt idx="28">
                <c:v>_x0004_2/17</c:v>
              </c:pt>
              <c:pt idx="29">
                <c:v>_x0004_2/18</c:v>
              </c:pt>
              <c:pt idx="30">
                <c:v>_x0004_2/19</c:v>
              </c:pt>
              <c:pt idx="31">
                <c:v>_x0004_2/20</c:v>
              </c:pt>
              <c:pt idx="32">
                <c:v>_x0004_2/21</c:v>
              </c:pt>
              <c:pt idx="33">
                <c:v>_x0004_2/22</c:v>
              </c:pt>
              <c:pt idx="34">
                <c:v>_x0004_2/23</c:v>
              </c:pt>
              <c:pt idx="35">
                <c:v>_x0004_2/24</c:v>
              </c:pt>
              <c:pt idx="36">
                <c:v>_x0004_2/25</c:v>
              </c:pt>
              <c:pt idx="37">
                <c:v>_x0004_2/26</c:v>
              </c:pt>
              <c:pt idx="38">
                <c:v>_x0004_2/27</c:v>
              </c:pt>
              <c:pt idx="39">
                <c:v>_x0004_2/28</c:v>
              </c:pt>
              <c:pt idx="40">
                <c:v>_x0005_39507</c:v>
              </c:pt>
              <c:pt idx="41">
                <c:v>_x0005_39508</c:v>
              </c:pt>
              <c:pt idx="42">
                <c:v>_x0005_39509</c:v>
              </c:pt>
              <c:pt idx="43">
                <c:v>_x0005_39510</c:v>
              </c:pt>
              <c:pt idx="44">
                <c:v>_x0005_39511</c:v>
              </c:pt>
              <c:pt idx="45">
                <c:v>_x0005_39512</c:v>
              </c:pt>
              <c:pt idx="46">
                <c:v>_x0005_39513</c:v>
              </c:pt>
              <c:pt idx="47">
                <c:v>_x0005_39514</c:v>
              </c:pt>
              <c:pt idx="48">
                <c:v>_x0005_39515</c:v>
              </c:pt>
              <c:pt idx="49">
                <c:v>_x0005_39516</c:v>
              </c:pt>
              <c:pt idx="50">
                <c:v>_x0005_39517</c:v>
              </c:pt>
              <c:pt idx="51">
                <c:v>_x0005_39518</c:v>
              </c:pt>
              <c:pt idx="52">
                <c:v>_x0005_39519</c:v>
              </c:pt>
              <c:pt idx="53">
                <c:v>_x0005_39520</c:v>
              </c:pt>
              <c:pt idx="54">
                <c:v>_x0005_39521</c:v>
              </c:pt>
              <c:pt idx="55">
                <c:v>_x0005_39522</c:v>
              </c:pt>
              <c:pt idx="56">
                <c:v>_x0005_39523</c:v>
              </c:pt>
              <c:pt idx="57">
                <c:v>_x0005_39524</c:v>
              </c:pt>
              <c:pt idx="58">
                <c:v>_x0005_39525</c:v>
              </c:pt>
              <c:pt idx="59">
                <c:v>_x0005_39526</c:v>
              </c:pt>
              <c:pt idx="60">
                <c:v>_x0005_39527</c:v>
              </c:pt>
              <c:pt idx="61">
                <c:v>_x0005_39528</c:v>
              </c:pt>
              <c:pt idx="62">
                <c:v>_x0005_39529</c:v>
              </c:pt>
              <c:pt idx="63">
                <c:v>_x0005_39530</c:v>
              </c:pt>
              <c:pt idx="64">
                <c:v>_x0005_39531</c:v>
              </c:pt>
              <c:pt idx="65">
                <c:v>_x0005_39532</c:v>
              </c:pt>
              <c:pt idx="66">
                <c:v>_x0005_39533</c:v>
              </c:pt>
              <c:pt idx="67">
                <c:v>_x0005_39534</c:v>
              </c:pt>
              <c:pt idx="68">
                <c:v>_x0005_39535</c:v>
              </c:pt>
              <c:pt idx="69">
                <c:v>_x0005_39536</c:v>
              </c:pt>
              <c:pt idx="70">
                <c:v>_x0005_39537</c:v>
              </c:pt>
              <c:pt idx="71">
                <c:v>_x0005_39538</c:v>
              </c:pt>
              <c:pt idx="72">
                <c:v>_x0005_39539</c:v>
              </c:pt>
            </c:strLit>
          </c:cat>
          <c:val>
            <c:numLit>
              <c:formatCode>General</c:formatCode>
              <c:ptCount val="73"/>
              <c:pt idx="0">
                <c:v>147027.29999999999</c:v>
              </c:pt>
              <c:pt idx="1">
                <c:v>1752181.65</c:v>
              </c:pt>
              <c:pt idx="2">
                <c:v>1617624.1</c:v>
              </c:pt>
              <c:pt idx="3">
                <c:v>1560880.32</c:v>
              </c:pt>
              <c:pt idx="4">
                <c:v>1467697.61</c:v>
              </c:pt>
              <c:pt idx="5">
                <c:v>937276.39</c:v>
              </c:pt>
              <c:pt idx="6">
                <c:v>1762234.1</c:v>
              </c:pt>
              <c:pt idx="7">
                <c:v>1698767.7</c:v>
              </c:pt>
              <c:pt idx="8">
                <c:v>1452824</c:v>
              </c:pt>
              <c:pt idx="9">
                <c:v>1477183.85</c:v>
              </c:pt>
              <c:pt idx="10">
                <c:v>951335.06999999925</c:v>
              </c:pt>
              <c:pt idx="11">
                <c:v>754151.76</c:v>
              </c:pt>
              <c:pt idx="12">
                <c:v>676954</c:v>
              </c:pt>
              <c:pt idx="13">
                <c:v>659490</c:v>
              </c:pt>
              <c:pt idx="14">
                <c:v>1006695.3</c:v>
              </c:pt>
              <c:pt idx="15">
                <c:v>1427025.3</c:v>
              </c:pt>
              <c:pt idx="16">
                <c:v>2108809.59</c:v>
              </c:pt>
              <c:pt idx="17">
                <c:v>1934715.67</c:v>
              </c:pt>
              <c:pt idx="18">
                <c:v>2192533.4700000002</c:v>
              </c:pt>
              <c:pt idx="19">
                <c:v>2004903.88</c:v>
              </c:pt>
              <c:pt idx="20">
                <c:v>1234985.55</c:v>
              </c:pt>
              <c:pt idx="21">
                <c:v>1582615.11</c:v>
              </c:pt>
              <c:pt idx="22">
                <c:v>1779268.09</c:v>
              </c:pt>
              <c:pt idx="23">
                <c:v>1769329.69</c:v>
              </c:pt>
              <c:pt idx="24">
                <c:v>1839788.96</c:v>
              </c:pt>
              <c:pt idx="25">
                <c:v>1540000.3</c:v>
              </c:pt>
              <c:pt idx="26">
                <c:v>1373838.57</c:v>
              </c:pt>
              <c:pt idx="27">
                <c:v>1079933.46</c:v>
              </c:pt>
              <c:pt idx="28">
                <c:v>1014595.7</c:v>
              </c:pt>
              <c:pt idx="29">
                <c:v>1301294.7</c:v>
              </c:pt>
              <c:pt idx="30">
                <c:v>947524.75</c:v>
              </c:pt>
              <c:pt idx="31">
                <c:v>1226001.6499999999</c:v>
              </c:pt>
              <c:pt idx="32">
                <c:v>801158.3</c:v>
              </c:pt>
              <c:pt idx="33">
                <c:v>1308473.1499999999</c:v>
              </c:pt>
              <c:pt idx="34">
                <c:v>1605390.38</c:v>
              </c:pt>
              <c:pt idx="35">
                <c:v>1280685.28</c:v>
              </c:pt>
              <c:pt idx="36">
                <c:v>1686480.45</c:v>
              </c:pt>
              <c:pt idx="37">
                <c:v>1098648.56</c:v>
              </c:pt>
              <c:pt idx="38">
                <c:v>1618357.69</c:v>
              </c:pt>
              <c:pt idx="39">
                <c:v>1317264.8700000001</c:v>
              </c:pt>
              <c:pt idx="40">
                <c:v>1373433.76</c:v>
              </c:pt>
              <c:pt idx="41">
                <c:v>1814476.33</c:v>
              </c:pt>
              <c:pt idx="42">
                <c:v>1249603.97</c:v>
              </c:pt>
              <c:pt idx="43">
                <c:v>922756.16999999888</c:v>
              </c:pt>
              <c:pt idx="44">
                <c:v>602948.5</c:v>
              </c:pt>
              <c:pt idx="45">
                <c:v>1392502.6</c:v>
              </c:pt>
              <c:pt idx="46">
                <c:v>810676</c:v>
              </c:pt>
              <c:pt idx="47">
                <c:v>1334527.1000000001</c:v>
              </c:pt>
              <c:pt idx="48">
                <c:v>1174376.31</c:v>
              </c:pt>
              <c:pt idx="49">
                <c:v>1234463.6100000001</c:v>
              </c:pt>
              <c:pt idx="50">
                <c:v>975142.84</c:v>
              </c:pt>
              <c:pt idx="51">
                <c:v>1262950.3899999999</c:v>
              </c:pt>
              <c:pt idx="52">
                <c:v>930848.74</c:v>
              </c:pt>
              <c:pt idx="53">
                <c:v>1395945.36</c:v>
              </c:pt>
              <c:pt idx="54">
                <c:v>1645342.28</c:v>
              </c:pt>
              <c:pt idx="55">
                <c:v>1002434.32</c:v>
              </c:pt>
              <c:pt idx="56">
                <c:v>1118691.44</c:v>
              </c:pt>
              <c:pt idx="57">
                <c:v>1114941.06</c:v>
              </c:pt>
              <c:pt idx="58">
                <c:v>761556.81999999925</c:v>
              </c:pt>
              <c:pt idx="59">
                <c:v>706446.81</c:v>
              </c:pt>
              <c:pt idx="60">
                <c:v>376382.1</c:v>
              </c:pt>
              <c:pt idx="61">
                <c:v>284653.59999999998</c:v>
              </c:pt>
              <c:pt idx="62">
                <c:v>198225.8</c:v>
              </c:pt>
              <c:pt idx="63">
                <c:v>74864.3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DA68-4FF0-B39B-9DACE500E6AA}"/>
            </c:ext>
          </c:extLst>
        </c:ser>
        <c:ser>
          <c:idx val="0"/>
          <c:order val="5"/>
          <c:tx>
            <c:v>2006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Lit>
              <c:ptCount val="73"/>
              <c:pt idx="0">
                <c:v>_x0004_1/20</c:v>
              </c:pt>
              <c:pt idx="1">
                <c:v>_x0004_1/21</c:v>
              </c:pt>
              <c:pt idx="2">
                <c:v>_x0004_1/22</c:v>
              </c:pt>
              <c:pt idx="3">
                <c:v>_x0004_1/23</c:v>
              </c:pt>
              <c:pt idx="4">
                <c:v>_x0004_1/24</c:v>
              </c:pt>
              <c:pt idx="5">
                <c:v>_x0004_1/25</c:v>
              </c:pt>
              <c:pt idx="6">
                <c:v>_x0004_1/26</c:v>
              </c:pt>
              <c:pt idx="7">
                <c:v>_x0004_1/27</c:v>
              </c:pt>
              <c:pt idx="8">
                <c:v>_x0004_1/28</c:v>
              </c:pt>
              <c:pt idx="9">
                <c:v>_x0004_1/29</c:v>
              </c:pt>
              <c:pt idx="10">
                <c:v>_x0004_1/30</c:v>
              </c:pt>
              <c:pt idx="11">
                <c:v>_x0004_1/31</c:v>
              </c:pt>
              <c:pt idx="12">
                <c:v>_x0003_2/1</c:v>
              </c:pt>
              <c:pt idx="13">
                <c:v>_x0003_2/2</c:v>
              </c:pt>
              <c:pt idx="14">
                <c:v>_x0003_2/3</c:v>
              </c:pt>
              <c:pt idx="15">
                <c:v>_x0003_2/4</c:v>
              </c:pt>
              <c:pt idx="16">
                <c:v>_x0003_2/5</c:v>
              </c:pt>
              <c:pt idx="17">
                <c:v>_x0003_2/6</c:v>
              </c:pt>
              <c:pt idx="18">
                <c:v>_x0003_2/7</c:v>
              </c:pt>
              <c:pt idx="19">
                <c:v>_x0003_2/8</c:v>
              </c:pt>
              <c:pt idx="20">
                <c:v>_x0003_2/9</c:v>
              </c:pt>
              <c:pt idx="21">
                <c:v>_x0004_2/10</c:v>
              </c:pt>
              <c:pt idx="22">
                <c:v>_x0004_2/11</c:v>
              </c:pt>
              <c:pt idx="23">
                <c:v>_x0004_2/12</c:v>
              </c:pt>
              <c:pt idx="24">
                <c:v>_x0004_2/13</c:v>
              </c:pt>
              <c:pt idx="25">
                <c:v>_x0004_2/14</c:v>
              </c:pt>
              <c:pt idx="26">
                <c:v>_x0004_2/15</c:v>
              </c:pt>
              <c:pt idx="27">
                <c:v>_x0004_2/16</c:v>
              </c:pt>
              <c:pt idx="28">
                <c:v>_x0004_2/17</c:v>
              </c:pt>
              <c:pt idx="29">
                <c:v>_x0004_2/18</c:v>
              </c:pt>
              <c:pt idx="30">
                <c:v>_x0004_2/19</c:v>
              </c:pt>
              <c:pt idx="31">
                <c:v>_x0004_2/20</c:v>
              </c:pt>
              <c:pt idx="32">
                <c:v>_x0004_2/21</c:v>
              </c:pt>
              <c:pt idx="33">
                <c:v>_x0004_2/22</c:v>
              </c:pt>
              <c:pt idx="34">
                <c:v>_x0004_2/23</c:v>
              </c:pt>
              <c:pt idx="35">
                <c:v>_x0004_2/24</c:v>
              </c:pt>
              <c:pt idx="36">
                <c:v>_x0004_2/25</c:v>
              </c:pt>
              <c:pt idx="37">
                <c:v>_x0004_2/26</c:v>
              </c:pt>
              <c:pt idx="38">
                <c:v>_x0004_2/27</c:v>
              </c:pt>
              <c:pt idx="39">
                <c:v>_x0004_2/28</c:v>
              </c:pt>
              <c:pt idx="40">
                <c:v>_x0005_39507</c:v>
              </c:pt>
              <c:pt idx="41">
                <c:v>_x0005_39508</c:v>
              </c:pt>
              <c:pt idx="42">
                <c:v>_x0005_39509</c:v>
              </c:pt>
              <c:pt idx="43">
                <c:v>_x0005_39510</c:v>
              </c:pt>
              <c:pt idx="44">
                <c:v>_x0005_39511</c:v>
              </c:pt>
              <c:pt idx="45">
                <c:v>_x0005_39512</c:v>
              </c:pt>
              <c:pt idx="46">
                <c:v>_x0005_39513</c:v>
              </c:pt>
              <c:pt idx="47">
                <c:v>_x0005_39514</c:v>
              </c:pt>
              <c:pt idx="48">
                <c:v>_x0005_39515</c:v>
              </c:pt>
              <c:pt idx="49">
                <c:v>_x0005_39516</c:v>
              </c:pt>
              <c:pt idx="50">
                <c:v>_x0005_39517</c:v>
              </c:pt>
              <c:pt idx="51">
                <c:v>_x0005_39518</c:v>
              </c:pt>
              <c:pt idx="52">
                <c:v>_x0005_39519</c:v>
              </c:pt>
              <c:pt idx="53">
                <c:v>_x0005_39520</c:v>
              </c:pt>
              <c:pt idx="54">
                <c:v>_x0005_39521</c:v>
              </c:pt>
              <c:pt idx="55">
                <c:v>_x0005_39522</c:v>
              </c:pt>
              <c:pt idx="56">
                <c:v>_x0005_39523</c:v>
              </c:pt>
              <c:pt idx="57">
                <c:v>_x0005_39524</c:v>
              </c:pt>
              <c:pt idx="58">
                <c:v>_x0005_39525</c:v>
              </c:pt>
              <c:pt idx="59">
                <c:v>_x0005_39526</c:v>
              </c:pt>
              <c:pt idx="60">
                <c:v>_x0005_39527</c:v>
              </c:pt>
              <c:pt idx="61">
                <c:v>_x0005_39528</c:v>
              </c:pt>
              <c:pt idx="62">
                <c:v>_x0005_39529</c:v>
              </c:pt>
              <c:pt idx="63">
                <c:v>_x0005_39530</c:v>
              </c:pt>
              <c:pt idx="64">
                <c:v>_x0005_39531</c:v>
              </c:pt>
              <c:pt idx="65">
                <c:v>_x0005_39532</c:v>
              </c:pt>
              <c:pt idx="66">
                <c:v>_x0005_39533</c:v>
              </c:pt>
              <c:pt idx="67">
                <c:v>_x0005_39534</c:v>
              </c:pt>
              <c:pt idx="68">
                <c:v>_x0005_39535</c:v>
              </c:pt>
              <c:pt idx="69">
                <c:v>_x0005_39536</c:v>
              </c:pt>
              <c:pt idx="70">
                <c:v>_x0005_39537</c:v>
              </c:pt>
              <c:pt idx="71">
                <c:v>_x0005_39538</c:v>
              </c:pt>
              <c:pt idx="72">
                <c:v>_x0005_39539</c:v>
              </c:pt>
            </c:strLit>
          </c:cat>
          <c:val>
            <c:numLit>
              <c:formatCode>General</c:formatCode>
              <c:ptCount val="73"/>
              <c:pt idx="0">
                <c:v>98300.5</c:v>
              </c:pt>
              <c:pt idx="1">
                <c:v>1593771.7</c:v>
              </c:pt>
              <c:pt idx="2">
                <c:v>1640805.1</c:v>
              </c:pt>
              <c:pt idx="3">
                <c:v>1878841</c:v>
              </c:pt>
              <c:pt idx="4">
                <c:v>1833041.5</c:v>
              </c:pt>
              <c:pt idx="5">
                <c:v>2259045.9</c:v>
              </c:pt>
              <c:pt idx="6">
                <c:v>2038230.5</c:v>
              </c:pt>
              <c:pt idx="7">
                <c:v>2183952.9</c:v>
              </c:pt>
              <c:pt idx="8">
                <c:v>1361192.1</c:v>
              </c:pt>
              <c:pt idx="9">
                <c:v>1142163</c:v>
              </c:pt>
              <c:pt idx="10">
                <c:v>1432375.4</c:v>
              </c:pt>
              <c:pt idx="11">
                <c:v>1931694.6</c:v>
              </c:pt>
              <c:pt idx="12">
                <c:v>1128376.8999999999</c:v>
              </c:pt>
              <c:pt idx="13">
                <c:v>1272147.6000000001</c:v>
              </c:pt>
              <c:pt idx="14">
                <c:v>1329359.3</c:v>
              </c:pt>
              <c:pt idx="15">
                <c:v>1765467.1</c:v>
              </c:pt>
              <c:pt idx="16">
                <c:v>1585400.6</c:v>
              </c:pt>
              <c:pt idx="17">
                <c:v>1401879.7</c:v>
              </c:pt>
              <c:pt idx="18">
                <c:v>1469312.3</c:v>
              </c:pt>
              <c:pt idx="19">
                <c:v>1908268.9</c:v>
              </c:pt>
              <c:pt idx="20">
                <c:v>2142567.4</c:v>
              </c:pt>
              <c:pt idx="21">
                <c:v>2346860.2999999998</c:v>
              </c:pt>
              <c:pt idx="22">
                <c:v>1700913.1</c:v>
              </c:pt>
              <c:pt idx="23">
                <c:v>1070794.2</c:v>
              </c:pt>
              <c:pt idx="24">
                <c:v>1580464.1</c:v>
              </c:pt>
              <c:pt idx="25">
                <c:v>1728331.5</c:v>
              </c:pt>
              <c:pt idx="26">
                <c:v>1159724.3</c:v>
              </c:pt>
              <c:pt idx="27">
                <c:v>1043725.7</c:v>
              </c:pt>
              <c:pt idx="28">
                <c:v>1729040.1</c:v>
              </c:pt>
              <c:pt idx="29">
                <c:v>1411817.1</c:v>
              </c:pt>
              <c:pt idx="30">
                <c:v>1757570.7</c:v>
              </c:pt>
              <c:pt idx="31">
                <c:v>1633447.7</c:v>
              </c:pt>
              <c:pt idx="32">
                <c:v>2372442.2999999998</c:v>
              </c:pt>
              <c:pt idx="33">
                <c:v>2535567.1</c:v>
              </c:pt>
              <c:pt idx="34">
                <c:v>2089516.26</c:v>
              </c:pt>
              <c:pt idx="35">
                <c:v>1708629.3</c:v>
              </c:pt>
              <c:pt idx="36">
                <c:v>1720357.1</c:v>
              </c:pt>
              <c:pt idx="37">
                <c:v>2123690.6</c:v>
              </c:pt>
              <c:pt idx="38">
                <c:v>1569833</c:v>
              </c:pt>
              <c:pt idx="39">
                <c:v>1477564.2</c:v>
              </c:pt>
              <c:pt idx="40">
                <c:v>1260796.5</c:v>
              </c:pt>
              <c:pt idx="41">
                <c:v>1360085.92</c:v>
              </c:pt>
              <c:pt idx="42">
                <c:v>1530916.1</c:v>
              </c:pt>
              <c:pt idx="43">
                <c:v>820916.2</c:v>
              </c:pt>
              <c:pt idx="44">
                <c:v>1188229.1299999999</c:v>
              </c:pt>
              <c:pt idx="45">
                <c:v>1414606.48</c:v>
              </c:pt>
              <c:pt idx="46">
                <c:v>1621461.49</c:v>
              </c:pt>
              <c:pt idx="47">
                <c:v>1284929.6000000001</c:v>
              </c:pt>
              <c:pt idx="48">
                <c:v>1276796.33</c:v>
              </c:pt>
              <c:pt idx="49">
                <c:v>874019.6</c:v>
              </c:pt>
              <c:pt idx="50">
                <c:v>951533.3</c:v>
              </c:pt>
              <c:pt idx="51">
                <c:v>1393537.9</c:v>
              </c:pt>
              <c:pt idx="52">
                <c:v>1341807.5900000001</c:v>
              </c:pt>
              <c:pt idx="53">
                <c:v>870478.66999999888</c:v>
              </c:pt>
              <c:pt idx="54">
                <c:v>654579.6</c:v>
              </c:pt>
              <c:pt idx="55">
                <c:v>523193.75</c:v>
              </c:pt>
              <c:pt idx="56">
                <c:v>312716.40000000002</c:v>
              </c:pt>
              <c:pt idx="57">
                <c:v>155678.5</c:v>
              </c:pt>
              <c:pt idx="58">
                <c:v>792.4</c:v>
              </c:pt>
              <c:pt idx="59">
                <c:v>3577.2</c:v>
              </c:pt>
              <c:pt idx="60">
                <c:v>7032</c:v>
              </c:pt>
              <c:pt idx="61">
                <c:v>12591.2</c:v>
              </c:pt>
              <c:pt idx="62">
                <c:v>11418.2</c:v>
              </c:pt>
              <c:pt idx="63">
                <c:v>30142.6</c:v>
              </c:pt>
              <c:pt idx="64">
                <c:v>32442.799999999999</c:v>
              </c:pt>
              <c:pt idx="65">
                <c:v>5778</c:v>
              </c:pt>
              <c:pt idx="66">
                <c:v>26425.4</c:v>
              </c:pt>
              <c:pt idx="67">
                <c:v>17730</c:v>
              </c:pt>
              <c:pt idx="68">
                <c:v>24233.200000000001</c:v>
              </c:pt>
              <c:pt idx="69">
                <c:v>14076</c:v>
              </c:pt>
              <c:pt idx="70">
                <c:v>22005.4</c:v>
              </c:pt>
              <c:pt idx="71">
                <c:v>1523.6</c:v>
              </c:pt>
              <c:pt idx="72">
                <c:v>3453.9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DA68-4FF0-B39B-9DACE500E6AA}"/>
            </c:ext>
          </c:extLst>
        </c:ser>
        <c:ser>
          <c:idx val="1"/>
          <c:order val="6"/>
          <c:tx>
            <c:v>2005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Lit>
              <c:ptCount val="73"/>
              <c:pt idx="0">
                <c:v>_x0004_1/20</c:v>
              </c:pt>
              <c:pt idx="1">
                <c:v>_x0004_1/21</c:v>
              </c:pt>
              <c:pt idx="2">
                <c:v>_x0004_1/22</c:v>
              </c:pt>
              <c:pt idx="3">
                <c:v>_x0004_1/23</c:v>
              </c:pt>
              <c:pt idx="4">
                <c:v>_x0004_1/24</c:v>
              </c:pt>
              <c:pt idx="5">
                <c:v>_x0004_1/25</c:v>
              </c:pt>
              <c:pt idx="6">
                <c:v>_x0004_1/26</c:v>
              </c:pt>
              <c:pt idx="7">
                <c:v>_x0004_1/27</c:v>
              </c:pt>
              <c:pt idx="8">
                <c:v>_x0004_1/28</c:v>
              </c:pt>
              <c:pt idx="9">
                <c:v>_x0004_1/29</c:v>
              </c:pt>
              <c:pt idx="10">
                <c:v>_x0004_1/30</c:v>
              </c:pt>
              <c:pt idx="11">
                <c:v>_x0004_1/31</c:v>
              </c:pt>
              <c:pt idx="12">
                <c:v>_x0003_2/1</c:v>
              </c:pt>
              <c:pt idx="13">
                <c:v>_x0003_2/2</c:v>
              </c:pt>
              <c:pt idx="14">
                <c:v>_x0003_2/3</c:v>
              </c:pt>
              <c:pt idx="15">
                <c:v>_x0003_2/4</c:v>
              </c:pt>
              <c:pt idx="16">
                <c:v>_x0003_2/5</c:v>
              </c:pt>
              <c:pt idx="17">
                <c:v>_x0003_2/6</c:v>
              </c:pt>
              <c:pt idx="18">
                <c:v>_x0003_2/7</c:v>
              </c:pt>
              <c:pt idx="19">
                <c:v>_x0003_2/8</c:v>
              </c:pt>
              <c:pt idx="20">
                <c:v>_x0003_2/9</c:v>
              </c:pt>
              <c:pt idx="21">
                <c:v>_x0004_2/10</c:v>
              </c:pt>
              <c:pt idx="22">
                <c:v>_x0004_2/11</c:v>
              </c:pt>
              <c:pt idx="23">
                <c:v>_x0004_2/12</c:v>
              </c:pt>
              <c:pt idx="24">
                <c:v>_x0004_2/13</c:v>
              </c:pt>
              <c:pt idx="25">
                <c:v>_x0004_2/14</c:v>
              </c:pt>
              <c:pt idx="26">
                <c:v>_x0004_2/15</c:v>
              </c:pt>
              <c:pt idx="27">
                <c:v>_x0004_2/16</c:v>
              </c:pt>
              <c:pt idx="28">
                <c:v>_x0004_2/17</c:v>
              </c:pt>
              <c:pt idx="29">
                <c:v>_x0004_2/18</c:v>
              </c:pt>
              <c:pt idx="30">
                <c:v>_x0004_2/19</c:v>
              </c:pt>
              <c:pt idx="31">
                <c:v>_x0004_2/20</c:v>
              </c:pt>
              <c:pt idx="32">
                <c:v>_x0004_2/21</c:v>
              </c:pt>
              <c:pt idx="33">
                <c:v>_x0004_2/22</c:v>
              </c:pt>
              <c:pt idx="34">
                <c:v>_x0004_2/23</c:v>
              </c:pt>
              <c:pt idx="35">
                <c:v>_x0004_2/24</c:v>
              </c:pt>
              <c:pt idx="36">
                <c:v>_x0004_2/25</c:v>
              </c:pt>
              <c:pt idx="37">
                <c:v>_x0004_2/26</c:v>
              </c:pt>
              <c:pt idx="38">
                <c:v>_x0004_2/27</c:v>
              </c:pt>
              <c:pt idx="39">
                <c:v>_x0004_2/28</c:v>
              </c:pt>
              <c:pt idx="40">
                <c:v>_x0005_39507</c:v>
              </c:pt>
              <c:pt idx="41">
                <c:v>_x0005_39508</c:v>
              </c:pt>
              <c:pt idx="42">
                <c:v>_x0005_39509</c:v>
              </c:pt>
              <c:pt idx="43">
                <c:v>_x0005_39510</c:v>
              </c:pt>
              <c:pt idx="44">
                <c:v>_x0005_39511</c:v>
              </c:pt>
              <c:pt idx="45">
                <c:v>_x0005_39512</c:v>
              </c:pt>
              <c:pt idx="46">
                <c:v>_x0005_39513</c:v>
              </c:pt>
              <c:pt idx="47">
                <c:v>_x0005_39514</c:v>
              </c:pt>
              <c:pt idx="48">
                <c:v>_x0005_39515</c:v>
              </c:pt>
              <c:pt idx="49">
                <c:v>_x0005_39516</c:v>
              </c:pt>
              <c:pt idx="50">
                <c:v>_x0005_39517</c:v>
              </c:pt>
              <c:pt idx="51">
                <c:v>_x0005_39518</c:v>
              </c:pt>
              <c:pt idx="52">
                <c:v>_x0005_39519</c:v>
              </c:pt>
              <c:pt idx="53">
                <c:v>_x0005_39520</c:v>
              </c:pt>
              <c:pt idx="54">
                <c:v>_x0005_39521</c:v>
              </c:pt>
              <c:pt idx="55">
                <c:v>_x0005_39522</c:v>
              </c:pt>
              <c:pt idx="56">
                <c:v>_x0005_39523</c:v>
              </c:pt>
              <c:pt idx="57">
                <c:v>_x0005_39524</c:v>
              </c:pt>
              <c:pt idx="58">
                <c:v>_x0005_39525</c:v>
              </c:pt>
              <c:pt idx="59">
                <c:v>_x0005_39526</c:v>
              </c:pt>
              <c:pt idx="60">
                <c:v>_x0005_39527</c:v>
              </c:pt>
              <c:pt idx="61">
                <c:v>_x0005_39528</c:v>
              </c:pt>
              <c:pt idx="62">
                <c:v>_x0005_39529</c:v>
              </c:pt>
              <c:pt idx="63">
                <c:v>_x0005_39530</c:v>
              </c:pt>
              <c:pt idx="64">
                <c:v>_x0005_39531</c:v>
              </c:pt>
              <c:pt idx="65">
                <c:v>_x0005_39532</c:v>
              </c:pt>
              <c:pt idx="66">
                <c:v>_x0005_39533</c:v>
              </c:pt>
              <c:pt idx="67">
                <c:v>_x0005_39534</c:v>
              </c:pt>
              <c:pt idx="68">
                <c:v>_x0005_39535</c:v>
              </c:pt>
              <c:pt idx="69">
                <c:v>_x0005_39536</c:v>
              </c:pt>
              <c:pt idx="70">
                <c:v>_x0005_39537</c:v>
              </c:pt>
              <c:pt idx="71">
                <c:v>_x0005_39538</c:v>
              </c:pt>
              <c:pt idx="72">
                <c:v>_x0005_39539</c:v>
              </c:pt>
            </c:strLit>
          </c:cat>
          <c:val>
            <c:numLit>
              <c:formatCode>General</c:formatCode>
              <c:ptCount val="73"/>
              <c:pt idx="0">
                <c:v>179201.3</c:v>
              </c:pt>
              <c:pt idx="1">
                <c:v>1789735.9</c:v>
              </c:pt>
              <c:pt idx="2">
                <c:v>1631399.5</c:v>
              </c:pt>
              <c:pt idx="3">
                <c:v>1630720.7</c:v>
              </c:pt>
              <c:pt idx="4">
                <c:v>1640019.6</c:v>
              </c:pt>
              <c:pt idx="5">
                <c:v>1536682</c:v>
              </c:pt>
              <c:pt idx="6">
                <c:v>1668712.2</c:v>
              </c:pt>
              <c:pt idx="7">
                <c:v>1837809</c:v>
              </c:pt>
              <c:pt idx="8">
                <c:v>1656567.4</c:v>
              </c:pt>
              <c:pt idx="9">
                <c:v>1372155</c:v>
              </c:pt>
              <c:pt idx="10">
                <c:v>1390887.2</c:v>
              </c:pt>
              <c:pt idx="11">
                <c:v>860016.20000000007</c:v>
              </c:pt>
              <c:pt idx="12">
                <c:v>811387</c:v>
              </c:pt>
              <c:pt idx="13">
                <c:v>1107229.8</c:v>
              </c:pt>
              <c:pt idx="14">
                <c:v>855653.50000000012</c:v>
              </c:pt>
              <c:pt idx="15">
                <c:v>1370212.2</c:v>
              </c:pt>
              <c:pt idx="16">
                <c:v>1407479</c:v>
              </c:pt>
              <c:pt idx="17">
                <c:v>1369773.7</c:v>
              </c:pt>
              <c:pt idx="18">
                <c:v>1246632.1000000001</c:v>
              </c:pt>
              <c:pt idx="19">
                <c:v>1322872.3</c:v>
              </c:pt>
              <c:pt idx="20">
                <c:v>1450696.2</c:v>
              </c:pt>
              <c:pt idx="21">
                <c:v>1368505.4</c:v>
              </c:pt>
              <c:pt idx="22">
                <c:v>1328502.8</c:v>
              </c:pt>
              <c:pt idx="23">
                <c:v>1602254.6</c:v>
              </c:pt>
              <c:pt idx="24">
                <c:v>1473527.8</c:v>
              </c:pt>
              <c:pt idx="25">
                <c:v>959478.79999997211</c:v>
              </c:pt>
              <c:pt idx="26">
                <c:v>1388334.6</c:v>
              </c:pt>
              <c:pt idx="27">
                <c:v>1242122.8</c:v>
              </c:pt>
              <c:pt idx="28">
                <c:v>1215329.2</c:v>
              </c:pt>
              <c:pt idx="29">
                <c:v>915410.20000000019</c:v>
              </c:pt>
              <c:pt idx="30">
                <c:v>1205227.3</c:v>
              </c:pt>
              <c:pt idx="31">
                <c:v>1299934.2</c:v>
              </c:pt>
              <c:pt idx="32">
                <c:v>1723492</c:v>
              </c:pt>
              <c:pt idx="33">
                <c:v>1708778.9</c:v>
              </c:pt>
              <c:pt idx="34">
                <c:v>1731361.1</c:v>
              </c:pt>
              <c:pt idx="35">
                <c:v>1520210</c:v>
              </c:pt>
              <c:pt idx="36">
                <c:v>979232.70000000007</c:v>
              </c:pt>
              <c:pt idx="37">
                <c:v>1228499.1000000001</c:v>
              </c:pt>
              <c:pt idx="38">
                <c:v>1272390.1000000001</c:v>
              </c:pt>
              <c:pt idx="39">
                <c:v>911412.6</c:v>
              </c:pt>
              <c:pt idx="40">
                <c:v>1347089.9</c:v>
              </c:pt>
              <c:pt idx="41">
                <c:v>1099173.7</c:v>
              </c:pt>
              <c:pt idx="42">
                <c:v>924653.89999999886</c:v>
              </c:pt>
              <c:pt idx="43">
                <c:v>873583.59999999625</c:v>
              </c:pt>
              <c:pt idx="44">
                <c:v>978065.60000000009</c:v>
              </c:pt>
              <c:pt idx="45">
                <c:v>797580.39999999886</c:v>
              </c:pt>
              <c:pt idx="46">
                <c:v>729309.00000000012</c:v>
              </c:pt>
              <c:pt idx="47">
                <c:v>1239145.3999999999</c:v>
              </c:pt>
              <c:pt idx="48">
                <c:v>1123965.1000000001</c:v>
              </c:pt>
              <c:pt idx="49">
                <c:v>1137585</c:v>
              </c:pt>
              <c:pt idx="50">
                <c:v>1076932.2</c:v>
              </c:pt>
              <c:pt idx="51">
                <c:v>740688.60000000021</c:v>
              </c:pt>
              <c:pt idx="52">
                <c:v>1241791.1000000001</c:v>
              </c:pt>
              <c:pt idx="53">
                <c:v>1050395.8999999999</c:v>
              </c:pt>
              <c:pt idx="54">
                <c:v>1044530.6</c:v>
              </c:pt>
              <c:pt idx="55">
                <c:v>668835</c:v>
              </c:pt>
              <c:pt idx="56">
                <c:v>617825.59999999625</c:v>
              </c:pt>
              <c:pt idx="57">
                <c:v>421594.40000000008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DA68-4FF0-B39B-9DACE500E6AA}"/>
            </c:ext>
          </c:extLst>
        </c:ser>
        <c:ser>
          <c:idx val="2"/>
          <c:order val="7"/>
          <c:tx>
            <c:v>2004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Lit>
              <c:ptCount val="73"/>
              <c:pt idx="0">
                <c:v>_x0004_1/20</c:v>
              </c:pt>
              <c:pt idx="1">
                <c:v>_x0004_1/21</c:v>
              </c:pt>
              <c:pt idx="2">
                <c:v>_x0004_1/22</c:v>
              </c:pt>
              <c:pt idx="3">
                <c:v>_x0004_1/23</c:v>
              </c:pt>
              <c:pt idx="4">
                <c:v>_x0004_1/24</c:v>
              </c:pt>
              <c:pt idx="5">
                <c:v>_x0004_1/25</c:v>
              </c:pt>
              <c:pt idx="6">
                <c:v>_x0004_1/26</c:v>
              </c:pt>
              <c:pt idx="7">
                <c:v>_x0004_1/27</c:v>
              </c:pt>
              <c:pt idx="8">
                <c:v>_x0004_1/28</c:v>
              </c:pt>
              <c:pt idx="9">
                <c:v>_x0004_1/29</c:v>
              </c:pt>
              <c:pt idx="10">
                <c:v>_x0004_1/30</c:v>
              </c:pt>
              <c:pt idx="11">
                <c:v>_x0004_1/31</c:v>
              </c:pt>
              <c:pt idx="12">
                <c:v>_x0003_2/1</c:v>
              </c:pt>
              <c:pt idx="13">
                <c:v>_x0003_2/2</c:v>
              </c:pt>
              <c:pt idx="14">
                <c:v>_x0003_2/3</c:v>
              </c:pt>
              <c:pt idx="15">
                <c:v>_x0003_2/4</c:v>
              </c:pt>
              <c:pt idx="16">
                <c:v>_x0003_2/5</c:v>
              </c:pt>
              <c:pt idx="17">
                <c:v>_x0003_2/6</c:v>
              </c:pt>
              <c:pt idx="18">
                <c:v>_x0003_2/7</c:v>
              </c:pt>
              <c:pt idx="19">
                <c:v>_x0003_2/8</c:v>
              </c:pt>
              <c:pt idx="20">
                <c:v>_x0003_2/9</c:v>
              </c:pt>
              <c:pt idx="21">
                <c:v>_x0004_2/10</c:v>
              </c:pt>
              <c:pt idx="22">
                <c:v>_x0004_2/11</c:v>
              </c:pt>
              <c:pt idx="23">
                <c:v>_x0004_2/12</c:v>
              </c:pt>
              <c:pt idx="24">
                <c:v>_x0004_2/13</c:v>
              </c:pt>
              <c:pt idx="25">
                <c:v>_x0004_2/14</c:v>
              </c:pt>
              <c:pt idx="26">
                <c:v>_x0004_2/15</c:v>
              </c:pt>
              <c:pt idx="27">
                <c:v>_x0004_2/16</c:v>
              </c:pt>
              <c:pt idx="28">
                <c:v>_x0004_2/17</c:v>
              </c:pt>
              <c:pt idx="29">
                <c:v>_x0004_2/18</c:v>
              </c:pt>
              <c:pt idx="30">
                <c:v>_x0004_2/19</c:v>
              </c:pt>
              <c:pt idx="31">
                <c:v>_x0004_2/20</c:v>
              </c:pt>
              <c:pt idx="32">
                <c:v>_x0004_2/21</c:v>
              </c:pt>
              <c:pt idx="33">
                <c:v>_x0004_2/22</c:v>
              </c:pt>
              <c:pt idx="34">
                <c:v>_x0004_2/23</c:v>
              </c:pt>
              <c:pt idx="35">
                <c:v>_x0004_2/24</c:v>
              </c:pt>
              <c:pt idx="36">
                <c:v>_x0004_2/25</c:v>
              </c:pt>
              <c:pt idx="37">
                <c:v>_x0004_2/26</c:v>
              </c:pt>
              <c:pt idx="38">
                <c:v>_x0004_2/27</c:v>
              </c:pt>
              <c:pt idx="39">
                <c:v>_x0004_2/28</c:v>
              </c:pt>
              <c:pt idx="40">
                <c:v>_x0005_39507</c:v>
              </c:pt>
              <c:pt idx="41">
                <c:v>_x0005_39508</c:v>
              </c:pt>
              <c:pt idx="42">
                <c:v>_x0005_39509</c:v>
              </c:pt>
              <c:pt idx="43">
                <c:v>_x0005_39510</c:v>
              </c:pt>
              <c:pt idx="44">
                <c:v>_x0005_39511</c:v>
              </c:pt>
              <c:pt idx="45">
                <c:v>_x0005_39512</c:v>
              </c:pt>
              <c:pt idx="46">
                <c:v>_x0005_39513</c:v>
              </c:pt>
              <c:pt idx="47">
                <c:v>_x0005_39514</c:v>
              </c:pt>
              <c:pt idx="48">
                <c:v>_x0005_39515</c:v>
              </c:pt>
              <c:pt idx="49">
                <c:v>_x0005_39516</c:v>
              </c:pt>
              <c:pt idx="50">
                <c:v>_x0005_39517</c:v>
              </c:pt>
              <c:pt idx="51">
                <c:v>_x0005_39518</c:v>
              </c:pt>
              <c:pt idx="52">
                <c:v>_x0005_39519</c:v>
              </c:pt>
              <c:pt idx="53">
                <c:v>_x0005_39520</c:v>
              </c:pt>
              <c:pt idx="54">
                <c:v>_x0005_39521</c:v>
              </c:pt>
              <c:pt idx="55">
                <c:v>_x0005_39522</c:v>
              </c:pt>
              <c:pt idx="56">
                <c:v>_x0005_39523</c:v>
              </c:pt>
              <c:pt idx="57">
                <c:v>_x0005_39524</c:v>
              </c:pt>
              <c:pt idx="58">
                <c:v>_x0005_39525</c:v>
              </c:pt>
              <c:pt idx="59">
                <c:v>_x0005_39526</c:v>
              </c:pt>
              <c:pt idx="60">
                <c:v>_x0005_39527</c:v>
              </c:pt>
              <c:pt idx="61">
                <c:v>_x0005_39528</c:v>
              </c:pt>
              <c:pt idx="62">
                <c:v>_x0005_39529</c:v>
              </c:pt>
              <c:pt idx="63">
                <c:v>_x0005_39530</c:v>
              </c:pt>
              <c:pt idx="64">
                <c:v>_x0005_39531</c:v>
              </c:pt>
              <c:pt idx="65">
                <c:v>_x0005_39532</c:v>
              </c:pt>
              <c:pt idx="66">
                <c:v>_x0005_39533</c:v>
              </c:pt>
              <c:pt idx="67">
                <c:v>_x0005_39534</c:v>
              </c:pt>
              <c:pt idx="68">
                <c:v>_x0005_39535</c:v>
              </c:pt>
              <c:pt idx="69">
                <c:v>_x0005_39536</c:v>
              </c:pt>
              <c:pt idx="70">
                <c:v>_x0005_39537</c:v>
              </c:pt>
              <c:pt idx="71">
                <c:v>_x0005_39538</c:v>
              </c:pt>
              <c:pt idx="72">
                <c:v>_x0005_39539</c:v>
              </c:pt>
            </c:strLit>
          </c:cat>
          <c:val>
            <c:numLit>
              <c:formatCode>General</c:formatCode>
              <c:ptCount val="73"/>
              <c:pt idx="0">
                <c:v>63148.6</c:v>
              </c:pt>
              <c:pt idx="1">
                <c:v>1782388.12</c:v>
              </c:pt>
              <c:pt idx="2">
                <c:v>1809705.7</c:v>
              </c:pt>
              <c:pt idx="3">
                <c:v>1999204.8</c:v>
              </c:pt>
              <c:pt idx="4">
                <c:v>1641815.3</c:v>
              </c:pt>
              <c:pt idx="5">
                <c:v>2272434.1</c:v>
              </c:pt>
              <c:pt idx="6">
                <c:v>1289444.24</c:v>
              </c:pt>
              <c:pt idx="7">
                <c:v>1708959.1</c:v>
              </c:pt>
              <c:pt idx="8">
                <c:v>1085771.8999999999</c:v>
              </c:pt>
              <c:pt idx="9">
                <c:v>1335740.2</c:v>
              </c:pt>
              <c:pt idx="10">
                <c:v>1261845.3999999999</c:v>
              </c:pt>
              <c:pt idx="11">
                <c:v>1583148</c:v>
              </c:pt>
              <c:pt idx="12">
                <c:v>1704822.8</c:v>
              </c:pt>
              <c:pt idx="13">
                <c:v>1326889.3999999999</c:v>
              </c:pt>
              <c:pt idx="14">
                <c:v>1341400.8</c:v>
              </c:pt>
              <c:pt idx="15">
                <c:v>880212.8</c:v>
              </c:pt>
              <c:pt idx="16">
                <c:v>715039.00000000012</c:v>
              </c:pt>
              <c:pt idx="17">
                <c:v>1307966.8999999999</c:v>
              </c:pt>
              <c:pt idx="18">
                <c:v>1154244.3</c:v>
              </c:pt>
              <c:pt idx="19">
                <c:v>1280131.6000000001</c:v>
              </c:pt>
              <c:pt idx="20">
                <c:v>1355232.7</c:v>
              </c:pt>
              <c:pt idx="21">
                <c:v>1220951.1000000001</c:v>
              </c:pt>
              <c:pt idx="22">
                <c:v>1310909.1000000001</c:v>
              </c:pt>
              <c:pt idx="23">
                <c:v>952694.50000000023</c:v>
              </c:pt>
              <c:pt idx="24">
                <c:v>1303656.1000000001</c:v>
              </c:pt>
              <c:pt idx="25">
                <c:v>1282919.6499999999</c:v>
              </c:pt>
              <c:pt idx="26">
                <c:v>2062559</c:v>
              </c:pt>
              <c:pt idx="27">
                <c:v>2227878.5</c:v>
              </c:pt>
              <c:pt idx="28">
                <c:v>2072571.94</c:v>
              </c:pt>
              <c:pt idx="29">
                <c:v>1363279.6</c:v>
              </c:pt>
              <c:pt idx="30">
                <c:v>1218862.6299999999</c:v>
              </c:pt>
              <c:pt idx="31">
                <c:v>896252.10000000009</c:v>
              </c:pt>
              <c:pt idx="32">
                <c:v>1163760.1000000001</c:v>
              </c:pt>
              <c:pt idx="33">
                <c:v>1314210.7</c:v>
              </c:pt>
              <c:pt idx="34">
                <c:v>1536247.7</c:v>
              </c:pt>
              <c:pt idx="35">
                <c:v>1311354.3</c:v>
              </c:pt>
              <c:pt idx="36">
                <c:v>1146656.1000000001</c:v>
              </c:pt>
              <c:pt idx="37">
                <c:v>1465592.9</c:v>
              </c:pt>
              <c:pt idx="38">
                <c:v>985040</c:v>
              </c:pt>
              <c:pt idx="39">
                <c:v>1201851.1000000001</c:v>
              </c:pt>
              <c:pt idx="40">
                <c:v>1041799.4</c:v>
              </c:pt>
              <c:pt idx="41">
                <c:v>1144321.6000000001</c:v>
              </c:pt>
              <c:pt idx="42">
                <c:v>1012598.2</c:v>
              </c:pt>
              <c:pt idx="43">
                <c:v>1080157.6000000001</c:v>
              </c:pt>
              <c:pt idx="44">
                <c:v>1010450.1</c:v>
              </c:pt>
              <c:pt idx="45">
                <c:v>600079.1</c:v>
              </c:pt>
              <c:pt idx="46">
                <c:v>523692.70000000013</c:v>
              </c:pt>
              <c:pt idx="47">
                <c:v>770493.89999999886</c:v>
              </c:pt>
              <c:pt idx="48">
                <c:v>904858.89999999886</c:v>
              </c:pt>
              <c:pt idx="49">
                <c:v>537702.60000000009</c:v>
              </c:pt>
              <c:pt idx="50">
                <c:v>928128</c:v>
              </c:pt>
              <c:pt idx="51">
                <c:v>999947.60000000009</c:v>
              </c:pt>
              <c:pt idx="52">
                <c:v>706413.3</c:v>
              </c:pt>
              <c:pt idx="53">
                <c:v>875796.69999997597</c:v>
              </c:pt>
              <c:pt idx="54">
                <c:v>801172.6</c:v>
              </c:pt>
              <c:pt idx="55">
                <c:v>656786.39999999886</c:v>
              </c:pt>
              <c:pt idx="56">
                <c:v>1012416.9</c:v>
              </c:pt>
              <c:pt idx="57">
                <c:v>919957.3</c:v>
              </c:pt>
              <c:pt idx="58">
                <c:v>907950.3</c:v>
              </c:pt>
              <c:pt idx="59">
                <c:v>837418.3</c:v>
              </c:pt>
              <c:pt idx="60">
                <c:v>411900.2</c:v>
              </c:pt>
              <c:pt idx="61">
                <c:v>279606.09999999998</c:v>
              </c:pt>
              <c:pt idx="62">
                <c:v>203309.5</c:v>
              </c:pt>
              <c:pt idx="63">
                <c:v>140668.9</c:v>
              </c:pt>
              <c:pt idx="64">
                <c:v>141243.1</c:v>
              </c:pt>
              <c:pt idx="65">
                <c:v>92088.000000000015</c:v>
              </c:pt>
              <c:pt idx="66">
                <c:v>26704.7</c:v>
              </c:pt>
              <c:pt idx="67">
                <c:v>557.99999999999989</c:v>
              </c:pt>
              <c:pt idx="68">
                <c:v>557.99999999999989</c:v>
              </c:pt>
              <c:pt idx="69">
                <c:v>5345.6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7-DA68-4FF0-B39B-9DACE500E6AA}"/>
            </c:ext>
          </c:extLst>
        </c:ser>
        <c:ser>
          <c:idx val="3"/>
          <c:order val="8"/>
          <c:tx>
            <c:v>2003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Lit>
              <c:ptCount val="73"/>
              <c:pt idx="0">
                <c:v>_x0004_1/20</c:v>
              </c:pt>
              <c:pt idx="1">
                <c:v>_x0004_1/21</c:v>
              </c:pt>
              <c:pt idx="2">
                <c:v>_x0004_1/22</c:v>
              </c:pt>
              <c:pt idx="3">
                <c:v>_x0004_1/23</c:v>
              </c:pt>
              <c:pt idx="4">
                <c:v>_x0004_1/24</c:v>
              </c:pt>
              <c:pt idx="5">
                <c:v>_x0004_1/25</c:v>
              </c:pt>
              <c:pt idx="6">
                <c:v>_x0004_1/26</c:v>
              </c:pt>
              <c:pt idx="7">
                <c:v>_x0004_1/27</c:v>
              </c:pt>
              <c:pt idx="8">
                <c:v>_x0004_1/28</c:v>
              </c:pt>
              <c:pt idx="9">
                <c:v>_x0004_1/29</c:v>
              </c:pt>
              <c:pt idx="10">
                <c:v>_x0004_1/30</c:v>
              </c:pt>
              <c:pt idx="11">
                <c:v>_x0004_1/31</c:v>
              </c:pt>
              <c:pt idx="12">
                <c:v>_x0003_2/1</c:v>
              </c:pt>
              <c:pt idx="13">
                <c:v>_x0003_2/2</c:v>
              </c:pt>
              <c:pt idx="14">
                <c:v>_x0003_2/3</c:v>
              </c:pt>
              <c:pt idx="15">
                <c:v>_x0003_2/4</c:v>
              </c:pt>
              <c:pt idx="16">
                <c:v>_x0003_2/5</c:v>
              </c:pt>
              <c:pt idx="17">
                <c:v>_x0003_2/6</c:v>
              </c:pt>
              <c:pt idx="18">
                <c:v>_x0003_2/7</c:v>
              </c:pt>
              <c:pt idx="19">
                <c:v>_x0003_2/8</c:v>
              </c:pt>
              <c:pt idx="20">
                <c:v>_x0003_2/9</c:v>
              </c:pt>
              <c:pt idx="21">
                <c:v>_x0004_2/10</c:v>
              </c:pt>
              <c:pt idx="22">
                <c:v>_x0004_2/11</c:v>
              </c:pt>
              <c:pt idx="23">
                <c:v>_x0004_2/12</c:v>
              </c:pt>
              <c:pt idx="24">
                <c:v>_x0004_2/13</c:v>
              </c:pt>
              <c:pt idx="25">
                <c:v>_x0004_2/14</c:v>
              </c:pt>
              <c:pt idx="26">
                <c:v>_x0004_2/15</c:v>
              </c:pt>
              <c:pt idx="27">
                <c:v>_x0004_2/16</c:v>
              </c:pt>
              <c:pt idx="28">
                <c:v>_x0004_2/17</c:v>
              </c:pt>
              <c:pt idx="29">
                <c:v>_x0004_2/18</c:v>
              </c:pt>
              <c:pt idx="30">
                <c:v>_x0004_2/19</c:v>
              </c:pt>
              <c:pt idx="31">
                <c:v>_x0004_2/20</c:v>
              </c:pt>
              <c:pt idx="32">
                <c:v>_x0004_2/21</c:v>
              </c:pt>
              <c:pt idx="33">
                <c:v>_x0004_2/22</c:v>
              </c:pt>
              <c:pt idx="34">
                <c:v>_x0004_2/23</c:v>
              </c:pt>
              <c:pt idx="35">
                <c:v>_x0004_2/24</c:v>
              </c:pt>
              <c:pt idx="36">
                <c:v>_x0004_2/25</c:v>
              </c:pt>
              <c:pt idx="37">
                <c:v>_x0004_2/26</c:v>
              </c:pt>
              <c:pt idx="38">
                <c:v>_x0004_2/27</c:v>
              </c:pt>
              <c:pt idx="39">
                <c:v>_x0004_2/28</c:v>
              </c:pt>
              <c:pt idx="40">
                <c:v>_x0005_39507</c:v>
              </c:pt>
              <c:pt idx="41">
                <c:v>_x0005_39508</c:v>
              </c:pt>
              <c:pt idx="42">
                <c:v>_x0005_39509</c:v>
              </c:pt>
              <c:pt idx="43">
                <c:v>_x0005_39510</c:v>
              </c:pt>
              <c:pt idx="44">
                <c:v>_x0005_39511</c:v>
              </c:pt>
              <c:pt idx="45">
                <c:v>_x0005_39512</c:v>
              </c:pt>
              <c:pt idx="46">
                <c:v>_x0005_39513</c:v>
              </c:pt>
              <c:pt idx="47">
                <c:v>_x0005_39514</c:v>
              </c:pt>
              <c:pt idx="48">
                <c:v>_x0005_39515</c:v>
              </c:pt>
              <c:pt idx="49">
                <c:v>_x0005_39516</c:v>
              </c:pt>
              <c:pt idx="50">
                <c:v>_x0005_39517</c:v>
              </c:pt>
              <c:pt idx="51">
                <c:v>_x0005_39518</c:v>
              </c:pt>
              <c:pt idx="52">
                <c:v>_x0005_39519</c:v>
              </c:pt>
              <c:pt idx="53">
                <c:v>_x0005_39520</c:v>
              </c:pt>
              <c:pt idx="54">
                <c:v>_x0005_39521</c:v>
              </c:pt>
              <c:pt idx="55">
                <c:v>_x0005_39522</c:v>
              </c:pt>
              <c:pt idx="56">
                <c:v>_x0005_39523</c:v>
              </c:pt>
              <c:pt idx="57">
                <c:v>_x0005_39524</c:v>
              </c:pt>
              <c:pt idx="58">
                <c:v>_x0005_39525</c:v>
              </c:pt>
              <c:pt idx="59">
                <c:v>_x0005_39526</c:v>
              </c:pt>
              <c:pt idx="60">
                <c:v>_x0005_39527</c:v>
              </c:pt>
              <c:pt idx="61">
                <c:v>_x0005_39528</c:v>
              </c:pt>
              <c:pt idx="62">
                <c:v>_x0005_39529</c:v>
              </c:pt>
              <c:pt idx="63">
                <c:v>_x0005_39530</c:v>
              </c:pt>
              <c:pt idx="64">
                <c:v>_x0005_39531</c:v>
              </c:pt>
              <c:pt idx="65">
                <c:v>_x0005_39532</c:v>
              </c:pt>
              <c:pt idx="66">
                <c:v>_x0005_39533</c:v>
              </c:pt>
              <c:pt idx="67">
                <c:v>_x0005_39534</c:v>
              </c:pt>
              <c:pt idx="68">
                <c:v>_x0005_39535</c:v>
              </c:pt>
              <c:pt idx="69">
                <c:v>_x0005_39536</c:v>
              </c:pt>
              <c:pt idx="70">
                <c:v>_x0005_39537</c:v>
              </c:pt>
              <c:pt idx="71">
                <c:v>_x0005_39538</c:v>
              </c:pt>
              <c:pt idx="72">
                <c:v>_x0005_39539</c:v>
              </c:pt>
            </c:strLit>
          </c:cat>
          <c:val>
            <c:numLit>
              <c:formatCode>General</c:formatCode>
              <c:ptCount val="73"/>
              <c:pt idx="0">
                <c:v>18269.2</c:v>
              </c:pt>
              <c:pt idx="1">
                <c:v>1271578.8</c:v>
              </c:pt>
              <c:pt idx="2">
                <c:v>1429928.6</c:v>
              </c:pt>
              <c:pt idx="3">
                <c:v>1349622.9</c:v>
              </c:pt>
              <c:pt idx="4">
                <c:v>1530627</c:v>
              </c:pt>
              <c:pt idx="5">
                <c:v>1810146</c:v>
              </c:pt>
              <c:pt idx="6">
                <c:v>1765094.7</c:v>
              </c:pt>
              <c:pt idx="7">
                <c:v>1799312.2</c:v>
              </c:pt>
              <c:pt idx="8">
                <c:v>1619117.5</c:v>
              </c:pt>
              <c:pt idx="9">
                <c:v>1288588.3</c:v>
              </c:pt>
              <c:pt idx="10">
                <c:v>895961.8</c:v>
              </c:pt>
              <c:pt idx="11">
                <c:v>773946.19999997597</c:v>
              </c:pt>
              <c:pt idx="12">
                <c:v>691989</c:v>
              </c:pt>
              <c:pt idx="13">
                <c:v>737282.60000000009</c:v>
              </c:pt>
              <c:pt idx="14">
                <c:v>844174.50000000012</c:v>
              </c:pt>
              <c:pt idx="15">
                <c:v>1032227.5</c:v>
              </c:pt>
              <c:pt idx="16">
                <c:v>1005848.7</c:v>
              </c:pt>
              <c:pt idx="17">
                <c:v>1263183.2</c:v>
              </c:pt>
              <c:pt idx="18">
                <c:v>1566985.5</c:v>
              </c:pt>
              <c:pt idx="19">
                <c:v>1540891.9</c:v>
              </c:pt>
              <c:pt idx="20">
                <c:v>1429644.1</c:v>
              </c:pt>
              <c:pt idx="21">
                <c:v>1521270.5</c:v>
              </c:pt>
              <c:pt idx="22">
                <c:v>1221806.8999999999</c:v>
              </c:pt>
              <c:pt idx="23">
                <c:v>544614.14650000003</c:v>
              </c:pt>
              <c:pt idx="24">
                <c:v>1459914.9415</c:v>
              </c:pt>
              <c:pt idx="25">
                <c:v>1681894.112</c:v>
              </c:pt>
              <c:pt idx="26">
                <c:v>2366816.4844999998</c:v>
              </c:pt>
              <c:pt idx="27">
                <c:v>1901597.9445</c:v>
              </c:pt>
              <c:pt idx="28">
                <c:v>1222116.4025000001</c:v>
              </c:pt>
              <c:pt idx="29">
                <c:v>902997.21899999888</c:v>
              </c:pt>
              <c:pt idx="30">
                <c:v>992195.61049999995</c:v>
              </c:pt>
              <c:pt idx="31">
                <c:v>1576891.8489999999</c:v>
              </c:pt>
              <c:pt idx="32">
                <c:v>1430379.9445</c:v>
              </c:pt>
              <c:pt idx="33">
                <c:v>987274.51899999997</c:v>
              </c:pt>
              <c:pt idx="34">
                <c:v>620139.0675</c:v>
              </c:pt>
              <c:pt idx="35">
                <c:v>734880.6</c:v>
              </c:pt>
              <c:pt idx="36">
                <c:v>920987.99999999825</c:v>
              </c:pt>
              <c:pt idx="37">
                <c:v>1111348.7</c:v>
              </c:pt>
              <c:pt idx="38">
                <c:v>1060977.2</c:v>
              </c:pt>
              <c:pt idx="39">
                <c:v>574081.19999999995</c:v>
              </c:pt>
              <c:pt idx="40">
                <c:v>1219595.2</c:v>
              </c:pt>
              <c:pt idx="41">
                <c:v>1986895.1682788001</c:v>
              </c:pt>
              <c:pt idx="42">
                <c:v>1334264.86826347</c:v>
              </c:pt>
              <c:pt idx="43">
                <c:v>1418880.8274351601</c:v>
              </c:pt>
              <c:pt idx="44">
                <c:v>2366515.2308350299</c:v>
              </c:pt>
              <c:pt idx="45">
                <c:v>1625399.2071132199</c:v>
              </c:pt>
              <c:pt idx="46">
                <c:v>1326459.0587406899</c:v>
              </c:pt>
              <c:pt idx="47">
                <c:v>443902.67899365933</c:v>
              </c:pt>
              <c:pt idx="48">
                <c:v>584500.79452254926</c:v>
              </c:pt>
              <c:pt idx="49">
                <c:v>1032260.6631751599</c:v>
              </c:pt>
              <c:pt idx="50">
                <c:v>1035011.27814011</c:v>
              </c:pt>
              <c:pt idx="51">
                <c:v>783222.49204853328</c:v>
              </c:pt>
              <c:pt idx="52">
                <c:v>289275.7238390093</c:v>
              </c:pt>
              <c:pt idx="53">
                <c:v>595258.46908637846</c:v>
              </c:pt>
              <c:pt idx="54">
                <c:v>954565.11065059574</c:v>
              </c:pt>
              <c:pt idx="55">
                <c:v>612743.25901748182</c:v>
              </c:pt>
              <c:pt idx="56">
                <c:v>603267.54044255312</c:v>
              </c:pt>
              <c:pt idx="57">
                <c:v>635990.46021990967</c:v>
              </c:pt>
              <c:pt idx="58">
                <c:v>805021.26211534545</c:v>
              </c:pt>
              <c:pt idx="59">
                <c:v>625608.97726671095</c:v>
              </c:pt>
              <c:pt idx="60">
                <c:v>691343.26102440106</c:v>
              </c:pt>
              <c:pt idx="61">
                <c:v>692749.467885533</c:v>
              </c:pt>
              <c:pt idx="62">
                <c:v>843419.70927124936</c:v>
              </c:pt>
              <c:pt idx="63">
                <c:v>1047333.2334205901</c:v>
              </c:pt>
              <c:pt idx="64">
                <c:v>1183622.8480537201</c:v>
              </c:pt>
              <c:pt idx="65">
                <c:v>1017751.47968943</c:v>
              </c:pt>
              <c:pt idx="66">
                <c:v>584155.90116655873</c:v>
              </c:pt>
              <c:pt idx="67">
                <c:v>290047.46443623718</c:v>
              </c:pt>
              <c:pt idx="68">
                <c:v>73065.229093799688</c:v>
              </c:pt>
              <c:pt idx="69">
                <c:v>72663.149363057324</c:v>
              </c:pt>
              <c:pt idx="70">
                <c:v>121551.9968051118</c:v>
              </c:pt>
              <c:pt idx="71">
                <c:v>118299.1371689498</c:v>
              </c:pt>
              <c:pt idx="72">
                <c:v>76112.891240875921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8-DA68-4FF0-B39B-9DACE500E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257440"/>
        <c:axId val="2039622912"/>
      </c:lineChart>
      <c:lineChart>
        <c:grouping val="standard"/>
        <c:varyColors val="0"/>
        <c:ser>
          <c:idx val="17"/>
          <c:order val="9"/>
          <c:tx>
            <c:v>11 Cum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val>
            <c:numLit>
              <c:formatCode>General</c:formatCode>
              <c:ptCount val="78"/>
              <c:pt idx="0">
                <c:v>0</c:v>
              </c:pt>
              <c:pt idx="1">
                <c:v>12004.637000000001</c:v>
              </c:pt>
              <c:pt idx="2">
                <c:v>35220.44</c:v>
              </c:pt>
              <c:pt idx="3">
                <c:v>40662.146500000003</c:v>
              </c:pt>
              <c:pt idx="4">
                <c:v>144231.5405</c:v>
              </c:pt>
              <c:pt idx="5">
                <c:v>264833.05249999999</c:v>
              </c:pt>
              <c:pt idx="6">
                <c:v>407093.59950000001</c:v>
              </c:pt>
              <c:pt idx="7">
                <c:v>580513.26199999999</c:v>
              </c:pt>
              <c:pt idx="8">
                <c:v>747056.23399999889</c:v>
              </c:pt>
              <c:pt idx="9">
                <c:v>947908.51399999997</c:v>
              </c:pt>
              <c:pt idx="10">
                <c:v>1136710.514</c:v>
              </c:pt>
              <c:pt idx="11">
                <c:v>1470946.128</c:v>
              </c:pt>
              <c:pt idx="12">
                <c:v>1771498.128</c:v>
              </c:pt>
              <c:pt idx="13">
                <c:v>2253232.8879999998</c:v>
              </c:pt>
              <c:pt idx="14">
                <c:v>3022039.3280000002</c:v>
              </c:pt>
              <c:pt idx="15">
                <c:v>3585496.298</c:v>
              </c:pt>
              <c:pt idx="16">
                <c:v>4189031.5455</c:v>
              </c:pt>
              <c:pt idx="17">
                <c:v>4659168.8315000003</c:v>
              </c:pt>
              <c:pt idx="18">
                <c:v>5226196.5115</c:v>
              </c:pt>
              <c:pt idx="19">
                <c:v>5830396.3940000003</c:v>
              </c:pt>
              <c:pt idx="20">
                <c:v>6421782.8865</c:v>
              </c:pt>
              <c:pt idx="21">
                <c:v>6992667.1765000001</c:v>
              </c:pt>
              <c:pt idx="22">
                <c:v>7482122.1090000002</c:v>
              </c:pt>
              <c:pt idx="23">
                <c:v>8536387.6789999995</c:v>
              </c:pt>
              <c:pt idx="24">
                <c:v>9172169.8764999993</c:v>
              </c:pt>
              <c:pt idx="25">
                <c:v>9744420.4364999998</c:v>
              </c:pt>
              <c:pt idx="26">
                <c:v>10320038.66</c:v>
              </c:pt>
              <c:pt idx="27">
                <c:v>10735561.4265</c:v>
              </c:pt>
              <c:pt idx="28">
                <c:v>11180677.646500001</c:v>
              </c:pt>
              <c:pt idx="29">
                <c:v>12196198.193</c:v>
              </c:pt>
              <c:pt idx="30">
                <c:v>12946847.091499999</c:v>
              </c:pt>
              <c:pt idx="31">
                <c:v>13756143.119000001</c:v>
              </c:pt>
              <c:pt idx="32">
                <c:v>14250322.7115</c:v>
              </c:pt>
              <c:pt idx="33">
                <c:v>15074598.261499999</c:v>
              </c:pt>
              <c:pt idx="34">
                <c:v>15655114.469000001</c:v>
              </c:pt>
              <c:pt idx="35">
                <c:v>16194315.249</c:v>
              </c:pt>
              <c:pt idx="36">
                <c:v>17155919.6415</c:v>
              </c:pt>
              <c:pt idx="37">
                <c:v>18246812.931499999</c:v>
              </c:pt>
              <c:pt idx="38">
                <c:v>19227796.736499999</c:v>
              </c:pt>
              <c:pt idx="39">
                <c:v>20072036.5515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9-DA68-4FF0-B39B-9DACE500E6AA}"/>
            </c:ext>
          </c:extLst>
        </c:ser>
        <c:ser>
          <c:idx val="13"/>
          <c:order val="10"/>
          <c:tx>
            <c:v>10 Cum</c:v>
          </c:tx>
          <c:spPr>
            <a:ln w="19050">
              <a:solidFill>
                <a:srgbClr val="FF0000"/>
              </a:solidFill>
            </a:ln>
          </c:spPr>
          <c:marker>
            <c:symbol val="star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Lit>
              <c:formatCode>General</c:formatCode>
              <c:ptCount val="78"/>
              <c:pt idx="0">
                <c:v>1614.0540000000001</c:v>
              </c:pt>
              <c:pt idx="1">
                <c:v>5598.8540000000003</c:v>
              </c:pt>
              <c:pt idx="2">
                <c:v>6309.6740000000009</c:v>
              </c:pt>
              <c:pt idx="3">
                <c:v>13923.9735</c:v>
              </c:pt>
              <c:pt idx="4">
                <c:v>21424.054</c:v>
              </c:pt>
              <c:pt idx="5">
                <c:v>30166.350000000009</c:v>
              </c:pt>
              <c:pt idx="6">
                <c:v>42496.695</c:v>
              </c:pt>
              <c:pt idx="7">
                <c:v>57352.813499999997</c:v>
              </c:pt>
              <c:pt idx="8">
                <c:v>75125.876999999993</c:v>
              </c:pt>
              <c:pt idx="9">
                <c:v>77690.115500000014</c:v>
              </c:pt>
              <c:pt idx="10">
                <c:v>105935.97749999999</c:v>
              </c:pt>
              <c:pt idx="11">
                <c:v>135129.14749999999</c:v>
              </c:pt>
              <c:pt idx="12">
                <c:v>156735.5975</c:v>
              </c:pt>
              <c:pt idx="13">
                <c:v>184334.27299999999</c:v>
              </c:pt>
              <c:pt idx="14">
                <c:v>201085.18250000011</c:v>
              </c:pt>
              <c:pt idx="15">
                <c:v>218603.54300000009</c:v>
              </c:pt>
              <c:pt idx="16">
                <c:v>230836.93950000009</c:v>
              </c:pt>
              <c:pt idx="17">
                <c:v>253230.32449999999</c:v>
              </c:pt>
              <c:pt idx="18">
                <c:v>334747.58250000002</c:v>
              </c:pt>
              <c:pt idx="19">
                <c:v>427905.08250000002</c:v>
              </c:pt>
              <c:pt idx="20">
                <c:v>480305.7525</c:v>
              </c:pt>
              <c:pt idx="21">
                <c:v>900712.55249999999</c:v>
              </c:pt>
              <c:pt idx="22">
                <c:v>2039111.3425</c:v>
              </c:pt>
              <c:pt idx="23">
                <c:v>3108304.8525</c:v>
              </c:pt>
              <c:pt idx="24">
                <c:v>4152387.3725000001</c:v>
              </c:pt>
              <c:pt idx="25">
                <c:v>4953672.4275000002</c:v>
              </c:pt>
              <c:pt idx="26">
                <c:v>5928650.8975</c:v>
              </c:pt>
              <c:pt idx="27">
                <c:v>6482680.3375000004</c:v>
              </c:pt>
              <c:pt idx="28">
                <c:v>7171534.3075000001</c:v>
              </c:pt>
              <c:pt idx="29">
                <c:v>8100729.6875</c:v>
              </c:pt>
              <c:pt idx="30">
                <c:v>9004032.7074999996</c:v>
              </c:pt>
              <c:pt idx="31">
                <c:v>9510053.0975000001</c:v>
              </c:pt>
              <c:pt idx="32">
                <c:v>10616515.09</c:v>
              </c:pt>
              <c:pt idx="33">
                <c:v>11577632.68</c:v>
              </c:pt>
              <c:pt idx="34">
                <c:v>12344987.060000001</c:v>
              </c:pt>
              <c:pt idx="35">
                <c:v>12797224.727499999</c:v>
              </c:pt>
              <c:pt idx="36">
                <c:v>12938297.333000001</c:v>
              </c:pt>
              <c:pt idx="37">
                <c:v>13123872.7245</c:v>
              </c:pt>
              <c:pt idx="38">
                <c:v>13298127.406500001</c:v>
              </c:pt>
              <c:pt idx="39">
                <c:v>13796519.612</c:v>
              </c:pt>
              <c:pt idx="40">
                <c:v>13796519.612</c:v>
              </c:pt>
              <c:pt idx="41">
                <c:v>14674468.516000001</c:v>
              </c:pt>
              <c:pt idx="42">
                <c:v>15628134.950999999</c:v>
              </c:pt>
              <c:pt idx="43">
                <c:v>16604482.782</c:v>
              </c:pt>
              <c:pt idx="44">
                <c:v>17905555.8585</c:v>
              </c:pt>
              <c:pt idx="45">
                <c:v>19597035.995499998</c:v>
              </c:pt>
              <c:pt idx="46">
                <c:v>20673719.756999999</c:v>
              </c:pt>
              <c:pt idx="47">
                <c:v>21321287.431000002</c:v>
              </c:pt>
              <c:pt idx="48">
                <c:v>22221500.618000001</c:v>
              </c:pt>
              <c:pt idx="49">
                <c:v>22923210.116</c:v>
              </c:pt>
              <c:pt idx="50">
                <c:v>23423350.969500002</c:v>
              </c:pt>
              <c:pt idx="51">
                <c:v>23668425.425500002</c:v>
              </c:pt>
              <c:pt idx="52">
                <c:v>24121843.865499999</c:v>
              </c:pt>
              <c:pt idx="53">
                <c:v>24304172.865499999</c:v>
              </c:pt>
              <c:pt idx="54">
                <c:v>24539610.739</c:v>
              </c:pt>
              <c:pt idx="55">
                <c:v>24836004.2245</c:v>
              </c:pt>
              <c:pt idx="56">
                <c:v>25097769.284499999</c:v>
              </c:pt>
              <c:pt idx="57">
                <c:v>26278332.171500001</c:v>
              </c:pt>
              <c:pt idx="58">
                <c:v>26832008.794</c:v>
              </c:pt>
              <c:pt idx="59">
                <c:v>27252852.063499998</c:v>
              </c:pt>
              <c:pt idx="60">
                <c:v>27890145.363000002</c:v>
              </c:pt>
              <c:pt idx="61">
                <c:v>27972139.420499999</c:v>
              </c:pt>
              <c:pt idx="62">
                <c:v>28237317.010499999</c:v>
              </c:pt>
              <c:pt idx="63">
                <c:v>28946326.727499999</c:v>
              </c:pt>
              <c:pt idx="64">
                <c:v>29636203.519000001</c:v>
              </c:pt>
              <c:pt idx="65">
                <c:v>30058455.524</c:v>
              </c:pt>
              <c:pt idx="66">
                <c:v>30469975.182500001</c:v>
              </c:pt>
              <c:pt idx="67">
                <c:v>30718162.453000002</c:v>
              </c:pt>
              <c:pt idx="68">
                <c:v>31092139.6105</c:v>
              </c:pt>
              <c:pt idx="69">
                <c:v>31423342.925999999</c:v>
              </c:pt>
              <c:pt idx="70">
                <c:v>31680177.624499999</c:v>
              </c:pt>
              <c:pt idx="71">
                <c:v>32020059.164500002</c:v>
              </c:pt>
              <c:pt idx="72">
                <c:v>32114086.0145</c:v>
              </c:pt>
              <c:pt idx="73">
                <c:v>32237892.574499998</c:v>
              </c:pt>
              <c:pt idx="74">
                <c:v>32591669.934500001</c:v>
              </c:pt>
              <c:pt idx="75">
                <c:v>32887138.636500001</c:v>
              </c:pt>
              <c:pt idx="76">
                <c:v>33009897.079500001</c:v>
              </c:pt>
              <c:pt idx="77">
                <c:v>33178868.399500001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A-DA68-4FF0-B39B-9DACE500E6AA}"/>
            </c:ext>
          </c:extLst>
        </c:ser>
        <c:ser>
          <c:idx val="15"/>
          <c:order val="11"/>
          <c:tx>
            <c:v>09 Cum</c:v>
          </c:tx>
          <c:spPr>
            <a:ln>
              <a:solidFill>
                <a:srgbClr val="20F012"/>
              </a:solidFill>
            </a:ln>
          </c:spPr>
          <c:marker>
            <c:symbol val="plus"/>
            <c:size val="7"/>
            <c:spPr>
              <a:ln>
                <a:solidFill>
                  <a:srgbClr val="20F012"/>
                </a:solidFill>
              </a:ln>
            </c:spPr>
          </c:marker>
          <c:val>
            <c:numLit>
              <c:formatCode>General</c:formatCode>
              <c:ptCount val="86"/>
              <c:pt idx="0">
                <c:v>27980.3</c:v>
              </c:pt>
              <c:pt idx="1">
                <c:v>400049.91</c:v>
              </c:pt>
              <c:pt idx="2">
                <c:v>501675.04</c:v>
              </c:pt>
              <c:pt idx="3">
                <c:v>599774.80499999889</c:v>
              </c:pt>
              <c:pt idx="4">
                <c:v>1020603.7405</c:v>
              </c:pt>
              <c:pt idx="5">
                <c:v>1314584.2505000001</c:v>
              </c:pt>
              <c:pt idx="6">
                <c:v>1693930.6405</c:v>
              </c:pt>
              <c:pt idx="7">
                <c:v>1864398.0404999999</c:v>
              </c:pt>
              <c:pt idx="8">
                <c:v>2470439.3289999999</c:v>
              </c:pt>
              <c:pt idx="9">
                <c:v>2976324.7889999999</c:v>
              </c:pt>
              <c:pt idx="10">
                <c:v>3470888.639</c:v>
              </c:pt>
              <c:pt idx="11">
                <c:v>4184297.9190000002</c:v>
              </c:pt>
              <c:pt idx="12">
                <c:v>4590570.1490000002</c:v>
              </c:pt>
              <c:pt idx="13">
                <c:v>5369931.9790000003</c:v>
              </c:pt>
              <c:pt idx="14">
                <c:v>5773009.7290000003</c:v>
              </c:pt>
              <c:pt idx="15">
                <c:v>6405975.2989999996</c:v>
              </c:pt>
              <c:pt idx="16">
                <c:v>6952494.3990000002</c:v>
              </c:pt>
              <c:pt idx="17">
                <c:v>7466884.5190000003</c:v>
              </c:pt>
              <c:pt idx="18">
                <c:v>7791030.0389999999</c:v>
              </c:pt>
              <c:pt idx="19">
                <c:v>8421603.2990000006</c:v>
              </c:pt>
              <c:pt idx="20">
                <c:v>8762535.5390000008</c:v>
              </c:pt>
              <c:pt idx="21">
                <c:v>9128859.7190000005</c:v>
              </c:pt>
              <c:pt idx="22">
                <c:v>9206803.8190000001</c:v>
              </c:pt>
              <c:pt idx="23">
                <c:v>9478345.6190000009</c:v>
              </c:pt>
              <c:pt idx="24">
                <c:v>10065424.309</c:v>
              </c:pt>
              <c:pt idx="25">
                <c:v>10431038.809</c:v>
              </c:pt>
              <c:pt idx="26">
                <c:v>10828921.608999999</c:v>
              </c:pt>
              <c:pt idx="27">
                <c:v>11901061.278999999</c:v>
              </c:pt>
              <c:pt idx="28">
                <c:v>12585878.679</c:v>
              </c:pt>
              <c:pt idx="29">
                <c:v>13474341.209000001</c:v>
              </c:pt>
              <c:pt idx="30">
                <c:v>14504630.938999999</c:v>
              </c:pt>
              <c:pt idx="31">
                <c:v>15217166.268999999</c:v>
              </c:pt>
              <c:pt idx="32">
                <c:v>15776594.119000001</c:v>
              </c:pt>
              <c:pt idx="33">
                <c:v>16185930.839</c:v>
              </c:pt>
              <c:pt idx="34">
                <c:v>16781594.199000001</c:v>
              </c:pt>
              <c:pt idx="35">
                <c:v>17155863.109000001</c:v>
              </c:pt>
              <c:pt idx="36">
                <c:v>17189742.409000002</c:v>
              </c:pt>
              <c:pt idx="37">
                <c:v>17407949.728999998</c:v>
              </c:pt>
              <c:pt idx="38">
                <c:v>17772823.568999998</c:v>
              </c:pt>
              <c:pt idx="39">
                <c:v>18657027.004999999</c:v>
              </c:pt>
              <c:pt idx="40">
                <c:v>19255314.495000001</c:v>
              </c:pt>
              <c:pt idx="41">
                <c:v>19591185.785</c:v>
              </c:pt>
              <c:pt idx="42">
                <c:v>20208106.285</c:v>
              </c:pt>
              <c:pt idx="43">
                <c:v>20930703.984999999</c:v>
              </c:pt>
              <c:pt idx="44">
                <c:v>21817598.055</c:v>
              </c:pt>
              <c:pt idx="45">
                <c:v>22565141.045000002</c:v>
              </c:pt>
              <c:pt idx="46">
                <c:v>23629867.895</c:v>
              </c:pt>
              <c:pt idx="47">
                <c:v>24500256.765000001</c:v>
              </c:pt>
              <c:pt idx="48">
                <c:v>25332157.234999999</c:v>
              </c:pt>
              <c:pt idx="49">
                <c:v>26159745.234999999</c:v>
              </c:pt>
              <c:pt idx="50">
                <c:v>26847131.635000002</c:v>
              </c:pt>
              <c:pt idx="51">
                <c:v>27583643.324999999</c:v>
              </c:pt>
              <c:pt idx="52">
                <c:v>28331135.015000001</c:v>
              </c:pt>
              <c:pt idx="53">
                <c:v>28881371.015000001</c:v>
              </c:pt>
              <c:pt idx="54">
                <c:v>29521394.704999998</c:v>
              </c:pt>
              <c:pt idx="55">
                <c:v>30348516.504999999</c:v>
              </c:pt>
              <c:pt idx="56">
                <c:v>30944212.004999999</c:v>
              </c:pt>
              <c:pt idx="57">
                <c:v>31940245.754999999</c:v>
              </c:pt>
              <c:pt idx="58">
                <c:v>32957387.315000001</c:v>
              </c:pt>
              <c:pt idx="59">
                <c:v>33945885.164999999</c:v>
              </c:pt>
              <c:pt idx="60">
                <c:v>34504957.994999997</c:v>
              </c:pt>
              <c:pt idx="61">
                <c:v>34917364.305</c:v>
              </c:pt>
              <c:pt idx="62">
                <c:v>35461921.204999998</c:v>
              </c:pt>
              <c:pt idx="63">
                <c:v>35912207.305</c:v>
              </c:pt>
              <c:pt idx="64">
                <c:v>36169185.719999999</c:v>
              </c:pt>
              <c:pt idx="65">
                <c:v>36234971.520000003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36234971.520000003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B-DA68-4FF0-B39B-9DACE500E6AA}"/>
            </c:ext>
          </c:extLst>
        </c:ser>
        <c:ser>
          <c:idx val="11"/>
          <c:order val="12"/>
          <c:tx>
            <c:v>08 Cum</c:v>
          </c:tx>
          <c:spPr>
            <a:ln w="25400">
              <a:solidFill>
                <a:schemeClr val="tx2"/>
              </a:solidFill>
              <a:prstDash val="solid"/>
            </a:ln>
          </c:spPr>
          <c:marker>
            <c:symbol val="triangle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  <a:prstDash val="solid"/>
              </a:ln>
            </c:spPr>
          </c:marker>
          <c:val>
            <c:numLit>
              <c:formatCode>General</c:formatCode>
              <c:ptCount val="73"/>
              <c:pt idx="0">
                <c:v>51910.607534983857</c:v>
              </c:pt>
              <c:pt idx="1">
                <c:v>1375626.3669783201</c:v>
              </c:pt>
              <c:pt idx="2">
                <c:v>2274287.9691446498</c:v>
              </c:pt>
              <c:pt idx="3">
                <c:v>2888090.0186384502</c:v>
              </c:pt>
              <c:pt idx="4">
                <c:v>3554581.0888632401</c:v>
              </c:pt>
              <c:pt idx="5">
                <c:v>4524926.4005017504</c:v>
              </c:pt>
              <c:pt idx="6">
                <c:v>5639943.7740693102</c:v>
              </c:pt>
              <c:pt idx="7">
                <c:v>6955434.1861909404</c:v>
              </c:pt>
              <c:pt idx="8">
                <c:v>8012497.11199807</c:v>
              </c:pt>
              <c:pt idx="9">
                <c:v>9263009.9471585304</c:v>
              </c:pt>
              <c:pt idx="10">
                <c:v>10564128.047552999</c:v>
              </c:pt>
              <c:pt idx="11">
                <c:v>12053221.734654499</c:v>
              </c:pt>
              <c:pt idx="12">
                <c:v>13113202.366651099</c:v>
              </c:pt>
              <c:pt idx="13">
                <c:v>13930806.731977399</c:v>
              </c:pt>
              <c:pt idx="14">
                <c:v>14252799.4579679</c:v>
              </c:pt>
              <c:pt idx="15">
                <c:v>14686870.097332999</c:v>
              </c:pt>
              <c:pt idx="16">
                <c:v>15014367.87889</c:v>
              </c:pt>
              <c:pt idx="17">
                <c:v>15369545.288016001</c:v>
              </c:pt>
              <c:pt idx="18">
                <c:v>15997466.5405907</c:v>
              </c:pt>
              <c:pt idx="19">
                <c:v>16559540.1891806</c:v>
              </c:pt>
              <c:pt idx="20">
                <c:v>17157711.954899799</c:v>
              </c:pt>
              <c:pt idx="21">
                <c:v>18371948.2069607</c:v>
              </c:pt>
              <c:pt idx="22">
                <c:v>19200125.629592799</c:v>
              </c:pt>
              <c:pt idx="23">
                <c:v>20251077.0026436</c:v>
              </c:pt>
              <c:pt idx="24">
                <c:v>21045315.974413201</c:v>
              </c:pt>
              <c:pt idx="25">
                <c:v>21514453.3765058</c:v>
              </c:pt>
              <c:pt idx="26">
                <c:v>22764666.636486899</c:v>
              </c:pt>
              <c:pt idx="27">
                <c:v>23669381.915984102</c:v>
              </c:pt>
              <c:pt idx="28">
                <c:v>24407981.782968599</c:v>
              </c:pt>
              <c:pt idx="29">
                <c:v>25597122.576941501</c:v>
              </c:pt>
              <c:pt idx="30">
                <c:v>26655418.3911881</c:v>
              </c:pt>
              <c:pt idx="31">
                <c:v>27819079.172881398</c:v>
              </c:pt>
              <c:pt idx="32">
                <c:v>29238388.348938301</c:v>
              </c:pt>
              <c:pt idx="33">
                <c:v>30396778.148938298</c:v>
              </c:pt>
              <c:pt idx="34">
                <c:v>31457750.693278499</c:v>
              </c:pt>
              <c:pt idx="35">
                <c:v>32350321.9383245</c:v>
              </c:pt>
              <c:pt idx="36">
                <c:v>34083248.236232698</c:v>
              </c:pt>
              <c:pt idx="37">
                <c:v>35331904.551878102</c:v>
              </c:pt>
              <c:pt idx="38">
                <c:v>36216914.201401599</c:v>
              </c:pt>
              <c:pt idx="39">
                <c:v>38043494.020714998</c:v>
              </c:pt>
              <c:pt idx="40">
                <c:v>40070087.852809601</c:v>
              </c:pt>
              <c:pt idx="41">
                <c:v>42020897.235587098</c:v>
              </c:pt>
              <c:pt idx="42">
                <c:v>43832979.567525901</c:v>
              </c:pt>
              <c:pt idx="43">
                <c:v>45135757.1139194</c:v>
              </c:pt>
              <c:pt idx="44">
                <c:v>46210018.244843602</c:v>
              </c:pt>
              <c:pt idx="45">
                <c:v>47510119.283148602</c:v>
              </c:pt>
              <c:pt idx="46">
                <c:v>48621742.115356699</c:v>
              </c:pt>
              <c:pt idx="47">
                <c:v>49888796.941819496</c:v>
              </c:pt>
              <c:pt idx="48">
                <c:v>50972595.153919503</c:v>
              </c:pt>
              <c:pt idx="49">
                <c:v>51826673.420607597</c:v>
              </c:pt>
              <c:pt idx="50">
                <c:v>52382991.495077699</c:v>
              </c:pt>
              <c:pt idx="51">
                <c:v>52732800.281737797</c:v>
              </c:pt>
              <c:pt idx="52">
                <c:v>53206761.882326797</c:v>
              </c:pt>
              <c:pt idx="53">
                <c:v>53873179.7131254</c:v>
              </c:pt>
              <c:pt idx="54">
                <c:v>54167555.651609197</c:v>
              </c:pt>
              <c:pt idx="55">
                <c:v>54618651.631607302</c:v>
              </c:pt>
              <c:pt idx="56">
                <c:v>55114162.996123202</c:v>
              </c:pt>
              <c:pt idx="57">
                <c:v>55457090.224338599</c:v>
              </c:pt>
              <c:pt idx="58">
                <c:v>55819686.698463097</c:v>
              </c:pt>
              <c:pt idx="59">
                <c:v>56347981.633784503</c:v>
              </c:pt>
              <c:pt idx="60">
                <c:v>56495887.826154701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C-DA68-4FF0-B39B-9DACE500E6AA}"/>
            </c:ext>
          </c:extLst>
        </c:ser>
        <c:ser>
          <c:idx val="8"/>
          <c:order val="13"/>
          <c:tx>
            <c:v>07 Cum</c:v>
          </c:tx>
          <c:spPr>
            <a:ln w="38100">
              <a:solidFill>
                <a:srgbClr val="00CCFF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69FF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val>
            <c:numLit>
              <c:formatCode>General</c:formatCode>
              <c:ptCount val="73"/>
              <c:pt idx="0">
                <c:v>147027.29999999999</c:v>
              </c:pt>
              <c:pt idx="1">
                <c:v>1899208.95</c:v>
              </c:pt>
              <c:pt idx="2">
                <c:v>3516833.05</c:v>
              </c:pt>
              <c:pt idx="3">
                <c:v>5077713.37</c:v>
              </c:pt>
              <c:pt idx="4">
                <c:v>6545410.9800000004</c:v>
              </c:pt>
              <c:pt idx="5">
                <c:v>7482687.3700000001</c:v>
              </c:pt>
              <c:pt idx="6">
                <c:v>9244921.4699999895</c:v>
              </c:pt>
              <c:pt idx="7">
                <c:v>10943689.17</c:v>
              </c:pt>
              <c:pt idx="8">
                <c:v>12396513.17</c:v>
              </c:pt>
              <c:pt idx="9">
                <c:v>13873697.02</c:v>
              </c:pt>
              <c:pt idx="10">
                <c:v>14825032.09</c:v>
              </c:pt>
              <c:pt idx="11">
                <c:v>15579183.85</c:v>
              </c:pt>
              <c:pt idx="12">
                <c:v>16256137.85</c:v>
              </c:pt>
              <c:pt idx="13">
                <c:v>16915627.850000001</c:v>
              </c:pt>
              <c:pt idx="14">
                <c:v>17922323.149999999</c:v>
              </c:pt>
              <c:pt idx="15">
                <c:v>19349348.449999999</c:v>
              </c:pt>
              <c:pt idx="16">
                <c:v>21458158.039999999</c:v>
              </c:pt>
              <c:pt idx="17">
                <c:v>23392873.710000001</c:v>
              </c:pt>
              <c:pt idx="18">
                <c:v>25585407.18</c:v>
              </c:pt>
              <c:pt idx="19">
                <c:v>27590311.059999999</c:v>
              </c:pt>
              <c:pt idx="20">
                <c:v>28825296.609999999</c:v>
              </c:pt>
              <c:pt idx="21">
                <c:v>30407911.719999999</c:v>
              </c:pt>
              <c:pt idx="22">
                <c:v>32187179.809999999</c:v>
              </c:pt>
              <c:pt idx="23">
                <c:v>33956509.5</c:v>
              </c:pt>
              <c:pt idx="24">
                <c:v>35796298.460000001</c:v>
              </c:pt>
              <c:pt idx="25">
                <c:v>37336298.759999998</c:v>
              </c:pt>
              <c:pt idx="26">
                <c:v>38710137.329999998</c:v>
              </c:pt>
              <c:pt idx="27">
                <c:v>39790070.789999999</c:v>
              </c:pt>
              <c:pt idx="28">
                <c:v>40804666.490000002</c:v>
              </c:pt>
              <c:pt idx="29">
                <c:v>42105961.189999998</c:v>
              </c:pt>
              <c:pt idx="30">
                <c:v>43053485.939999998</c:v>
              </c:pt>
              <c:pt idx="31">
                <c:v>44279487.590000004</c:v>
              </c:pt>
              <c:pt idx="32">
                <c:v>45080645.890000001</c:v>
              </c:pt>
              <c:pt idx="33">
                <c:v>46389119.039999999</c:v>
              </c:pt>
              <c:pt idx="34">
                <c:v>47994509.420000002</c:v>
              </c:pt>
              <c:pt idx="35">
                <c:v>49275194.700000003</c:v>
              </c:pt>
              <c:pt idx="36">
                <c:v>50961675.149999999</c:v>
              </c:pt>
              <c:pt idx="37">
                <c:v>52060323.710000001</c:v>
              </c:pt>
              <c:pt idx="38">
                <c:v>53678681.399999999</c:v>
              </c:pt>
              <c:pt idx="39">
                <c:v>54995946.270000003</c:v>
              </c:pt>
              <c:pt idx="40">
                <c:v>56369380.030000001</c:v>
              </c:pt>
              <c:pt idx="41">
                <c:v>58183856.359999999</c:v>
              </c:pt>
              <c:pt idx="42">
                <c:v>59433460.329999998</c:v>
              </c:pt>
              <c:pt idx="43">
                <c:v>60356216.5</c:v>
              </c:pt>
              <c:pt idx="44">
                <c:v>60959165</c:v>
              </c:pt>
              <c:pt idx="45">
                <c:v>62351667.600000001</c:v>
              </c:pt>
              <c:pt idx="46">
                <c:v>63162343.600000001</c:v>
              </c:pt>
              <c:pt idx="47">
                <c:v>64496870.700000003</c:v>
              </c:pt>
              <c:pt idx="48">
                <c:v>65671247.009999998</c:v>
              </c:pt>
              <c:pt idx="49">
                <c:v>66905710.619999997</c:v>
              </c:pt>
              <c:pt idx="50">
                <c:v>67880853.459999993</c:v>
              </c:pt>
              <c:pt idx="51">
                <c:v>69143803.849999994</c:v>
              </c:pt>
              <c:pt idx="52">
                <c:v>70074652.590000004</c:v>
              </c:pt>
              <c:pt idx="53">
                <c:v>71470597.950000003</c:v>
              </c:pt>
              <c:pt idx="54">
                <c:v>73115940.230000004</c:v>
              </c:pt>
              <c:pt idx="55">
                <c:v>74118374.549999997</c:v>
              </c:pt>
              <c:pt idx="56">
                <c:v>75237065.989999995</c:v>
              </c:pt>
              <c:pt idx="57">
                <c:v>76352007.049999997</c:v>
              </c:pt>
              <c:pt idx="58">
                <c:v>77113563.870000005</c:v>
              </c:pt>
              <c:pt idx="59">
                <c:v>77820010.680000007</c:v>
              </c:pt>
              <c:pt idx="60">
                <c:v>78196392.780000001</c:v>
              </c:pt>
              <c:pt idx="61">
                <c:v>78481046.379999995</c:v>
              </c:pt>
              <c:pt idx="62">
                <c:v>78679272.180000007</c:v>
              </c:pt>
              <c:pt idx="63">
                <c:v>78754136.480000004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D-DA68-4FF0-B39B-9DACE500E6AA}"/>
            </c:ext>
          </c:extLst>
        </c:ser>
        <c:ser>
          <c:idx val="4"/>
          <c:order val="14"/>
          <c:tx>
            <c:v>06 Cum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Lit>
              <c:ptCount val="87"/>
              <c:pt idx="0">
                <c:v>_x0004_1/20</c:v>
              </c:pt>
              <c:pt idx="1">
                <c:v>_x0004_1/21</c:v>
              </c:pt>
              <c:pt idx="2">
                <c:v>_x0004_1/22</c:v>
              </c:pt>
              <c:pt idx="3">
                <c:v>_x0004_1/23</c:v>
              </c:pt>
              <c:pt idx="4">
                <c:v>_x0004_1/24</c:v>
              </c:pt>
              <c:pt idx="5">
                <c:v>_x0004_1/25</c:v>
              </c:pt>
              <c:pt idx="6">
                <c:v>_x0004_1/26</c:v>
              </c:pt>
              <c:pt idx="7">
                <c:v>_x0004_1/27</c:v>
              </c:pt>
              <c:pt idx="8">
                <c:v>_x0004_1/28</c:v>
              </c:pt>
              <c:pt idx="9">
                <c:v>_x0004_1/29</c:v>
              </c:pt>
              <c:pt idx="10">
                <c:v>_x0004_1/30</c:v>
              </c:pt>
              <c:pt idx="11">
                <c:v>_x0004_1/31</c:v>
              </c:pt>
              <c:pt idx="12">
                <c:v>_x0003_2/1</c:v>
              </c:pt>
              <c:pt idx="13">
                <c:v>_x0003_2/2</c:v>
              </c:pt>
              <c:pt idx="14">
                <c:v>_x0003_2/3</c:v>
              </c:pt>
              <c:pt idx="15">
                <c:v>_x0003_2/4</c:v>
              </c:pt>
              <c:pt idx="16">
                <c:v>_x0003_2/5</c:v>
              </c:pt>
              <c:pt idx="17">
                <c:v>_x0003_2/6</c:v>
              </c:pt>
              <c:pt idx="18">
                <c:v>_x0003_2/7</c:v>
              </c:pt>
              <c:pt idx="19">
                <c:v>_x0003_2/8</c:v>
              </c:pt>
              <c:pt idx="20">
                <c:v>_x0003_2/9</c:v>
              </c:pt>
              <c:pt idx="21">
                <c:v>_x0004_2/10</c:v>
              </c:pt>
              <c:pt idx="22">
                <c:v>_x0004_2/11</c:v>
              </c:pt>
              <c:pt idx="23">
                <c:v>_x0004_2/12</c:v>
              </c:pt>
              <c:pt idx="24">
                <c:v>_x0004_2/13</c:v>
              </c:pt>
              <c:pt idx="25">
                <c:v>_x0004_2/14</c:v>
              </c:pt>
              <c:pt idx="26">
                <c:v>_x0004_2/15</c:v>
              </c:pt>
              <c:pt idx="27">
                <c:v>_x0004_2/16</c:v>
              </c:pt>
              <c:pt idx="28">
                <c:v>_x0004_2/17</c:v>
              </c:pt>
              <c:pt idx="29">
                <c:v>_x0004_2/18</c:v>
              </c:pt>
              <c:pt idx="30">
                <c:v>_x0004_2/19</c:v>
              </c:pt>
              <c:pt idx="31">
                <c:v>_x0004_2/20</c:v>
              </c:pt>
              <c:pt idx="32">
                <c:v>_x0004_2/21</c:v>
              </c:pt>
              <c:pt idx="33">
                <c:v>_x0004_2/22</c:v>
              </c:pt>
              <c:pt idx="34">
                <c:v>_x0004_2/23</c:v>
              </c:pt>
              <c:pt idx="35">
                <c:v>_x0004_2/24</c:v>
              </c:pt>
              <c:pt idx="36">
                <c:v>_x0004_2/25</c:v>
              </c:pt>
              <c:pt idx="37">
                <c:v>_x0004_2/26</c:v>
              </c:pt>
              <c:pt idx="38">
                <c:v>_x0004_2/27</c:v>
              </c:pt>
              <c:pt idx="39">
                <c:v>_x0004_2/28</c:v>
              </c:pt>
              <c:pt idx="40">
                <c:v>_x0005_39507</c:v>
              </c:pt>
              <c:pt idx="41">
                <c:v>_x0005_39508</c:v>
              </c:pt>
              <c:pt idx="42">
                <c:v>_x0005_39509</c:v>
              </c:pt>
              <c:pt idx="43">
                <c:v>_x0005_39510</c:v>
              </c:pt>
              <c:pt idx="44">
                <c:v>_x0005_39511</c:v>
              </c:pt>
              <c:pt idx="45">
                <c:v>_x0005_39512</c:v>
              </c:pt>
              <c:pt idx="46">
                <c:v>_x0005_39513</c:v>
              </c:pt>
              <c:pt idx="47">
                <c:v>_x0005_39514</c:v>
              </c:pt>
              <c:pt idx="48">
                <c:v>_x0005_39515</c:v>
              </c:pt>
              <c:pt idx="49">
                <c:v>_x0005_39516</c:v>
              </c:pt>
              <c:pt idx="50">
                <c:v>_x0005_39517</c:v>
              </c:pt>
              <c:pt idx="51">
                <c:v>_x0005_39518</c:v>
              </c:pt>
              <c:pt idx="52">
                <c:v>_x0005_39519</c:v>
              </c:pt>
              <c:pt idx="53">
                <c:v>_x0005_39520</c:v>
              </c:pt>
              <c:pt idx="54">
                <c:v>_x0005_39521</c:v>
              </c:pt>
              <c:pt idx="55">
                <c:v>_x0005_39522</c:v>
              </c:pt>
              <c:pt idx="56">
                <c:v>_x0005_39523</c:v>
              </c:pt>
              <c:pt idx="57">
                <c:v>_x0005_39524</c:v>
              </c:pt>
              <c:pt idx="58">
                <c:v>_x0005_39525</c:v>
              </c:pt>
              <c:pt idx="59">
                <c:v>_x0005_39526</c:v>
              </c:pt>
              <c:pt idx="60">
                <c:v>_x0005_39527</c:v>
              </c:pt>
              <c:pt idx="61">
                <c:v>_x0005_39528</c:v>
              </c:pt>
              <c:pt idx="62">
                <c:v>_x0005_39529</c:v>
              </c:pt>
              <c:pt idx="63">
                <c:v>_x0005_39530</c:v>
              </c:pt>
              <c:pt idx="64">
                <c:v>_x0005_39531</c:v>
              </c:pt>
              <c:pt idx="65">
                <c:v>_x0005_39532</c:v>
              </c:pt>
              <c:pt idx="66">
                <c:v>_x0005_39533</c:v>
              </c:pt>
              <c:pt idx="67">
                <c:v>_x0005_39534</c:v>
              </c:pt>
              <c:pt idx="68">
                <c:v>_x0005_39535</c:v>
              </c:pt>
              <c:pt idx="69">
                <c:v>_x0005_39536</c:v>
              </c:pt>
              <c:pt idx="70">
                <c:v>_x0005_39537</c:v>
              </c:pt>
              <c:pt idx="71">
                <c:v>_x0005_39538</c:v>
              </c:pt>
              <c:pt idx="72">
                <c:v>_x0005_39539</c:v>
              </c:pt>
              <c:pt idx="73">
                <c:v>_x0005_39540</c:v>
              </c:pt>
              <c:pt idx="74">
                <c:v>_x0005_39541</c:v>
              </c:pt>
              <c:pt idx="75">
                <c:v>_x0005_39542</c:v>
              </c:pt>
              <c:pt idx="76">
                <c:v>_x0005_39543</c:v>
              </c:pt>
              <c:pt idx="77">
                <c:v>_x0005_39544</c:v>
              </c:pt>
              <c:pt idx="78">
                <c:v>_x0005_39545</c:v>
              </c:pt>
              <c:pt idx="79">
                <c:v>_x0005_39546</c:v>
              </c:pt>
              <c:pt idx="80">
                <c:v>_x0005_39547</c:v>
              </c:pt>
              <c:pt idx="81">
                <c:v>_x0005_39548</c:v>
              </c:pt>
              <c:pt idx="82">
                <c:v>_x0005_39549</c:v>
              </c:pt>
              <c:pt idx="83">
                <c:v>_x0005_39550</c:v>
              </c:pt>
              <c:pt idx="84">
                <c:v>_x0001_0</c:v>
              </c:pt>
              <c:pt idx="85">
                <c:v>_x0006_Season</c:v>
              </c:pt>
              <c:pt idx="86">
                <c:v>_x0001_0</c:v>
              </c:pt>
            </c:strLit>
          </c:cat>
          <c:val>
            <c:numLit>
              <c:formatCode>General</c:formatCode>
              <c:ptCount val="73"/>
              <c:pt idx="0">
                <c:v>98300.5</c:v>
              </c:pt>
              <c:pt idx="1">
                <c:v>1692072.2</c:v>
              </c:pt>
              <c:pt idx="2">
                <c:v>3332877.3</c:v>
              </c:pt>
              <c:pt idx="3">
                <c:v>5211718.3</c:v>
              </c:pt>
              <c:pt idx="4">
                <c:v>7044759.7999999998</c:v>
              </c:pt>
              <c:pt idx="5">
                <c:v>9303805.6999999993</c:v>
              </c:pt>
              <c:pt idx="6">
                <c:v>11342036.199999999</c:v>
              </c:pt>
              <c:pt idx="7">
                <c:v>13525989.1</c:v>
              </c:pt>
              <c:pt idx="8">
                <c:v>14887181.199999999</c:v>
              </c:pt>
              <c:pt idx="9">
                <c:v>16029344.199999999</c:v>
              </c:pt>
              <c:pt idx="10">
                <c:v>17461719.600000001</c:v>
              </c:pt>
              <c:pt idx="11">
                <c:v>19393414.199999999</c:v>
              </c:pt>
              <c:pt idx="12">
                <c:v>20521791.100000001</c:v>
              </c:pt>
              <c:pt idx="13">
                <c:v>21793938.699999999</c:v>
              </c:pt>
              <c:pt idx="14">
                <c:v>23123298</c:v>
              </c:pt>
              <c:pt idx="15">
                <c:v>24888765.100000001</c:v>
              </c:pt>
              <c:pt idx="16">
                <c:v>26474165.699999999</c:v>
              </c:pt>
              <c:pt idx="17">
                <c:v>27876045.399999999</c:v>
              </c:pt>
              <c:pt idx="18">
                <c:v>29345357.699999999</c:v>
              </c:pt>
              <c:pt idx="19">
                <c:v>31253626.600000001</c:v>
              </c:pt>
              <c:pt idx="20">
                <c:v>33396194</c:v>
              </c:pt>
              <c:pt idx="21">
                <c:v>35743054.299999997</c:v>
              </c:pt>
              <c:pt idx="22">
                <c:v>37443967.399999999</c:v>
              </c:pt>
              <c:pt idx="23">
                <c:v>38514761.600000001</c:v>
              </c:pt>
              <c:pt idx="24">
                <c:v>40095225.700000003</c:v>
              </c:pt>
              <c:pt idx="25">
                <c:v>41823557.200000003</c:v>
              </c:pt>
              <c:pt idx="26">
                <c:v>42983281.5</c:v>
              </c:pt>
              <c:pt idx="27">
                <c:v>44027007.200000003</c:v>
              </c:pt>
              <c:pt idx="28">
                <c:v>45756047.299999997</c:v>
              </c:pt>
              <c:pt idx="29">
                <c:v>47167864.399999999</c:v>
              </c:pt>
              <c:pt idx="30">
                <c:v>48925435.100000001</c:v>
              </c:pt>
              <c:pt idx="31">
                <c:v>50558882.799999997</c:v>
              </c:pt>
              <c:pt idx="32">
                <c:v>52931325.100000001</c:v>
              </c:pt>
              <c:pt idx="33">
                <c:v>55466892.200000003</c:v>
              </c:pt>
              <c:pt idx="34">
                <c:v>57556408.460000001</c:v>
              </c:pt>
              <c:pt idx="35">
                <c:v>59265037.759999998</c:v>
              </c:pt>
              <c:pt idx="36">
                <c:v>60985394.859999999</c:v>
              </c:pt>
              <c:pt idx="37">
                <c:v>63109085.460000001</c:v>
              </c:pt>
              <c:pt idx="38">
                <c:v>64678918.460000001</c:v>
              </c:pt>
              <c:pt idx="39">
                <c:v>66156482.659999996</c:v>
              </c:pt>
              <c:pt idx="40">
                <c:v>67417279.159999996</c:v>
              </c:pt>
              <c:pt idx="41">
                <c:v>68777365.079999998</c:v>
              </c:pt>
              <c:pt idx="42">
                <c:v>70308281.180000007</c:v>
              </c:pt>
              <c:pt idx="43">
                <c:v>71129197.379999995</c:v>
              </c:pt>
              <c:pt idx="44">
                <c:v>72317426.510000005</c:v>
              </c:pt>
              <c:pt idx="45">
                <c:v>73732032.989999995</c:v>
              </c:pt>
              <c:pt idx="46">
                <c:v>75353494.480000004</c:v>
              </c:pt>
              <c:pt idx="47">
                <c:v>76638424.079999998</c:v>
              </c:pt>
              <c:pt idx="48">
                <c:v>77915220.409999996</c:v>
              </c:pt>
              <c:pt idx="49">
                <c:v>78789240.010000005</c:v>
              </c:pt>
              <c:pt idx="50">
                <c:v>79740773.310000002</c:v>
              </c:pt>
              <c:pt idx="51">
                <c:v>81134311.209999993</c:v>
              </c:pt>
              <c:pt idx="52">
                <c:v>82476118.799999997</c:v>
              </c:pt>
              <c:pt idx="53">
                <c:v>83346597.469999999</c:v>
              </c:pt>
              <c:pt idx="54">
                <c:v>84001177.069999993</c:v>
              </c:pt>
              <c:pt idx="55">
                <c:v>84524370.819999993</c:v>
              </c:pt>
              <c:pt idx="56">
                <c:v>84837087.219999999</c:v>
              </c:pt>
              <c:pt idx="57">
                <c:v>84992765.719999999</c:v>
              </c:pt>
              <c:pt idx="58">
                <c:v>84993558.120000005</c:v>
              </c:pt>
              <c:pt idx="59">
                <c:v>84997135.319999993</c:v>
              </c:pt>
              <c:pt idx="60">
                <c:v>85004167.319999993</c:v>
              </c:pt>
              <c:pt idx="61">
                <c:v>85016758.519999996</c:v>
              </c:pt>
              <c:pt idx="62">
                <c:v>85028176.719999999</c:v>
              </c:pt>
              <c:pt idx="63">
                <c:v>85058319.319999993</c:v>
              </c:pt>
              <c:pt idx="64">
                <c:v>85090762.120000005</c:v>
              </c:pt>
              <c:pt idx="65">
                <c:v>85096540.120000005</c:v>
              </c:pt>
              <c:pt idx="66">
                <c:v>85122965.519999996</c:v>
              </c:pt>
              <c:pt idx="67">
                <c:v>85140695.519999996</c:v>
              </c:pt>
              <c:pt idx="68">
                <c:v>85164928.719999999</c:v>
              </c:pt>
              <c:pt idx="69">
                <c:v>85179004.719999999</c:v>
              </c:pt>
              <c:pt idx="70">
                <c:v>85201010.120000005</c:v>
              </c:pt>
              <c:pt idx="71">
                <c:v>85202533.719999999</c:v>
              </c:pt>
              <c:pt idx="72">
                <c:v>85205987.620000005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E-DA68-4FF0-B39B-9DACE500E6AA}"/>
            </c:ext>
          </c:extLst>
        </c:ser>
        <c:ser>
          <c:idx val="5"/>
          <c:order val="15"/>
          <c:tx>
            <c:v>05 Cum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Lit>
              <c:ptCount val="87"/>
              <c:pt idx="0">
                <c:v>_x0004_1/20</c:v>
              </c:pt>
              <c:pt idx="1">
                <c:v>_x0004_1/21</c:v>
              </c:pt>
              <c:pt idx="2">
                <c:v>_x0004_1/22</c:v>
              </c:pt>
              <c:pt idx="3">
                <c:v>_x0004_1/23</c:v>
              </c:pt>
              <c:pt idx="4">
                <c:v>_x0004_1/24</c:v>
              </c:pt>
              <c:pt idx="5">
                <c:v>_x0004_1/25</c:v>
              </c:pt>
              <c:pt idx="6">
                <c:v>_x0004_1/26</c:v>
              </c:pt>
              <c:pt idx="7">
                <c:v>_x0004_1/27</c:v>
              </c:pt>
              <c:pt idx="8">
                <c:v>_x0004_1/28</c:v>
              </c:pt>
              <c:pt idx="9">
                <c:v>_x0004_1/29</c:v>
              </c:pt>
              <c:pt idx="10">
                <c:v>_x0004_1/30</c:v>
              </c:pt>
              <c:pt idx="11">
                <c:v>_x0004_1/31</c:v>
              </c:pt>
              <c:pt idx="12">
                <c:v>_x0003_2/1</c:v>
              </c:pt>
              <c:pt idx="13">
                <c:v>_x0003_2/2</c:v>
              </c:pt>
              <c:pt idx="14">
                <c:v>_x0003_2/3</c:v>
              </c:pt>
              <c:pt idx="15">
                <c:v>_x0003_2/4</c:v>
              </c:pt>
              <c:pt idx="16">
                <c:v>_x0003_2/5</c:v>
              </c:pt>
              <c:pt idx="17">
                <c:v>_x0003_2/6</c:v>
              </c:pt>
              <c:pt idx="18">
                <c:v>_x0003_2/7</c:v>
              </c:pt>
              <c:pt idx="19">
                <c:v>_x0003_2/8</c:v>
              </c:pt>
              <c:pt idx="20">
                <c:v>_x0003_2/9</c:v>
              </c:pt>
              <c:pt idx="21">
                <c:v>_x0004_2/10</c:v>
              </c:pt>
              <c:pt idx="22">
                <c:v>_x0004_2/11</c:v>
              </c:pt>
              <c:pt idx="23">
                <c:v>_x0004_2/12</c:v>
              </c:pt>
              <c:pt idx="24">
                <c:v>_x0004_2/13</c:v>
              </c:pt>
              <c:pt idx="25">
                <c:v>_x0004_2/14</c:v>
              </c:pt>
              <c:pt idx="26">
                <c:v>_x0004_2/15</c:v>
              </c:pt>
              <c:pt idx="27">
                <c:v>_x0004_2/16</c:v>
              </c:pt>
              <c:pt idx="28">
                <c:v>_x0004_2/17</c:v>
              </c:pt>
              <c:pt idx="29">
                <c:v>_x0004_2/18</c:v>
              </c:pt>
              <c:pt idx="30">
                <c:v>_x0004_2/19</c:v>
              </c:pt>
              <c:pt idx="31">
                <c:v>_x0004_2/20</c:v>
              </c:pt>
              <c:pt idx="32">
                <c:v>_x0004_2/21</c:v>
              </c:pt>
              <c:pt idx="33">
                <c:v>_x0004_2/22</c:v>
              </c:pt>
              <c:pt idx="34">
                <c:v>_x0004_2/23</c:v>
              </c:pt>
              <c:pt idx="35">
                <c:v>_x0004_2/24</c:v>
              </c:pt>
              <c:pt idx="36">
                <c:v>_x0004_2/25</c:v>
              </c:pt>
              <c:pt idx="37">
                <c:v>_x0004_2/26</c:v>
              </c:pt>
              <c:pt idx="38">
                <c:v>_x0004_2/27</c:v>
              </c:pt>
              <c:pt idx="39">
                <c:v>_x0004_2/28</c:v>
              </c:pt>
              <c:pt idx="40">
                <c:v>_x0005_39507</c:v>
              </c:pt>
              <c:pt idx="41">
                <c:v>_x0005_39508</c:v>
              </c:pt>
              <c:pt idx="42">
                <c:v>_x0005_39509</c:v>
              </c:pt>
              <c:pt idx="43">
                <c:v>_x0005_39510</c:v>
              </c:pt>
              <c:pt idx="44">
                <c:v>_x0005_39511</c:v>
              </c:pt>
              <c:pt idx="45">
                <c:v>_x0005_39512</c:v>
              </c:pt>
              <c:pt idx="46">
                <c:v>_x0005_39513</c:v>
              </c:pt>
              <c:pt idx="47">
                <c:v>_x0005_39514</c:v>
              </c:pt>
              <c:pt idx="48">
                <c:v>_x0005_39515</c:v>
              </c:pt>
              <c:pt idx="49">
                <c:v>_x0005_39516</c:v>
              </c:pt>
              <c:pt idx="50">
                <c:v>_x0005_39517</c:v>
              </c:pt>
              <c:pt idx="51">
                <c:v>_x0005_39518</c:v>
              </c:pt>
              <c:pt idx="52">
                <c:v>_x0005_39519</c:v>
              </c:pt>
              <c:pt idx="53">
                <c:v>_x0005_39520</c:v>
              </c:pt>
              <c:pt idx="54">
                <c:v>_x0005_39521</c:v>
              </c:pt>
              <c:pt idx="55">
                <c:v>_x0005_39522</c:v>
              </c:pt>
              <c:pt idx="56">
                <c:v>_x0005_39523</c:v>
              </c:pt>
              <c:pt idx="57">
                <c:v>_x0005_39524</c:v>
              </c:pt>
              <c:pt idx="58">
                <c:v>_x0005_39525</c:v>
              </c:pt>
              <c:pt idx="59">
                <c:v>_x0005_39526</c:v>
              </c:pt>
              <c:pt idx="60">
                <c:v>_x0005_39527</c:v>
              </c:pt>
              <c:pt idx="61">
                <c:v>_x0005_39528</c:v>
              </c:pt>
              <c:pt idx="62">
                <c:v>_x0005_39529</c:v>
              </c:pt>
              <c:pt idx="63">
                <c:v>_x0005_39530</c:v>
              </c:pt>
              <c:pt idx="64">
                <c:v>_x0005_39531</c:v>
              </c:pt>
              <c:pt idx="65">
                <c:v>_x0005_39532</c:v>
              </c:pt>
              <c:pt idx="66">
                <c:v>_x0005_39533</c:v>
              </c:pt>
              <c:pt idx="67">
                <c:v>_x0005_39534</c:v>
              </c:pt>
              <c:pt idx="68">
                <c:v>_x0005_39535</c:v>
              </c:pt>
              <c:pt idx="69">
                <c:v>_x0005_39536</c:v>
              </c:pt>
              <c:pt idx="70">
                <c:v>_x0005_39537</c:v>
              </c:pt>
              <c:pt idx="71">
                <c:v>_x0005_39538</c:v>
              </c:pt>
              <c:pt idx="72">
                <c:v>_x0005_39539</c:v>
              </c:pt>
              <c:pt idx="73">
                <c:v>_x0005_39540</c:v>
              </c:pt>
              <c:pt idx="74">
                <c:v>_x0005_39541</c:v>
              </c:pt>
              <c:pt idx="75">
                <c:v>_x0005_39542</c:v>
              </c:pt>
              <c:pt idx="76">
                <c:v>_x0005_39543</c:v>
              </c:pt>
              <c:pt idx="77">
                <c:v>_x0005_39544</c:v>
              </c:pt>
              <c:pt idx="78">
                <c:v>_x0005_39545</c:v>
              </c:pt>
              <c:pt idx="79">
                <c:v>_x0005_39546</c:v>
              </c:pt>
              <c:pt idx="80">
                <c:v>_x0005_39547</c:v>
              </c:pt>
              <c:pt idx="81">
                <c:v>_x0005_39548</c:v>
              </c:pt>
              <c:pt idx="82">
                <c:v>_x0005_39549</c:v>
              </c:pt>
              <c:pt idx="83">
                <c:v>_x0005_39550</c:v>
              </c:pt>
              <c:pt idx="84">
                <c:v>_x0001_0</c:v>
              </c:pt>
              <c:pt idx="85">
                <c:v>_x0006_Season</c:v>
              </c:pt>
              <c:pt idx="86">
                <c:v>_x0001_0</c:v>
              </c:pt>
            </c:strLit>
          </c:cat>
          <c:val>
            <c:numLit>
              <c:formatCode>General</c:formatCode>
              <c:ptCount val="73"/>
              <c:pt idx="0">
                <c:v>179201.3</c:v>
              </c:pt>
              <c:pt idx="1">
                <c:v>1968937.2</c:v>
              </c:pt>
              <c:pt idx="2">
                <c:v>3600336.7</c:v>
              </c:pt>
              <c:pt idx="3">
                <c:v>5231057.4000000004</c:v>
              </c:pt>
              <c:pt idx="4">
                <c:v>6871077</c:v>
              </c:pt>
              <c:pt idx="5">
                <c:v>8407759</c:v>
              </c:pt>
              <c:pt idx="6">
                <c:v>10076471.199999999</c:v>
              </c:pt>
              <c:pt idx="7">
                <c:v>11914280.199999999</c:v>
              </c:pt>
              <c:pt idx="8">
                <c:v>13570847.6</c:v>
              </c:pt>
              <c:pt idx="9">
                <c:v>14943002.6</c:v>
              </c:pt>
              <c:pt idx="10">
                <c:v>16333889.800000001</c:v>
              </c:pt>
              <c:pt idx="11">
                <c:v>17193906</c:v>
              </c:pt>
              <c:pt idx="12">
                <c:v>18005293</c:v>
              </c:pt>
              <c:pt idx="13">
                <c:v>19112522.800000001</c:v>
              </c:pt>
              <c:pt idx="14">
                <c:v>19968176.300000001</c:v>
              </c:pt>
              <c:pt idx="15">
                <c:v>21338388.5</c:v>
              </c:pt>
              <c:pt idx="16">
                <c:v>22745867.5</c:v>
              </c:pt>
              <c:pt idx="17">
                <c:v>24115641.199999999</c:v>
              </c:pt>
              <c:pt idx="18">
                <c:v>25362273.300000001</c:v>
              </c:pt>
              <c:pt idx="19">
                <c:v>26685145.600000001</c:v>
              </c:pt>
              <c:pt idx="20">
                <c:v>28135841.800000001</c:v>
              </c:pt>
              <c:pt idx="21">
                <c:v>29504347.199999999</c:v>
              </c:pt>
              <c:pt idx="22">
                <c:v>30832850</c:v>
              </c:pt>
              <c:pt idx="23">
                <c:v>32435104.600000001</c:v>
              </c:pt>
              <c:pt idx="24">
                <c:v>33908632.399999999</c:v>
              </c:pt>
              <c:pt idx="25">
                <c:v>34868111.200000003</c:v>
              </c:pt>
              <c:pt idx="26">
                <c:v>36256445.799999997</c:v>
              </c:pt>
              <c:pt idx="27">
                <c:v>37498568.600000001</c:v>
              </c:pt>
              <c:pt idx="28">
                <c:v>38713897.799999997</c:v>
              </c:pt>
              <c:pt idx="29">
                <c:v>39629308</c:v>
              </c:pt>
              <c:pt idx="30">
                <c:v>40834535.299999997</c:v>
              </c:pt>
              <c:pt idx="31">
                <c:v>42134469.5</c:v>
              </c:pt>
              <c:pt idx="32">
                <c:v>43857961.5</c:v>
              </c:pt>
              <c:pt idx="33">
                <c:v>45566740.399999999</c:v>
              </c:pt>
              <c:pt idx="34">
                <c:v>47298101.5</c:v>
              </c:pt>
              <c:pt idx="35">
                <c:v>48818311.5</c:v>
              </c:pt>
              <c:pt idx="36">
                <c:v>49797544.200000003</c:v>
              </c:pt>
              <c:pt idx="37">
                <c:v>51026043.299999997</c:v>
              </c:pt>
              <c:pt idx="38">
                <c:v>52298433.399999999</c:v>
              </c:pt>
              <c:pt idx="39">
                <c:v>53209846</c:v>
              </c:pt>
              <c:pt idx="40">
                <c:v>54556935.899999999</c:v>
              </c:pt>
              <c:pt idx="41">
                <c:v>55656109.600000001</c:v>
              </c:pt>
              <c:pt idx="42">
                <c:v>56580763.5</c:v>
              </c:pt>
              <c:pt idx="43">
                <c:v>57454347.100000001</c:v>
              </c:pt>
              <c:pt idx="44">
                <c:v>58432412.700000003</c:v>
              </c:pt>
              <c:pt idx="45">
                <c:v>59229993.100000001</c:v>
              </c:pt>
              <c:pt idx="46">
                <c:v>59959302.100000001</c:v>
              </c:pt>
              <c:pt idx="47">
                <c:v>61198447.5</c:v>
              </c:pt>
              <c:pt idx="48">
                <c:v>62322412.600000001</c:v>
              </c:pt>
              <c:pt idx="49">
                <c:v>63459997.600000001</c:v>
              </c:pt>
              <c:pt idx="50">
                <c:v>64536929.799999997</c:v>
              </c:pt>
              <c:pt idx="51">
                <c:v>65277618.399999999</c:v>
              </c:pt>
              <c:pt idx="52">
                <c:v>66519409.5</c:v>
              </c:pt>
              <c:pt idx="53">
                <c:v>67569805.400000006</c:v>
              </c:pt>
              <c:pt idx="54">
                <c:v>68614336</c:v>
              </c:pt>
              <c:pt idx="55">
                <c:v>69283171</c:v>
              </c:pt>
              <c:pt idx="56">
                <c:v>69900996.599999994</c:v>
              </c:pt>
              <c:pt idx="57">
                <c:v>70322591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F-DA68-4FF0-B39B-9DACE500E6AA}"/>
            </c:ext>
          </c:extLst>
        </c:ser>
        <c:ser>
          <c:idx val="6"/>
          <c:order val="16"/>
          <c:tx>
            <c:v>04 Cum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strLit>
              <c:ptCount val="87"/>
              <c:pt idx="0">
                <c:v>_x0004_1/20</c:v>
              </c:pt>
              <c:pt idx="1">
                <c:v>_x0004_1/21</c:v>
              </c:pt>
              <c:pt idx="2">
                <c:v>_x0004_1/22</c:v>
              </c:pt>
              <c:pt idx="3">
                <c:v>_x0004_1/23</c:v>
              </c:pt>
              <c:pt idx="4">
                <c:v>_x0004_1/24</c:v>
              </c:pt>
              <c:pt idx="5">
                <c:v>_x0004_1/25</c:v>
              </c:pt>
              <c:pt idx="6">
                <c:v>_x0004_1/26</c:v>
              </c:pt>
              <c:pt idx="7">
                <c:v>_x0004_1/27</c:v>
              </c:pt>
              <c:pt idx="8">
                <c:v>_x0004_1/28</c:v>
              </c:pt>
              <c:pt idx="9">
                <c:v>_x0004_1/29</c:v>
              </c:pt>
              <c:pt idx="10">
                <c:v>_x0004_1/30</c:v>
              </c:pt>
              <c:pt idx="11">
                <c:v>_x0004_1/31</c:v>
              </c:pt>
              <c:pt idx="12">
                <c:v>_x0003_2/1</c:v>
              </c:pt>
              <c:pt idx="13">
                <c:v>_x0003_2/2</c:v>
              </c:pt>
              <c:pt idx="14">
                <c:v>_x0003_2/3</c:v>
              </c:pt>
              <c:pt idx="15">
                <c:v>_x0003_2/4</c:v>
              </c:pt>
              <c:pt idx="16">
                <c:v>_x0003_2/5</c:v>
              </c:pt>
              <c:pt idx="17">
                <c:v>_x0003_2/6</c:v>
              </c:pt>
              <c:pt idx="18">
                <c:v>_x0003_2/7</c:v>
              </c:pt>
              <c:pt idx="19">
                <c:v>_x0003_2/8</c:v>
              </c:pt>
              <c:pt idx="20">
                <c:v>_x0003_2/9</c:v>
              </c:pt>
              <c:pt idx="21">
                <c:v>_x0004_2/10</c:v>
              </c:pt>
              <c:pt idx="22">
                <c:v>_x0004_2/11</c:v>
              </c:pt>
              <c:pt idx="23">
                <c:v>_x0004_2/12</c:v>
              </c:pt>
              <c:pt idx="24">
                <c:v>_x0004_2/13</c:v>
              </c:pt>
              <c:pt idx="25">
                <c:v>_x0004_2/14</c:v>
              </c:pt>
              <c:pt idx="26">
                <c:v>_x0004_2/15</c:v>
              </c:pt>
              <c:pt idx="27">
                <c:v>_x0004_2/16</c:v>
              </c:pt>
              <c:pt idx="28">
                <c:v>_x0004_2/17</c:v>
              </c:pt>
              <c:pt idx="29">
                <c:v>_x0004_2/18</c:v>
              </c:pt>
              <c:pt idx="30">
                <c:v>_x0004_2/19</c:v>
              </c:pt>
              <c:pt idx="31">
                <c:v>_x0004_2/20</c:v>
              </c:pt>
              <c:pt idx="32">
                <c:v>_x0004_2/21</c:v>
              </c:pt>
              <c:pt idx="33">
                <c:v>_x0004_2/22</c:v>
              </c:pt>
              <c:pt idx="34">
                <c:v>_x0004_2/23</c:v>
              </c:pt>
              <c:pt idx="35">
                <c:v>_x0004_2/24</c:v>
              </c:pt>
              <c:pt idx="36">
                <c:v>_x0004_2/25</c:v>
              </c:pt>
              <c:pt idx="37">
                <c:v>_x0004_2/26</c:v>
              </c:pt>
              <c:pt idx="38">
                <c:v>_x0004_2/27</c:v>
              </c:pt>
              <c:pt idx="39">
                <c:v>_x0004_2/28</c:v>
              </c:pt>
              <c:pt idx="40">
                <c:v>_x0005_39507</c:v>
              </c:pt>
              <c:pt idx="41">
                <c:v>_x0005_39508</c:v>
              </c:pt>
              <c:pt idx="42">
                <c:v>_x0005_39509</c:v>
              </c:pt>
              <c:pt idx="43">
                <c:v>_x0005_39510</c:v>
              </c:pt>
              <c:pt idx="44">
                <c:v>_x0005_39511</c:v>
              </c:pt>
              <c:pt idx="45">
                <c:v>_x0005_39512</c:v>
              </c:pt>
              <c:pt idx="46">
                <c:v>_x0005_39513</c:v>
              </c:pt>
              <c:pt idx="47">
                <c:v>_x0005_39514</c:v>
              </c:pt>
              <c:pt idx="48">
                <c:v>_x0005_39515</c:v>
              </c:pt>
              <c:pt idx="49">
                <c:v>_x0005_39516</c:v>
              </c:pt>
              <c:pt idx="50">
                <c:v>_x0005_39517</c:v>
              </c:pt>
              <c:pt idx="51">
                <c:v>_x0005_39518</c:v>
              </c:pt>
              <c:pt idx="52">
                <c:v>_x0005_39519</c:v>
              </c:pt>
              <c:pt idx="53">
                <c:v>_x0005_39520</c:v>
              </c:pt>
              <c:pt idx="54">
                <c:v>_x0005_39521</c:v>
              </c:pt>
              <c:pt idx="55">
                <c:v>_x0005_39522</c:v>
              </c:pt>
              <c:pt idx="56">
                <c:v>_x0005_39523</c:v>
              </c:pt>
              <c:pt idx="57">
                <c:v>_x0005_39524</c:v>
              </c:pt>
              <c:pt idx="58">
                <c:v>_x0005_39525</c:v>
              </c:pt>
              <c:pt idx="59">
                <c:v>_x0005_39526</c:v>
              </c:pt>
              <c:pt idx="60">
                <c:v>_x0005_39527</c:v>
              </c:pt>
              <c:pt idx="61">
                <c:v>_x0005_39528</c:v>
              </c:pt>
              <c:pt idx="62">
                <c:v>_x0005_39529</c:v>
              </c:pt>
              <c:pt idx="63">
                <c:v>_x0005_39530</c:v>
              </c:pt>
              <c:pt idx="64">
                <c:v>_x0005_39531</c:v>
              </c:pt>
              <c:pt idx="65">
                <c:v>_x0005_39532</c:v>
              </c:pt>
              <c:pt idx="66">
                <c:v>_x0005_39533</c:v>
              </c:pt>
              <c:pt idx="67">
                <c:v>_x0005_39534</c:v>
              </c:pt>
              <c:pt idx="68">
                <c:v>_x0005_39535</c:v>
              </c:pt>
              <c:pt idx="69">
                <c:v>_x0005_39536</c:v>
              </c:pt>
              <c:pt idx="70">
                <c:v>_x0005_39537</c:v>
              </c:pt>
              <c:pt idx="71">
                <c:v>_x0005_39538</c:v>
              </c:pt>
              <c:pt idx="72">
                <c:v>_x0005_39539</c:v>
              </c:pt>
              <c:pt idx="73">
                <c:v>_x0005_39540</c:v>
              </c:pt>
              <c:pt idx="74">
                <c:v>_x0005_39541</c:v>
              </c:pt>
              <c:pt idx="75">
                <c:v>_x0005_39542</c:v>
              </c:pt>
              <c:pt idx="76">
                <c:v>_x0005_39543</c:v>
              </c:pt>
              <c:pt idx="77">
                <c:v>_x0005_39544</c:v>
              </c:pt>
              <c:pt idx="78">
                <c:v>_x0005_39545</c:v>
              </c:pt>
              <c:pt idx="79">
                <c:v>_x0005_39546</c:v>
              </c:pt>
              <c:pt idx="80">
                <c:v>_x0005_39547</c:v>
              </c:pt>
              <c:pt idx="81">
                <c:v>_x0005_39548</c:v>
              </c:pt>
              <c:pt idx="82">
                <c:v>_x0005_39549</c:v>
              </c:pt>
              <c:pt idx="83">
                <c:v>_x0005_39550</c:v>
              </c:pt>
              <c:pt idx="84">
                <c:v>_x0001_0</c:v>
              </c:pt>
              <c:pt idx="85">
                <c:v>_x0006_Season</c:v>
              </c:pt>
              <c:pt idx="86">
                <c:v>_x0001_0</c:v>
              </c:pt>
            </c:strLit>
          </c:cat>
          <c:val>
            <c:numLit>
              <c:formatCode>General</c:formatCode>
              <c:ptCount val="73"/>
              <c:pt idx="0">
                <c:v>63148.6</c:v>
              </c:pt>
              <c:pt idx="1">
                <c:v>1845536.72</c:v>
              </c:pt>
              <c:pt idx="2">
                <c:v>3655242.42</c:v>
              </c:pt>
              <c:pt idx="3">
                <c:v>5654447.2199999997</c:v>
              </c:pt>
              <c:pt idx="4">
                <c:v>7296262.5199999996</c:v>
              </c:pt>
              <c:pt idx="5">
                <c:v>9568696.6199999992</c:v>
              </c:pt>
              <c:pt idx="6">
                <c:v>10858140.859999999</c:v>
              </c:pt>
              <c:pt idx="7">
                <c:v>12567099.960000001</c:v>
              </c:pt>
              <c:pt idx="8">
                <c:v>13652871.859999999</c:v>
              </c:pt>
              <c:pt idx="9">
                <c:v>14988612.060000001</c:v>
              </c:pt>
              <c:pt idx="10">
                <c:v>16250457.460000001</c:v>
              </c:pt>
              <c:pt idx="11">
                <c:v>17833605.460000001</c:v>
              </c:pt>
              <c:pt idx="12">
                <c:v>19538428.260000002</c:v>
              </c:pt>
              <c:pt idx="13">
                <c:v>20865317.66</c:v>
              </c:pt>
              <c:pt idx="14">
                <c:v>22206718.460000001</c:v>
              </c:pt>
              <c:pt idx="15">
                <c:v>23086931.260000002</c:v>
              </c:pt>
              <c:pt idx="16">
                <c:v>23801970.260000002</c:v>
              </c:pt>
              <c:pt idx="17">
                <c:v>25109937.16</c:v>
              </c:pt>
              <c:pt idx="18">
                <c:v>26264181.460000001</c:v>
              </c:pt>
              <c:pt idx="19">
                <c:v>27544313.059999999</c:v>
              </c:pt>
              <c:pt idx="20">
                <c:v>28899545.760000002</c:v>
              </c:pt>
              <c:pt idx="21">
                <c:v>30120496.859999999</c:v>
              </c:pt>
              <c:pt idx="22">
                <c:v>31431405.960000001</c:v>
              </c:pt>
              <c:pt idx="23">
                <c:v>32384100.460000001</c:v>
              </c:pt>
              <c:pt idx="24">
                <c:v>33687756.560000002</c:v>
              </c:pt>
              <c:pt idx="25">
                <c:v>34970676.210000001</c:v>
              </c:pt>
              <c:pt idx="26">
                <c:v>37033235.210000001</c:v>
              </c:pt>
              <c:pt idx="27">
                <c:v>39261113.710000001</c:v>
              </c:pt>
              <c:pt idx="28">
                <c:v>41333685.649999999</c:v>
              </c:pt>
              <c:pt idx="29">
                <c:v>42696965.25</c:v>
              </c:pt>
              <c:pt idx="30">
                <c:v>43915827.880000003</c:v>
              </c:pt>
              <c:pt idx="31">
                <c:v>44812079.979999997</c:v>
              </c:pt>
              <c:pt idx="32">
                <c:v>45975840.079999998</c:v>
              </c:pt>
              <c:pt idx="33">
                <c:v>47290050.780000001</c:v>
              </c:pt>
              <c:pt idx="34">
                <c:v>48826298.479999997</c:v>
              </c:pt>
              <c:pt idx="35">
                <c:v>50137652.780000001</c:v>
              </c:pt>
              <c:pt idx="36">
                <c:v>51284308.880000003</c:v>
              </c:pt>
              <c:pt idx="37">
                <c:v>52749901.780000001</c:v>
              </c:pt>
              <c:pt idx="38">
                <c:v>53734941.780000001</c:v>
              </c:pt>
              <c:pt idx="39">
                <c:v>54936792.880000003</c:v>
              </c:pt>
              <c:pt idx="40">
                <c:v>55978592.280000001</c:v>
              </c:pt>
              <c:pt idx="41">
                <c:v>57122913.880000003</c:v>
              </c:pt>
              <c:pt idx="42">
                <c:v>58135512.079999998</c:v>
              </c:pt>
              <c:pt idx="43">
                <c:v>59215669.68</c:v>
              </c:pt>
              <c:pt idx="44">
                <c:v>60226119.780000001</c:v>
              </c:pt>
              <c:pt idx="45">
                <c:v>60826198.880000003</c:v>
              </c:pt>
              <c:pt idx="46">
                <c:v>61349891.579999998</c:v>
              </c:pt>
              <c:pt idx="47">
                <c:v>62120385.479999997</c:v>
              </c:pt>
              <c:pt idx="48">
                <c:v>63025244.380000003</c:v>
              </c:pt>
              <c:pt idx="49">
                <c:v>63562946.979999997</c:v>
              </c:pt>
              <c:pt idx="50">
                <c:v>64491074.979999997</c:v>
              </c:pt>
              <c:pt idx="51">
                <c:v>65491022.579999998</c:v>
              </c:pt>
              <c:pt idx="52">
                <c:v>66197435.880000003</c:v>
              </c:pt>
              <c:pt idx="53">
                <c:v>67073232.579999998</c:v>
              </c:pt>
              <c:pt idx="54">
                <c:v>67874405.180000007</c:v>
              </c:pt>
              <c:pt idx="55">
                <c:v>68531191.579999998</c:v>
              </c:pt>
              <c:pt idx="56">
                <c:v>69543608.480000004</c:v>
              </c:pt>
              <c:pt idx="57">
                <c:v>70463565.780000001</c:v>
              </c:pt>
              <c:pt idx="58">
                <c:v>71371516.079999998</c:v>
              </c:pt>
              <c:pt idx="59">
                <c:v>72208934.379999995</c:v>
              </c:pt>
              <c:pt idx="60">
                <c:v>72620834.579999998</c:v>
              </c:pt>
              <c:pt idx="61">
                <c:v>72900440.680000007</c:v>
              </c:pt>
              <c:pt idx="62">
                <c:v>73103750.180000007</c:v>
              </c:pt>
              <c:pt idx="63">
                <c:v>73244419.079999998</c:v>
              </c:pt>
              <c:pt idx="64">
                <c:v>73385662.180000007</c:v>
              </c:pt>
              <c:pt idx="65">
                <c:v>73477750.180000007</c:v>
              </c:pt>
              <c:pt idx="66">
                <c:v>73504454.879999995</c:v>
              </c:pt>
              <c:pt idx="67">
                <c:v>73505012.879999995</c:v>
              </c:pt>
              <c:pt idx="68">
                <c:v>73505570.879999995</c:v>
              </c:pt>
              <c:pt idx="69">
                <c:v>73510916.480000004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0-DA68-4FF0-B39B-9DACE500E6AA}"/>
            </c:ext>
          </c:extLst>
        </c:ser>
        <c:ser>
          <c:idx val="7"/>
          <c:order val="17"/>
          <c:tx>
            <c:v>03 Cum</c:v>
          </c:tx>
          <c:spPr>
            <a:ln w="12700">
              <a:solidFill>
                <a:srgbClr val="69FF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strLit>
              <c:ptCount val="87"/>
              <c:pt idx="0">
                <c:v>_x0004_1/20</c:v>
              </c:pt>
              <c:pt idx="1">
                <c:v>_x0004_1/21</c:v>
              </c:pt>
              <c:pt idx="2">
                <c:v>_x0004_1/22</c:v>
              </c:pt>
              <c:pt idx="3">
                <c:v>_x0004_1/23</c:v>
              </c:pt>
              <c:pt idx="4">
                <c:v>_x0004_1/24</c:v>
              </c:pt>
              <c:pt idx="5">
                <c:v>_x0004_1/25</c:v>
              </c:pt>
              <c:pt idx="6">
                <c:v>_x0004_1/26</c:v>
              </c:pt>
              <c:pt idx="7">
                <c:v>_x0004_1/27</c:v>
              </c:pt>
              <c:pt idx="8">
                <c:v>_x0004_1/28</c:v>
              </c:pt>
              <c:pt idx="9">
                <c:v>_x0004_1/29</c:v>
              </c:pt>
              <c:pt idx="10">
                <c:v>_x0004_1/30</c:v>
              </c:pt>
              <c:pt idx="11">
                <c:v>_x0004_1/31</c:v>
              </c:pt>
              <c:pt idx="12">
                <c:v>_x0003_2/1</c:v>
              </c:pt>
              <c:pt idx="13">
                <c:v>_x0003_2/2</c:v>
              </c:pt>
              <c:pt idx="14">
                <c:v>_x0003_2/3</c:v>
              </c:pt>
              <c:pt idx="15">
                <c:v>_x0003_2/4</c:v>
              </c:pt>
              <c:pt idx="16">
                <c:v>_x0003_2/5</c:v>
              </c:pt>
              <c:pt idx="17">
                <c:v>_x0003_2/6</c:v>
              </c:pt>
              <c:pt idx="18">
                <c:v>_x0003_2/7</c:v>
              </c:pt>
              <c:pt idx="19">
                <c:v>_x0003_2/8</c:v>
              </c:pt>
              <c:pt idx="20">
                <c:v>_x0003_2/9</c:v>
              </c:pt>
              <c:pt idx="21">
                <c:v>_x0004_2/10</c:v>
              </c:pt>
              <c:pt idx="22">
                <c:v>_x0004_2/11</c:v>
              </c:pt>
              <c:pt idx="23">
                <c:v>_x0004_2/12</c:v>
              </c:pt>
              <c:pt idx="24">
                <c:v>_x0004_2/13</c:v>
              </c:pt>
              <c:pt idx="25">
                <c:v>_x0004_2/14</c:v>
              </c:pt>
              <c:pt idx="26">
                <c:v>_x0004_2/15</c:v>
              </c:pt>
              <c:pt idx="27">
                <c:v>_x0004_2/16</c:v>
              </c:pt>
              <c:pt idx="28">
                <c:v>_x0004_2/17</c:v>
              </c:pt>
              <c:pt idx="29">
                <c:v>_x0004_2/18</c:v>
              </c:pt>
              <c:pt idx="30">
                <c:v>_x0004_2/19</c:v>
              </c:pt>
              <c:pt idx="31">
                <c:v>_x0004_2/20</c:v>
              </c:pt>
              <c:pt idx="32">
                <c:v>_x0004_2/21</c:v>
              </c:pt>
              <c:pt idx="33">
                <c:v>_x0004_2/22</c:v>
              </c:pt>
              <c:pt idx="34">
                <c:v>_x0004_2/23</c:v>
              </c:pt>
              <c:pt idx="35">
                <c:v>_x0004_2/24</c:v>
              </c:pt>
              <c:pt idx="36">
                <c:v>_x0004_2/25</c:v>
              </c:pt>
              <c:pt idx="37">
                <c:v>_x0004_2/26</c:v>
              </c:pt>
              <c:pt idx="38">
                <c:v>_x0004_2/27</c:v>
              </c:pt>
              <c:pt idx="39">
                <c:v>_x0004_2/28</c:v>
              </c:pt>
              <c:pt idx="40">
                <c:v>_x0005_39507</c:v>
              </c:pt>
              <c:pt idx="41">
                <c:v>_x0005_39508</c:v>
              </c:pt>
              <c:pt idx="42">
                <c:v>_x0005_39509</c:v>
              </c:pt>
              <c:pt idx="43">
                <c:v>_x0005_39510</c:v>
              </c:pt>
              <c:pt idx="44">
                <c:v>_x0005_39511</c:v>
              </c:pt>
              <c:pt idx="45">
                <c:v>_x0005_39512</c:v>
              </c:pt>
              <c:pt idx="46">
                <c:v>_x0005_39513</c:v>
              </c:pt>
              <c:pt idx="47">
                <c:v>_x0005_39514</c:v>
              </c:pt>
              <c:pt idx="48">
                <c:v>_x0005_39515</c:v>
              </c:pt>
              <c:pt idx="49">
                <c:v>_x0005_39516</c:v>
              </c:pt>
              <c:pt idx="50">
                <c:v>_x0005_39517</c:v>
              </c:pt>
              <c:pt idx="51">
                <c:v>_x0005_39518</c:v>
              </c:pt>
              <c:pt idx="52">
                <c:v>_x0005_39519</c:v>
              </c:pt>
              <c:pt idx="53">
                <c:v>_x0005_39520</c:v>
              </c:pt>
              <c:pt idx="54">
                <c:v>_x0005_39521</c:v>
              </c:pt>
              <c:pt idx="55">
                <c:v>_x0005_39522</c:v>
              </c:pt>
              <c:pt idx="56">
                <c:v>_x0005_39523</c:v>
              </c:pt>
              <c:pt idx="57">
                <c:v>_x0005_39524</c:v>
              </c:pt>
              <c:pt idx="58">
                <c:v>_x0005_39525</c:v>
              </c:pt>
              <c:pt idx="59">
                <c:v>_x0005_39526</c:v>
              </c:pt>
              <c:pt idx="60">
                <c:v>_x0005_39527</c:v>
              </c:pt>
              <c:pt idx="61">
                <c:v>_x0005_39528</c:v>
              </c:pt>
              <c:pt idx="62">
                <c:v>_x0005_39529</c:v>
              </c:pt>
              <c:pt idx="63">
                <c:v>_x0005_39530</c:v>
              </c:pt>
              <c:pt idx="64">
                <c:v>_x0005_39531</c:v>
              </c:pt>
              <c:pt idx="65">
                <c:v>_x0005_39532</c:v>
              </c:pt>
              <c:pt idx="66">
                <c:v>_x0005_39533</c:v>
              </c:pt>
              <c:pt idx="67">
                <c:v>_x0005_39534</c:v>
              </c:pt>
              <c:pt idx="68">
                <c:v>_x0005_39535</c:v>
              </c:pt>
              <c:pt idx="69">
                <c:v>_x0005_39536</c:v>
              </c:pt>
              <c:pt idx="70">
                <c:v>_x0005_39537</c:v>
              </c:pt>
              <c:pt idx="71">
                <c:v>_x0005_39538</c:v>
              </c:pt>
              <c:pt idx="72">
                <c:v>_x0005_39539</c:v>
              </c:pt>
              <c:pt idx="73">
                <c:v>_x0005_39540</c:v>
              </c:pt>
              <c:pt idx="74">
                <c:v>_x0005_39541</c:v>
              </c:pt>
              <c:pt idx="75">
                <c:v>_x0005_39542</c:v>
              </c:pt>
              <c:pt idx="76">
                <c:v>_x0005_39543</c:v>
              </c:pt>
              <c:pt idx="77">
                <c:v>_x0005_39544</c:v>
              </c:pt>
              <c:pt idx="78">
                <c:v>_x0005_39545</c:v>
              </c:pt>
              <c:pt idx="79">
                <c:v>_x0005_39546</c:v>
              </c:pt>
              <c:pt idx="80">
                <c:v>_x0005_39547</c:v>
              </c:pt>
              <c:pt idx="81">
                <c:v>_x0005_39548</c:v>
              </c:pt>
              <c:pt idx="82">
                <c:v>_x0005_39549</c:v>
              </c:pt>
              <c:pt idx="83">
                <c:v>_x0005_39550</c:v>
              </c:pt>
              <c:pt idx="84">
                <c:v>_x0001_0</c:v>
              </c:pt>
              <c:pt idx="85">
                <c:v>_x0006_Season</c:v>
              </c:pt>
              <c:pt idx="86">
                <c:v>_x0001_0</c:v>
              </c:pt>
            </c:strLit>
          </c:cat>
          <c:val>
            <c:numLit>
              <c:formatCode>General</c:formatCode>
              <c:ptCount val="73"/>
              <c:pt idx="0">
                <c:v>18269.2</c:v>
              </c:pt>
              <c:pt idx="1">
                <c:v>1289848</c:v>
              </c:pt>
              <c:pt idx="2">
                <c:v>2719776.6</c:v>
              </c:pt>
              <c:pt idx="3">
                <c:v>4069399.5</c:v>
              </c:pt>
              <c:pt idx="4">
                <c:v>5600026.5</c:v>
              </c:pt>
              <c:pt idx="5">
                <c:v>7410172.5</c:v>
              </c:pt>
              <c:pt idx="6">
                <c:v>9175267.1999999993</c:v>
              </c:pt>
              <c:pt idx="7">
                <c:v>10974579.4</c:v>
              </c:pt>
              <c:pt idx="8">
                <c:v>12593696.9</c:v>
              </c:pt>
              <c:pt idx="9">
                <c:v>13882285.199999999</c:v>
              </c:pt>
              <c:pt idx="10">
                <c:v>14778247</c:v>
              </c:pt>
              <c:pt idx="11">
                <c:v>15552193.199999999</c:v>
              </c:pt>
              <c:pt idx="12">
                <c:v>16244182.199999999</c:v>
              </c:pt>
              <c:pt idx="13">
                <c:v>16981464.800000001</c:v>
              </c:pt>
              <c:pt idx="14">
                <c:v>17825639.300000001</c:v>
              </c:pt>
              <c:pt idx="15">
                <c:v>18857866.800000001</c:v>
              </c:pt>
              <c:pt idx="16">
                <c:v>19863715.5</c:v>
              </c:pt>
              <c:pt idx="17">
                <c:v>21126898.699999999</c:v>
              </c:pt>
              <c:pt idx="18">
                <c:v>22693884.199999999</c:v>
              </c:pt>
              <c:pt idx="19">
                <c:v>24234776.100000001</c:v>
              </c:pt>
              <c:pt idx="20">
                <c:v>25664420.199999999</c:v>
              </c:pt>
              <c:pt idx="21">
                <c:v>27185690.699999999</c:v>
              </c:pt>
              <c:pt idx="22">
                <c:v>28407497.600000001</c:v>
              </c:pt>
              <c:pt idx="23">
                <c:v>28952111.7465</c:v>
              </c:pt>
              <c:pt idx="24">
                <c:v>30412026.688000001</c:v>
              </c:pt>
              <c:pt idx="25">
                <c:v>32093920.800000001</c:v>
              </c:pt>
              <c:pt idx="26">
                <c:v>34460737.284500003</c:v>
              </c:pt>
              <c:pt idx="27">
                <c:v>36362335.229000002</c:v>
              </c:pt>
              <c:pt idx="28">
                <c:v>37584451.631499998</c:v>
              </c:pt>
              <c:pt idx="29">
                <c:v>38487448.850500003</c:v>
              </c:pt>
              <c:pt idx="30">
                <c:v>39479644.461000003</c:v>
              </c:pt>
              <c:pt idx="31">
                <c:v>41056536.310000002</c:v>
              </c:pt>
              <c:pt idx="32">
                <c:v>42486916.254500002</c:v>
              </c:pt>
              <c:pt idx="33">
                <c:v>43474190.773500003</c:v>
              </c:pt>
              <c:pt idx="34">
                <c:v>44094329.840999998</c:v>
              </c:pt>
              <c:pt idx="35">
                <c:v>44829210.441</c:v>
              </c:pt>
              <c:pt idx="36">
                <c:v>45750198.441</c:v>
              </c:pt>
              <c:pt idx="37">
                <c:v>46861547.141000003</c:v>
              </c:pt>
              <c:pt idx="38">
                <c:v>47922524.340999998</c:v>
              </c:pt>
              <c:pt idx="39">
                <c:v>48496605.541000001</c:v>
              </c:pt>
              <c:pt idx="40">
                <c:v>49716200.740999997</c:v>
              </c:pt>
              <c:pt idx="41">
                <c:v>51703095.909278803</c:v>
              </c:pt>
              <c:pt idx="42">
                <c:v>53037360.777542301</c:v>
              </c:pt>
              <c:pt idx="43">
                <c:v>54456241.604977399</c:v>
              </c:pt>
              <c:pt idx="44">
                <c:v>56822756.835812397</c:v>
              </c:pt>
              <c:pt idx="45">
                <c:v>58448156.042925701</c:v>
              </c:pt>
              <c:pt idx="46">
                <c:v>59774615.101666398</c:v>
              </c:pt>
              <c:pt idx="47">
                <c:v>60218517.780660003</c:v>
              </c:pt>
              <c:pt idx="48">
                <c:v>60803018.575182602</c:v>
              </c:pt>
              <c:pt idx="49">
                <c:v>61835279.2383577</c:v>
              </c:pt>
              <c:pt idx="50">
                <c:v>62870290.516497798</c:v>
              </c:pt>
              <c:pt idx="51">
                <c:v>63653513.008546397</c:v>
              </c:pt>
              <c:pt idx="52">
                <c:v>63942788.732385397</c:v>
              </c:pt>
              <c:pt idx="53">
                <c:v>64538047.201471798</c:v>
              </c:pt>
              <c:pt idx="54">
                <c:v>65492612.312122397</c:v>
              </c:pt>
              <c:pt idx="55">
                <c:v>66105355.571139798</c:v>
              </c:pt>
              <c:pt idx="56">
                <c:v>66708623.111582398</c:v>
              </c:pt>
              <c:pt idx="57">
                <c:v>67344613.571802303</c:v>
              </c:pt>
              <c:pt idx="58">
                <c:v>68149634.833917603</c:v>
              </c:pt>
              <c:pt idx="59">
                <c:v>68775243.811184406</c:v>
              </c:pt>
              <c:pt idx="60">
                <c:v>69466587.072208807</c:v>
              </c:pt>
              <c:pt idx="61">
                <c:v>70159336.540094301</c:v>
              </c:pt>
              <c:pt idx="62">
                <c:v>71002756.249365598</c:v>
              </c:pt>
              <c:pt idx="63">
                <c:v>72050089.482786193</c:v>
              </c:pt>
              <c:pt idx="64">
                <c:v>73233712.330839902</c:v>
              </c:pt>
              <c:pt idx="65">
                <c:v>74251463.810529307</c:v>
              </c:pt>
              <c:pt idx="66">
                <c:v>74835619.711695895</c:v>
              </c:pt>
              <c:pt idx="67">
                <c:v>75125667.176132098</c:v>
              </c:pt>
              <c:pt idx="68">
                <c:v>75198732.405225903</c:v>
              </c:pt>
              <c:pt idx="69">
                <c:v>75271395.554589003</c:v>
              </c:pt>
              <c:pt idx="70">
                <c:v>75392947.551394105</c:v>
              </c:pt>
              <c:pt idx="71">
                <c:v>75511246.688563004</c:v>
              </c:pt>
              <c:pt idx="72">
                <c:v>75587359.579803899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1-DA68-4FF0-B39B-9DACE500E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3748256"/>
        <c:axId val="2044249024"/>
      </c:lineChart>
      <c:catAx>
        <c:axId val="-2064257440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9622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39622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4257440"/>
        <c:crosses val="autoZero"/>
        <c:crossBetween val="midCat"/>
      </c:valAx>
      <c:catAx>
        <c:axId val="-1993748256"/>
        <c:scaling>
          <c:orientation val="minMax"/>
        </c:scaling>
        <c:delete val="1"/>
        <c:axPos val="b"/>
        <c:majorTickMark val="out"/>
        <c:minorTickMark val="none"/>
        <c:tickLblPos val="nextTo"/>
        <c:crossAx val="2044249024"/>
        <c:crosses val="autoZero"/>
        <c:auto val="1"/>
        <c:lblAlgn val="ctr"/>
        <c:lblOffset val="100"/>
        <c:noMultiLvlLbl val="0"/>
      </c:catAx>
      <c:valAx>
        <c:axId val="2044249024"/>
        <c:scaling>
          <c:orientation val="minMax"/>
        </c:scaling>
        <c:delete val="0"/>
        <c:axPos val="r"/>
        <c:numFmt formatCode="#,##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3748256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3"/>
        <c:txPr>
          <a:bodyPr/>
          <a:lstStyle/>
          <a:p>
            <a:pPr>
              <a:defRPr sz="92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3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3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925" b="1" i="0" strike="noStrike">
                <a:solidFill>
                  <a:srgbClr val="000000"/>
                </a:solidFill>
                <a:latin typeface="Arial"/>
                <a:ea typeface="Arial"/>
                <a:cs typeface="Arial"/>
              </a:rPr>
              <a:t>Fleet Roe Average $ per KG  </a:t>
            </a:r>
          </a:p>
          <a:p>
            <a:pPr>
              <a:defRPr sz="1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925" b="1" i="0" strike="noStrike">
                <a:solidFill>
                  <a:srgbClr val="000000"/>
                </a:solidFill>
                <a:latin typeface="Arial"/>
                <a:ea typeface="Arial"/>
                <a:cs typeface="Arial"/>
              </a:rPr>
              <a:t>2003 thru 2013</a:t>
            </a:r>
            <a:r>
              <a:rPr lang="en-US" sz="192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 </a:t>
            </a:r>
            <a:r>
              <a:rPr lang="en-US" sz="1925" b="1" i="0" strike="noStrike">
                <a:solidFill>
                  <a:srgbClr val="000000"/>
                </a:solidFill>
                <a:latin typeface="Arial"/>
                <a:ea typeface="Arial"/>
                <a:cs typeface="Arial"/>
              </a:rPr>
              <a:t>A Season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374917925147706E-2"/>
          <c:y val="0.15176161802486801"/>
          <c:w val="0.82410117367404501"/>
          <c:h val="0.71002757004491801"/>
        </c:manualLayout>
      </c:layout>
      <c:lineChart>
        <c:grouping val="standard"/>
        <c:varyColors val="0"/>
        <c:ser>
          <c:idx val="8"/>
          <c:order val="0"/>
          <c:tx>
            <c:v>2013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val>
            <c:numRef>
              <c:f>'[4]2018A Pollock Roe'!$E$251:$CJ$251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7ACB-4C28-A8BD-ED8AE4D80486}"/>
            </c:ext>
          </c:extLst>
        </c:ser>
        <c:ser>
          <c:idx val="9"/>
          <c:order val="1"/>
          <c:tx>
            <c:v>2011</c:v>
          </c:tx>
          <c:val>
            <c:numRef>
              <c:f>'[4]2018A Pollock Roe'!$E$257:$CJ$257</c:f>
              <c:numCache>
                <c:formatCode>General</c:formatCode>
                <c:ptCount val="84"/>
                <c:pt idx="0">
                  <c:v>0</c:v>
                </c:pt>
                <c:pt idx="1">
                  <c:v>11.617203270914986</c:v>
                </c:pt>
                <c:pt idx="2">
                  <c:v>11.237621859722154</c:v>
                </c:pt>
                <c:pt idx="3">
                  <c:v>11.007801153029231</c:v>
                </c:pt>
                <c:pt idx="4">
                  <c:v>13.094717451085755</c:v>
                </c:pt>
                <c:pt idx="5">
                  <c:v>13.159854435939266</c:v>
                </c:pt>
                <c:pt idx="6">
                  <c:v>13.752487783185991</c:v>
                </c:pt>
                <c:pt idx="7">
                  <c:v>13.940095133979352</c:v>
                </c:pt>
                <c:pt idx="8">
                  <c:v>14.130816066792246</c:v>
                </c:pt>
                <c:pt idx="9">
                  <c:v>14.018165829145731</c:v>
                </c:pt>
                <c:pt idx="10">
                  <c:v>13.622077922077922</c:v>
                </c:pt>
                <c:pt idx="11">
                  <c:v>13.599556250877345</c:v>
                </c:pt>
                <c:pt idx="12">
                  <c:v>13.593487109905018</c:v>
                </c:pt>
                <c:pt idx="13">
                  <c:v>14.204410214525078</c:v>
                </c:pt>
                <c:pt idx="14">
                  <c:v>14.539249593403683</c:v>
                </c:pt>
                <c:pt idx="15">
                  <c:v>14.251023572259601</c:v>
                </c:pt>
                <c:pt idx="16">
                  <c:v>14.600046144095371</c:v>
                </c:pt>
                <c:pt idx="17">
                  <c:v>13.298896966473938</c:v>
                </c:pt>
                <c:pt idx="18">
                  <c:v>13.732842172056607</c:v>
                </c:pt>
                <c:pt idx="19">
                  <c:v>14.08146796185744</c:v>
                </c:pt>
                <c:pt idx="20">
                  <c:v>13.753350159129942</c:v>
                </c:pt>
                <c:pt idx="21">
                  <c:v>13.23574816841324</c:v>
                </c:pt>
                <c:pt idx="22">
                  <c:v>11.673297229035917</c:v>
                </c:pt>
                <c:pt idx="23">
                  <c:v>11.383682136224246</c:v>
                </c:pt>
                <c:pt idx="24">
                  <c:v>9.3787779293090576</c:v>
                </c:pt>
                <c:pt idx="25">
                  <c:v>12.39120349919882</c:v>
                </c:pt>
                <c:pt idx="26">
                  <c:v>13.291436542673374</c:v>
                </c:pt>
                <c:pt idx="27">
                  <c:v>14.272805749341353</c:v>
                </c:pt>
                <c:pt idx="28">
                  <c:v>11.26065454122284</c:v>
                </c:pt>
                <c:pt idx="29">
                  <c:v>10.828459521520797</c:v>
                </c:pt>
                <c:pt idx="30">
                  <c:v>9.5750735016961919</c:v>
                </c:pt>
                <c:pt idx="31">
                  <c:v>11.272105441293325</c:v>
                </c:pt>
                <c:pt idx="32">
                  <c:v>11.4491749280053</c:v>
                </c:pt>
                <c:pt idx="33">
                  <c:v>10.973185919346088</c:v>
                </c:pt>
                <c:pt idx="34">
                  <c:v>11.8457102585476</c:v>
                </c:pt>
                <c:pt idx="35">
                  <c:v>13.164081542968754</c:v>
                </c:pt>
                <c:pt idx="36">
                  <c:v>10.763611776340424</c:v>
                </c:pt>
                <c:pt idx="37">
                  <c:v>10.861527762082392</c:v>
                </c:pt>
                <c:pt idx="38">
                  <c:v>11.123734654293907</c:v>
                </c:pt>
                <c:pt idx="39">
                  <c:v>10.311672330979057</c:v>
                </c:pt>
                <c:pt idx="40">
                  <c:v>11.796620115615511</c:v>
                </c:pt>
                <c:pt idx="41">
                  <c:v>13.086176980692484</c:v>
                </c:pt>
                <c:pt idx="42">
                  <c:v>11.766127808860757</c:v>
                </c:pt>
                <c:pt idx="43">
                  <c:v>13.437514475680379</c:v>
                </c:pt>
                <c:pt idx="44">
                  <c:v>11.182373923317977</c:v>
                </c:pt>
                <c:pt idx="45">
                  <c:v>12.526607345698043</c:v>
                </c:pt>
                <c:pt idx="46">
                  <c:v>13.126355490846951</c:v>
                </c:pt>
                <c:pt idx="47">
                  <c:v>8.2015013511361463</c:v>
                </c:pt>
                <c:pt idx="48">
                  <c:v>7.018545574388563</c:v>
                </c:pt>
                <c:pt idx="49">
                  <c:v>9.2737826664698062</c:v>
                </c:pt>
                <c:pt idx="50">
                  <c:v>12.474912356345666</c:v>
                </c:pt>
                <c:pt idx="51">
                  <c:v>12.200551883408663</c:v>
                </c:pt>
                <c:pt idx="52">
                  <c:v>10.274664876273578</c:v>
                </c:pt>
                <c:pt idx="53">
                  <c:v>12.103579705658422</c:v>
                </c:pt>
                <c:pt idx="54">
                  <c:v>12.086144386279313</c:v>
                </c:pt>
                <c:pt idx="55">
                  <c:v>10.745469176875364</c:v>
                </c:pt>
                <c:pt idx="56">
                  <c:v>10.64594175512841</c:v>
                </c:pt>
                <c:pt idx="57">
                  <c:v>9.9199863207777614</c:v>
                </c:pt>
                <c:pt idx="58">
                  <c:v>8.3505323642532066</c:v>
                </c:pt>
                <c:pt idx="59">
                  <c:v>6.2891539106536847</c:v>
                </c:pt>
                <c:pt idx="60">
                  <c:v>7.8931954443604715</c:v>
                </c:pt>
                <c:pt idx="61">
                  <c:v>6.5559763508240803</c:v>
                </c:pt>
                <c:pt idx="62">
                  <c:v>6.6051615953495872</c:v>
                </c:pt>
                <c:pt idx="63">
                  <c:v>8.4030723361380382</c:v>
                </c:pt>
                <c:pt idx="64">
                  <c:v>7.5450354339037231</c:v>
                </c:pt>
                <c:pt idx="65">
                  <c:v>8.6446456803624407</c:v>
                </c:pt>
                <c:pt idx="66">
                  <c:v>8.3321362554037872</c:v>
                </c:pt>
                <c:pt idx="67">
                  <c:v>9.2329066224110985</c:v>
                </c:pt>
                <c:pt idx="68">
                  <c:v>9.9665031242662039</c:v>
                </c:pt>
                <c:pt idx="69">
                  <c:v>9.9100072749448564</c:v>
                </c:pt>
                <c:pt idx="70">
                  <c:v>9.4160124885294785</c:v>
                </c:pt>
                <c:pt idx="71">
                  <c:v>8.1282638479823692</c:v>
                </c:pt>
                <c:pt idx="72">
                  <c:v>7.990957347224211</c:v>
                </c:pt>
                <c:pt idx="73">
                  <c:v>7.6320907598235301</c:v>
                </c:pt>
                <c:pt idx="74">
                  <c:v>5.6355833464947125</c:v>
                </c:pt>
                <c:pt idx="75">
                  <c:v>5.6267040753261588</c:v>
                </c:pt>
                <c:pt idx="76">
                  <c:v>5.2506394832763599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7ACB-4C28-A8BD-ED8AE4D80486}"/>
            </c:ext>
          </c:extLst>
        </c:ser>
        <c:ser>
          <c:idx val="7"/>
          <c:order val="2"/>
          <c:tx>
            <c:v>2010</c:v>
          </c:tx>
          <c:spPr>
            <a:ln w="1905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'[4]2018A Pollock Roe'!$E$259:$CJ$259</c:f>
              <c:numCache>
                <c:formatCode>General</c:formatCode>
                <c:ptCount val="84"/>
                <c:pt idx="0">
                  <c:v>8.994449707439399</c:v>
                </c:pt>
                <c:pt idx="1">
                  <c:v>11.72</c:v>
                </c:pt>
                <c:pt idx="2">
                  <c:v>10.770000000000001</c:v>
                </c:pt>
                <c:pt idx="3">
                  <c:v>9.2132609353257884</c:v>
                </c:pt>
                <c:pt idx="4">
                  <c:v>11.575984719864179</c:v>
                </c:pt>
                <c:pt idx="5">
                  <c:v>11.838710813189788</c:v>
                </c:pt>
                <c:pt idx="6">
                  <c:v>11.845280753158171</c:v>
                </c:pt>
                <c:pt idx="7">
                  <c:v>10.900773012437172</c:v>
                </c:pt>
                <c:pt idx="8">
                  <c:v>12.842736830695859</c:v>
                </c:pt>
                <c:pt idx="9">
                  <c:v>11.954491841491842</c:v>
                </c:pt>
                <c:pt idx="10">
                  <c:v>10.635738303680697</c:v>
                </c:pt>
                <c:pt idx="11">
                  <c:v>11.341557886557887</c:v>
                </c:pt>
                <c:pt idx="12">
                  <c:v>10.741461595824013</c:v>
                </c:pt>
                <c:pt idx="13">
                  <c:v>11.276963041657302</c:v>
                </c:pt>
                <c:pt idx="14">
                  <c:v>12.264540562307804</c:v>
                </c:pt>
                <c:pt idx="15">
                  <c:v>12.162149750069425</c:v>
                </c:pt>
                <c:pt idx="16">
                  <c:v>12.665938292695555</c:v>
                </c:pt>
                <c:pt idx="17">
                  <c:v>11.384826762246115</c:v>
                </c:pt>
                <c:pt idx="18">
                  <c:v>13.036712245518078</c:v>
                </c:pt>
                <c:pt idx="19">
                  <c:v>13.875111706881144</c:v>
                </c:pt>
                <c:pt idx="20">
                  <c:v>14.612975821969382</c:v>
                </c:pt>
                <c:pt idx="21">
                  <c:v>13.382358745822058</c:v>
                </c:pt>
                <c:pt idx="22">
                  <c:v>12.578436201714844</c:v>
                </c:pt>
                <c:pt idx="23">
                  <c:v>13.658054877815109</c:v>
                </c:pt>
                <c:pt idx="24">
                  <c:v>15.256334677655035</c:v>
                </c:pt>
                <c:pt idx="25">
                  <c:v>13.895879629228194</c:v>
                </c:pt>
                <c:pt idx="26">
                  <c:v>14.384361124778602</c:v>
                </c:pt>
                <c:pt idx="27">
                  <c:v>14.86210204410108</c:v>
                </c:pt>
                <c:pt idx="28">
                  <c:v>14.890598344177597</c:v>
                </c:pt>
                <c:pt idx="29">
                  <c:v>14.790923243449749</c:v>
                </c:pt>
                <c:pt idx="30">
                  <c:v>14.778930645768233</c:v>
                </c:pt>
                <c:pt idx="31">
                  <c:v>14.263557655853393</c:v>
                </c:pt>
                <c:pt idx="32">
                  <c:v>14.804058478374163</c:v>
                </c:pt>
                <c:pt idx="33">
                  <c:v>14.54113783720608</c:v>
                </c:pt>
                <c:pt idx="34">
                  <c:v>14.443379771101922</c:v>
                </c:pt>
                <c:pt idx="35">
                  <c:v>13.69674229735992</c:v>
                </c:pt>
                <c:pt idx="36">
                  <c:v>14.783300900164527</c:v>
                </c:pt>
                <c:pt idx="37">
                  <c:v>12.940920733323107</c:v>
                </c:pt>
                <c:pt idx="38">
                  <c:v>12.61490161727019</c:v>
                </c:pt>
                <c:pt idx="39">
                  <c:v>12.380615624809808</c:v>
                </c:pt>
                <c:pt idx="40">
                  <c:v>13.063092666313041</c:v>
                </c:pt>
                <c:pt idx="41">
                  <c:v>10.520592216451401</c:v>
                </c:pt>
                <c:pt idx="42">
                  <c:v>11.236964625954471</c:v>
                </c:pt>
                <c:pt idx="43">
                  <c:v>13.891982571399286</c:v>
                </c:pt>
                <c:pt idx="44">
                  <c:v>14.642231817428312</c:v>
                </c:pt>
                <c:pt idx="45">
                  <c:v>14.056666984350999</c:v>
                </c:pt>
                <c:pt idx="46">
                  <c:v>13.435487849156507</c:v>
                </c:pt>
                <c:pt idx="47">
                  <c:v>12.381782829571426</c:v>
                </c:pt>
                <c:pt idx="48">
                  <c:v>14.717972231922905</c:v>
                </c:pt>
                <c:pt idx="49">
                  <c:v>13.994259870169838</c:v>
                </c:pt>
                <c:pt idx="50">
                  <c:v>9.0000810128441735</c:v>
                </c:pt>
                <c:pt idx="51">
                  <c:v>10.482863504056338</c:v>
                </c:pt>
                <c:pt idx="52">
                  <c:v>14.361363600560809</c:v>
                </c:pt>
                <c:pt idx="53">
                  <c:v>11.803260840684123</c:v>
                </c:pt>
                <c:pt idx="54">
                  <c:v>9.748823652271156</c:v>
                </c:pt>
                <c:pt idx="55">
                  <c:v>11.464958227030344</c:v>
                </c:pt>
                <c:pt idx="56">
                  <c:v>13.676593730649747</c:v>
                </c:pt>
                <c:pt idx="57">
                  <c:v>13.359697288858644</c:v>
                </c:pt>
                <c:pt idx="58">
                  <c:v>13.005507596839813</c:v>
                </c:pt>
                <c:pt idx="59">
                  <c:v>10.145979129917022</c:v>
                </c:pt>
                <c:pt idx="60">
                  <c:v>11.13754609852009</c:v>
                </c:pt>
                <c:pt idx="61">
                  <c:v>9.9860135040990539</c:v>
                </c:pt>
                <c:pt idx="62">
                  <c:v>11.815971958699658</c:v>
                </c:pt>
                <c:pt idx="63">
                  <c:v>11.88129655845867</c:v>
                </c:pt>
                <c:pt idx="64">
                  <c:v>11.288606114398686</c:v>
                </c:pt>
                <c:pt idx="65">
                  <c:v>11.12353585851214</c:v>
                </c:pt>
                <c:pt idx="66">
                  <c:v>10.49313368439077</c:v>
                </c:pt>
                <c:pt idx="67">
                  <c:v>10.982321713581761</c:v>
                </c:pt>
                <c:pt idx="68">
                  <c:v>10.031615491906184</c:v>
                </c:pt>
                <c:pt idx="69">
                  <c:v>9.3427560134956966</c:v>
                </c:pt>
                <c:pt idx="70">
                  <c:v>8.7988386662524611</c:v>
                </c:pt>
                <c:pt idx="71">
                  <c:v>10.472386966715115</c:v>
                </c:pt>
                <c:pt idx="72">
                  <c:v>8.532498966230186</c:v>
                </c:pt>
                <c:pt idx="73">
                  <c:v>9.3722063712828696</c:v>
                </c:pt>
                <c:pt idx="74">
                  <c:v>8.8981990004652847</c:v>
                </c:pt>
                <c:pt idx="75">
                  <c:v>7.7241059215121197</c:v>
                </c:pt>
                <c:pt idx="76">
                  <c:v>6.1383848585025618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7ACB-4C28-A8BD-ED8AE4D80486}"/>
            </c:ext>
          </c:extLst>
        </c:ser>
        <c:ser>
          <c:idx val="6"/>
          <c:order val="3"/>
          <c:tx>
            <c:v>2009</c:v>
          </c:tx>
          <c:spPr>
            <a:ln w="22225">
              <a:solidFill>
                <a:srgbClr val="1AFF2A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1AFF2A"/>
              </a:solidFill>
              <a:ln>
                <a:solidFill>
                  <a:srgbClr val="1AFF2A"/>
                </a:solidFill>
                <a:prstDash val="solid"/>
              </a:ln>
            </c:spPr>
          </c:marker>
          <c:val>
            <c:numRef>
              <c:f>'[4]2018A Pollock Roe'!$E$261:$CJ$261</c:f>
              <c:numCache>
                <c:formatCode>General</c:formatCode>
                <c:ptCount val="84"/>
                <c:pt idx="0">
                  <c:v>12.218471615720524</c:v>
                </c:pt>
                <c:pt idx="1">
                  <c:v>12.372214611112957</c:v>
                </c:pt>
                <c:pt idx="2">
                  <c:v>13.084219132226087</c:v>
                </c:pt>
                <c:pt idx="3">
                  <c:v>14.812542372881357</c:v>
                </c:pt>
                <c:pt idx="4">
                  <c:v>12.868697714954092</c:v>
                </c:pt>
                <c:pt idx="5">
                  <c:v>12.52740060510504</c:v>
                </c:pt>
                <c:pt idx="6">
                  <c:v>12.797813538451161</c:v>
                </c:pt>
                <c:pt idx="7">
                  <c:v>10.912357968184876</c:v>
                </c:pt>
                <c:pt idx="8">
                  <c:v>9.7131418751337275</c:v>
                </c:pt>
                <c:pt idx="9">
                  <c:v>10.445057295645531</c:v>
                </c:pt>
                <c:pt idx="10">
                  <c:v>11.766952812164677</c:v>
                </c:pt>
                <c:pt idx="11">
                  <c:v>11.952106418268023</c:v>
                </c:pt>
                <c:pt idx="12">
                  <c:v>10.918654895321026</c:v>
                </c:pt>
                <c:pt idx="13">
                  <c:v>9.6689018050989404</c:v>
                </c:pt>
                <c:pt idx="14">
                  <c:v>9.3942188920222787</c:v>
                </c:pt>
                <c:pt idx="15">
                  <c:v>12.485020513629729</c:v>
                </c:pt>
                <c:pt idx="16">
                  <c:v>13.39212183586954</c:v>
                </c:pt>
                <c:pt idx="17">
                  <c:v>12.86071755381654</c:v>
                </c:pt>
                <c:pt idx="18">
                  <c:v>13.314665023618813</c:v>
                </c:pt>
                <c:pt idx="19">
                  <c:v>8.900116584333098</c:v>
                </c:pt>
                <c:pt idx="20">
                  <c:v>10.205718733161707</c:v>
                </c:pt>
                <c:pt idx="21">
                  <c:v>11.517817324320076</c:v>
                </c:pt>
                <c:pt idx="22">
                  <c:v>10.122610389610392</c:v>
                </c:pt>
                <c:pt idx="23">
                  <c:v>14.436034024455074</c:v>
                </c:pt>
                <c:pt idx="24">
                  <c:v>13.493890408440025</c:v>
                </c:pt>
                <c:pt idx="25">
                  <c:v>13.97074894917845</c:v>
                </c:pt>
                <c:pt idx="26">
                  <c:v>9.6167351476772875</c:v>
                </c:pt>
                <c:pt idx="27">
                  <c:v>8.6400863090201376</c:v>
                </c:pt>
                <c:pt idx="28">
                  <c:v>9.416404037070647</c:v>
                </c:pt>
                <c:pt idx="29">
                  <c:v>13.263604239755175</c:v>
                </c:pt>
                <c:pt idx="30">
                  <c:v>13.794581860539845</c:v>
                </c:pt>
                <c:pt idx="31">
                  <c:v>14.235048047148137</c:v>
                </c:pt>
                <c:pt idx="32">
                  <c:v>13.890890919474588</c:v>
                </c:pt>
                <c:pt idx="33">
                  <c:v>14.774831979787043</c:v>
                </c:pt>
                <c:pt idx="34">
                  <c:v>14.395653729034752</c:v>
                </c:pt>
                <c:pt idx="35">
                  <c:v>14.876735432069323</c:v>
                </c:pt>
                <c:pt idx="36">
                  <c:v>16.210191387559806</c:v>
                </c:pt>
                <c:pt idx="37">
                  <c:v>12.476832294585169</c:v>
                </c:pt>
                <c:pt idx="38">
                  <c:v>12.235876592890678</c:v>
                </c:pt>
                <c:pt idx="39">
                  <c:v>10.472925437253599</c:v>
                </c:pt>
                <c:pt idx="40">
                  <c:v>15.637194003445227</c:v>
                </c:pt>
                <c:pt idx="41">
                  <c:v>15.116895368782163</c:v>
                </c:pt>
                <c:pt idx="42">
                  <c:v>15.107624921597322</c:v>
                </c:pt>
                <c:pt idx="43">
                  <c:v>15.10095298905178</c:v>
                </c:pt>
                <c:pt idx="44">
                  <c:v>15.548869313809096</c:v>
                </c:pt>
                <c:pt idx="45">
                  <c:v>15.465790047062923</c:v>
                </c:pt>
                <c:pt idx="46">
                  <c:v>15.216588636363637</c:v>
                </c:pt>
                <c:pt idx="47">
                  <c:v>14.987577379022087</c:v>
                </c:pt>
                <c:pt idx="48">
                  <c:v>15.187051547905236</c:v>
                </c:pt>
                <c:pt idx="49">
                  <c:v>15.44202722738914</c:v>
                </c:pt>
                <c:pt idx="50">
                  <c:v>15.697514652912471</c:v>
                </c:pt>
                <c:pt idx="51">
                  <c:v>15.258357794606955</c:v>
                </c:pt>
                <c:pt idx="52">
                  <c:v>15.25044345898004</c:v>
                </c:pt>
                <c:pt idx="53">
                  <c:v>14.756950266306985</c:v>
                </c:pt>
                <c:pt idx="54">
                  <c:v>14.97540918308227</c:v>
                </c:pt>
                <c:pt idx="55">
                  <c:v>14.810927399303829</c:v>
                </c:pt>
                <c:pt idx="56">
                  <c:v>14.832083718021265</c:v>
                </c:pt>
                <c:pt idx="57">
                  <c:v>15.051371156293468</c:v>
                </c:pt>
                <c:pt idx="58">
                  <c:v>14.781718331763196</c:v>
                </c:pt>
                <c:pt idx="59">
                  <c:v>14.126562310491202</c:v>
                </c:pt>
                <c:pt idx="60">
                  <c:v>14.354053461417976</c:v>
                </c:pt>
                <c:pt idx="61">
                  <c:v>14.572033716885203</c:v>
                </c:pt>
                <c:pt idx="62">
                  <c:v>14.696021540469971</c:v>
                </c:pt>
                <c:pt idx="63">
                  <c:v>14.923989569752282</c:v>
                </c:pt>
                <c:pt idx="64">
                  <c:v>15.442676056338028</c:v>
                </c:pt>
                <c:pt idx="65">
                  <c:v>13.202971576227389</c:v>
                </c:pt>
                <c:pt idx="66">
                  <c:v>13.570853658536581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7ACB-4C28-A8BD-ED8AE4D80486}"/>
            </c:ext>
          </c:extLst>
        </c:ser>
        <c:ser>
          <c:idx val="5"/>
          <c:order val="4"/>
          <c:tx>
            <c:v>2008</c:v>
          </c:tx>
          <c:spPr>
            <a:ln w="25400">
              <a:solidFill>
                <a:schemeClr val="tx2"/>
              </a:solidFill>
              <a:prstDash val="solid"/>
            </a:ln>
          </c:spPr>
          <c:marker>
            <c:symbol val="triangle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7ACB-4C28-A8BD-ED8AE4D80486}"/>
            </c:ext>
          </c:extLst>
        </c:ser>
        <c:ser>
          <c:idx val="4"/>
          <c:order val="5"/>
          <c:tx>
            <c:v>2007</c:v>
          </c:tx>
          <c:spPr>
            <a:ln w="38100">
              <a:solidFill>
                <a:srgbClr val="00FFFF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69FF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7ACB-4C28-A8BD-ED8AE4D80486}"/>
            </c:ext>
          </c:extLst>
        </c:ser>
        <c:ser>
          <c:idx val="0"/>
          <c:order val="6"/>
          <c:tx>
            <c:v>2006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7ACB-4C28-A8BD-ED8AE4D80486}"/>
            </c:ext>
          </c:extLst>
        </c:ser>
        <c:ser>
          <c:idx val="1"/>
          <c:order val="7"/>
          <c:tx>
            <c:v>2005</c:v>
          </c:tx>
          <c:spPr>
            <a:ln w="12700">
              <a:solidFill>
                <a:srgbClr val="996633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7ACB-4C28-A8BD-ED8AE4D80486}"/>
            </c:ext>
          </c:extLst>
        </c:ser>
        <c:ser>
          <c:idx val="2"/>
          <c:order val="8"/>
          <c:tx>
            <c:v>2004</c:v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7ACB-4C28-A8BD-ED8AE4D80486}"/>
            </c:ext>
          </c:extLst>
        </c:ser>
        <c:ser>
          <c:idx val="3"/>
          <c:order val="9"/>
          <c:tx>
            <c:v>2003</c:v>
          </c:tx>
          <c:spPr>
            <a:ln w="12700">
              <a:solidFill>
                <a:srgbClr val="33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7ACB-4C28-A8BD-ED8AE4D80486}"/>
            </c:ext>
          </c:extLst>
        </c:ser>
        <c:ser>
          <c:idx val="10"/>
          <c:order val="10"/>
          <c:tx>
            <c:v>2012</c:v>
          </c:tx>
          <c:val>
            <c:numRef>
              <c:f>'[4]2018A Pollock Roe'!$E$255:$CJ$255</c:f>
              <c:numCache>
                <c:formatCode>General</c:formatCode>
                <c:ptCount val="84"/>
                <c:pt idx="0">
                  <c:v>0</c:v>
                </c:pt>
                <c:pt idx="1">
                  <c:v>11.372517664559313</c:v>
                </c:pt>
                <c:pt idx="2">
                  <c:v>10.667098197403254</c:v>
                </c:pt>
                <c:pt idx="3">
                  <c:v>9.8933624577226613</c:v>
                </c:pt>
                <c:pt idx="4">
                  <c:v>9.0878140597750914</c:v>
                </c:pt>
                <c:pt idx="5">
                  <c:v>11.008281423804227</c:v>
                </c:pt>
                <c:pt idx="6">
                  <c:v>11.008581727618299</c:v>
                </c:pt>
                <c:pt idx="7">
                  <c:v>10.263416230366492</c:v>
                </c:pt>
                <c:pt idx="8">
                  <c:v>14.05875</c:v>
                </c:pt>
                <c:pt idx="9">
                  <c:v>4.03</c:v>
                </c:pt>
                <c:pt idx="10">
                  <c:v>14.903339967006204</c:v>
                </c:pt>
                <c:pt idx="11">
                  <c:v>14.693641096512819</c:v>
                </c:pt>
                <c:pt idx="12">
                  <c:v>14.161120699952219</c:v>
                </c:pt>
                <c:pt idx="13">
                  <c:v>13.471334727518759</c:v>
                </c:pt>
                <c:pt idx="14">
                  <c:v>12.412711476433255</c:v>
                </c:pt>
                <c:pt idx="15">
                  <c:v>13.081709655855985</c:v>
                </c:pt>
                <c:pt idx="16">
                  <c:v>13.91984951091046</c:v>
                </c:pt>
                <c:pt idx="17">
                  <c:v>14.433794021899972</c:v>
                </c:pt>
                <c:pt idx="18">
                  <c:v>13.767600184838139</c:v>
                </c:pt>
                <c:pt idx="19">
                  <c:v>13.643809147047474</c:v>
                </c:pt>
                <c:pt idx="20">
                  <c:v>12.606056438265476</c:v>
                </c:pt>
                <c:pt idx="21">
                  <c:v>13.63735128209691</c:v>
                </c:pt>
                <c:pt idx="22">
                  <c:v>14.51132152535051</c:v>
                </c:pt>
                <c:pt idx="23">
                  <c:v>14.221705857589606</c:v>
                </c:pt>
                <c:pt idx="24">
                  <c:v>13.349315967197299</c:v>
                </c:pt>
                <c:pt idx="25">
                  <c:v>14.021054465668563</c:v>
                </c:pt>
                <c:pt idx="26">
                  <c:v>14.083791623309049</c:v>
                </c:pt>
                <c:pt idx="27">
                  <c:v>12.61534052903618</c:v>
                </c:pt>
                <c:pt idx="28">
                  <c:v>13.478804556026816</c:v>
                </c:pt>
                <c:pt idx="29">
                  <c:v>13.620678298662394</c:v>
                </c:pt>
                <c:pt idx="30">
                  <c:v>13.216203241322262</c:v>
                </c:pt>
                <c:pt idx="31">
                  <c:v>13.151765248949449</c:v>
                </c:pt>
                <c:pt idx="32">
                  <c:v>12.794410355264107</c:v>
                </c:pt>
                <c:pt idx="33">
                  <c:v>13.255919463761204</c:v>
                </c:pt>
                <c:pt idx="34">
                  <c:v>13.201358451072737</c:v>
                </c:pt>
                <c:pt idx="35">
                  <c:v>13.178436298385027</c:v>
                </c:pt>
                <c:pt idx="36">
                  <c:v>13.44013377299809</c:v>
                </c:pt>
                <c:pt idx="37">
                  <c:v>14.070325139965872</c:v>
                </c:pt>
                <c:pt idx="38">
                  <c:v>12.993578688661168</c:v>
                </c:pt>
                <c:pt idx="39">
                  <c:v>12.646160924649918</c:v>
                </c:pt>
                <c:pt idx="40">
                  <c:v>13.005509958046005</c:v>
                </c:pt>
                <c:pt idx="41">
                  <c:v>13.144920761815193</c:v>
                </c:pt>
                <c:pt idx="42">
                  <c:v>12.643807160114211</c:v>
                </c:pt>
                <c:pt idx="43">
                  <c:v>10.781544232763355</c:v>
                </c:pt>
                <c:pt idx="44">
                  <c:v>7.9955027136268058</c:v>
                </c:pt>
                <c:pt idx="45">
                  <c:v>7.7234878877777566</c:v>
                </c:pt>
                <c:pt idx="46">
                  <c:v>8.130315140939631</c:v>
                </c:pt>
                <c:pt idx="47">
                  <c:v>10.815362682124396</c:v>
                </c:pt>
                <c:pt idx="48">
                  <c:v>10.953348082595872</c:v>
                </c:pt>
                <c:pt idx="49">
                  <c:v>12.09705871783815</c:v>
                </c:pt>
                <c:pt idx="50">
                  <c:v>12.203818112596965</c:v>
                </c:pt>
                <c:pt idx="51">
                  <c:v>11.109253196663444</c:v>
                </c:pt>
                <c:pt idx="52">
                  <c:v>10.562977312072896</c:v>
                </c:pt>
                <c:pt idx="53">
                  <c:v>10.550329003873728</c:v>
                </c:pt>
                <c:pt idx="54">
                  <c:v>11.982800622281939</c:v>
                </c:pt>
                <c:pt idx="55">
                  <c:v>14.205573096593653</c:v>
                </c:pt>
                <c:pt idx="56">
                  <c:v>14.628821091130751</c:v>
                </c:pt>
                <c:pt idx="57">
                  <c:v>13.998119215501651</c:v>
                </c:pt>
                <c:pt idx="58">
                  <c:v>14.296110661552204</c:v>
                </c:pt>
                <c:pt idx="59">
                  <c:v>14.011653366663461</c:v>
                </c:pt>
                <c:pt idx="60">
                  <c:v>13.921984857691866</c:v>
                </c:pt>
                <c:pt idx="61">
                  <c:v>13.986078068935523</c:v>
                </c:pt>
                <c:pt idx="62">
                  <c:v>10.111801426621833</c:v>
                </c:pt>
                <c:pt idx="63">
                  <c:v>11.975101251128597</c:v>
                </c:pt>
                <c:pt idx="64">
                  <c:v>11.628548008604394</c:v>
                </c:pt>
                <c:pt idx="65">
                  <c:v>10.822450901803604</c:v>
                </c:pt>
                <c:pt idx="66">
                  <c:v>9.3520272628534507</c:v>
                </c:pt>
                <c:pt idx="67">
                  <c:v>9.2585821061007287</c:v>
                </c:pt>
                <c:pt idx="68">
                  <c:v>9.1967357133161389</c:v>
                </c:pt>
                <c:pt idx="69">
                  <c:v>10.841266690298946</c:v>
                </c:pt>
                <c:pt idx="70">
                  <c:v>8.3328897338403021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7ACB-4C28-A8BD-ED8AE4D80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457552"/>
        <c:axId val="-2040501344"/>
      </c:lineChart>
      <c:catAx>
        <c:axId val="-2038457552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0501344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-2040501344"/>
        <c:scaling>
          <c:orientation val="minMax"/>
          <c:max val="18"/>
          <c:min val="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845755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305649891075403"/>
          <c:y val="0.293476961014972"/>
          <c:w val="1.22038386933917E-2"/>
          <c:h val="0.2617212511897549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Fleet Roe Production (MT) - Daily and Cumulative - 2003 to 2011 A Season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286434346753804E-2"/>
          <c:y val="0.131034317288965"/>
          <c:w val="0.80460830417031204"/>
          <c:h val="0.71724047358170295"/>
        </c:manualLayout>
      </c:layout>
      <c:lineChart>
        <c:grouping val="standard"/>
        <c:varyColors val="0"/>
        <c:ser>
          <c:idx val="16"/>
          <c:order val="0"/>
          <c:tx>
            <c:v>2011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48-4FDE-A52A-DE5280FD8F8D}"/>
            </c:ext>
          </c:extLst>
        </c:ser>
        <c:ser>
          <c:idx val="14"/>
          <c:order val="1"/>
          <c:tx>
            <c:v>2010</c:v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48-4FDE-A52A-DE5280FD8F8D}"/>
            </c:ext>
          </c:extLst>
        </c:ser>
        <c:ser>
          <c:idx val="12"/>
          <c:order val="2"/>
          <c:tx>
            <c:v>2009</c:v>
          </c:tx>
          <c:spPr>
            <a:ln w="12700">
              <a:solidFill>
                <a:srgbClr val="20F012"/>
              </a:solidFill>
              <a:prstDash val="solid"/>
            </a:ln>
          </c:spPr>
          <c:marker>
            <c:symbol val="x"/>
            <c:size val="5"/>
            <c:spPr>
              <a:solidFill>
                <a:srgbClr val="20F012"/>
              </a:solidFill>
              <a:ln>
                <a:solidFill>
                  <a:srgbClr val="20F012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48-4FDE-A52A-DE5280FD8F8D}"/>
            </c:ext>
          </c:extLst>
        </c:ser>
        <c:ser>
          <c:idx val="10"/>
          <c:order val="3"/>
          <c:tx>
            <c:v>2008</c:v>
          </c:tx>
          <c:spPr>
            <a:ln w="25400">
              <a:solidFill>
                <a:schemeClr val="tx2"/>
              </a:solidFill>
              <a:prstDash val="solid"/>
            </a:ln>
          </c:spPr>
          <c:marker>
            <c:symbol val="triangle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6048-4FDE-A52A-DE5280FD8F8D}"/>
            </c:ext>
          </c:extLst>
        </c:ser>
        <c:ser>
          <c:idx val="9"/>
          <c:order val="4"/>
          <c:tx>
            <c:v>2007</c:v>
          </c:tx>
          <c:spPr>
            <a:ln w="38100">
              <a:solidFill>
                <a:srgbClr val="69FFFF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69FF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6048-4FDE-A52A-DE5280FD8F8D}"/>
            </c:ext>
          </c:extLst>
        </c:ser>
        <c:ser>
          <c:idx val="0"/>
          <c:order val="5"/>
          <c:tx>
            <c:v>2006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6048-4FDE-A52A-DE5280FD8F8D}"/>
            </c:ext>
          </c:extLst>
        </c:ser>
        <c:ser>
          <c:idx val="1"/>
          <c:order val="6"/>
          <c:tx>
            <c:v>2005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6048-4FDE-A52A-DE5280FD8F8D}"/>
            </c:ext>
          </c:extLst>
        </c:ser>
        <c:ser>
          <c:idx val="2"/>
          <c:order val="7"/>
          <c:tx>
            <c:v>2004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6048-4FDE-A52A-DE5280FD8F8D}"/>
            </c:ext>
          </c:extLst>
        </c:ser>
        <c:ser>
          <c:idx val="3"/>
          <c:order val="8"/>
          <c:tx>
            <c:v>2003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6048-4FDE-A52A-DE5280FD8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990832"/>
        <c:axId val="-2042225168"/>
      </c:lineChart>
      <c:lineChart>
        <c:grouping val="standard"/>
        <c:varyColors val="0"/>
        <c:ser>
          <c:idx val="17"/>
          <c:order val="9"/>
          <c:tx>
            <c:v>11 Cum</c:v>
          </c:tx>
          <c:spPr>
            <a:ln>
              <a:solidFill>
                <a:sysClr val="windowText" lastClr="000000"/>
              </a:solidFill>
            </a:ln>
          </c:spPr>
          <c:marker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048-4FDE-A52A-DE5280FD8F8D}"/>
            </c:ext>
          </c:extLst>
        </c:ser>
        <c:ser>
          <c:idx val="15"/>
          <c:order val="10"/>
          <c:tx>
            <c:v>10 Cum</c:v>
          </c:tx>
          <c:spPr>
            <a:ln>
              <a:solidFill>
                <a:srgbClr val="FF0000"/>
              </a:solidFill>
            </a:ln>
          </c:spPr>
          <c:marker>
            <c:symbol val="plus"/>
            <c:size val="7"/>
            <c:spPr>
              <a:ln>
                <a:solidFill>
                  <a:srgbClr val="FF0000"/>
                </a:solidFill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048-4FDE-A52A-DE5280FD8F8D}"/>
            </c:ext>
          </c:extLst>
        </c:ser>
        <c:ser>
          <c:idx val="13"/>
          <c:order val="11"/>
          <c:tx>
            <c:v>09 Cum</c:v>
          </c:tx>
          <c:spPr>
            <a:ln>
              <a:solidFill>
                <a:srgbClr val="20F012"/>
              </a:solidFill>
            </a:ln>
          </c:spPr>
          <c:marker>
            <c:symbol val="star"/>
            <c:size val="7"/>
            <c:spPr>
              <a:ln>
                <a:solidFill>
                  <a:srgbClr val="20F012"/>
                </a:solidFill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048-4FDE-A52A-DE5280FD8F8D}"/>
            </c:ext>
          </c:extLst>
        </c:ser>
        <c:ser>
          <c:idx val="11"/>
          <c:order val="12"/>
          <c:tx>
            <c:v>08 Cum</c:v>
          </c:tx>
          <c:spPr>
            <a:ln w="25400">
              <a:solidFill>
                <a:schemeClr val="tx2"/>
              </a:solidFill>
              <a:prstDash val="solid"/>
            </a:ln>
          </c:spPr>
          <c:marker>
            <c:symbol val="circle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048-4FDE-A52A-DE5280FD8F8D}"/>
            </c:ext>
          </c:extLst>
        </c:ser>
        <c:ser>
          <c:idx val="8"/>
          <c:order val="13"/>
          <c:tx>
            <c:v>07 Cum</c:v>
          </c:tx>
          <c:spPr>
            <a:ln w="38100">
              <a:solidFill>
                <a:srgbClr val="00CCFF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69FF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048-4FDE-A52A-DE5280FD8F8D}"/>
            </c:ext>
          </c:extLst>
        </c:ser>
        <c:ser>
          <c:idx val="4"/>
          <c:order val="14"/>
          <c:tx>
            <c:v>06 Cum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048-4FDE-A52A-DE5280FD8F8D}"/>
            </c:ext>
          </c:extLst>
        </c:ser>
        <c:ser>
          <c:idx val="5"/>
          <c:order val="15"/>
          <c:tx>
            <c:v>05 Cum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048-4FDE-A52A-DE5280FD8F8D}"/>
            </c:ext>
          </c:extLst>
        </c:ser>
        <c:ser>
          <c:idx val="6"/>
          <c:order val="16"/>
          <c:tx>
            <c:v>04 Cum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048-4FDE-A52A-DE5280FD8F8D}"/>
            </c:ext>
          </c:extLst>
        </c:ser>
        <c:ser>
          <c:idx val="7"/>
          <c:order val="17"/>
          <c:tx>
            <c:v>03 Cum</c:v>
          </c:tx>
          <c:spPr>
            <a:ln w="12700">
              <a:solidFill>
                <a:srgbClr val="69FF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048-4FDE-A52A-DE5280FD8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835776"/>
        <c:axId val="-2118372448"/>
      </c:lineChart>
      <c:catAx>
        <c:axId val="-2026990832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2225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2225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6990832"/>
        <c:crosses val="autoZero"/>
        <c:crossBetween val="midCat"/>
      </c:valAx>
      <c:catAx>
        <c:axId val="2136835776"/>
        <c:scaling>
          <c:orientation val="minMax"/>
        </c:scaling>
        <c:delete val="1"/>
        <c:axPos val="b"/>
        <c:majorTickMark val="out"/>
        <c:minorTickMark val="none"/>
        <c:tickLblPos val="nextTo"/>
        <c:crossAx val="-2118372448"/>
        <c:crosses val="autoZero"/>
        <c:auto val="1"/>
        <c:lblAlgn val="ctr"/>
        <c:lblOffset val="100"/>
        <c:noMultiLvlLbl val="0"/>
      </c:catAx>
      <c:valAx>
        <c:axId val="-2118372448"/>
        <c:scaling>
          <c:orientation val="minMax"/>
        </c:scaling>
        <c:delete val="0"/>
        <c:axPos val="r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6835776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3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Fleet Roe Revenue ($) - Daily and Cumulative - 2003 to 2011 A Season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6591462686E-2"/>
          <c:y val="0.14551083591331301"/>
          <c:w val="0.83158122231131504"/>
          <c:h val="0.71826625386996901"/>
        </c:manualLayout>
      </c:layout>
      <c:lineChart>
        <c:grouping val="standard"/>
        <c:varyColors val="0"/>
        <c:ser>
          <c:idx val="16"/>
          <c:order val="0"/>
          <c:tx>
            <c:v>2011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8B-441B-A751-6320275DB853}"/>
            </c:ext>
          </c:extLst>
        </c:ser>
        <c:ser>
          <c:idx val="12"/>
          <c:order val="1"/>
          <c:tx>
            <c:v>2010</c:v>
          </c:tx>
          <c:spPr>
            <a:ln w="1905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8B-441B-A751-6320275DB853}"/>
            </c:ext>
          </c:extLst>
        </c:ser>
        <c:ser>
          <c:idx val="14"/>
          <c:order val="2"/>
          <c:tx>
            <c:v>2009</c:v>
          </c:tx>
          <c:spPr>
            <a:ln>
              <a:solidFill>
                <a:srgbClr val="20F012"/>
              </a:solidFill>
            </a:ln>
          </c:spPr>
          <c:marker>
            <c:symbol val="circle"/>
            <c:size val="7"/>
            <c:spPr>
              <a:solidFill>
                <a:srgbClr val="20F012"/>
              </a:solidFill>
              <a:ln>
                <a:solidFill>
                  <a:srgbClr val="20F012"/>
                </a:solidFill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8B-441B-A751-6320275DB853}"/>
            </c:ext>
          </c:extLst>
        </c:ser>
        <c:ser>
          <c:idx val="10"/>
          <c:order val="3"/>
          <c:tx>
            <c:v>2008</c:v>
          </c:tx>
          <c:spPr>
            <a:ln w="25400">
              <a:solidFill>
                <a:schemeClr val="tx2"/>
              </a:solidFill>
              <a:prstDash val="solid"/>
            </a:ln>
          </c:spPr>
          <c:marker>
            <c:symbol val="square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3C8B-441B-A751-6320275DB853}"/>
            </c:ext>
          </c:extLst>
        </c:ser>
        <c:ser>
          <c:idx val="9"/>
          <c:order val="4"/>
          <c:tx>
            <c:v>2007</c:v>
          </c:tx>
          <c:spPr>
            <a:ln w="38100">
              <a:solidFill>
                <a:srgbClr val="69FFFF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69FF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3C8B-441B-A751-6320275DB853}"/>
            </c:ext>
          </c:extLst>
        </c:ser>
        <c:ser>
          <c:idx val="0"/>
          <c:order val="5"/>
          <c:tx>
            <c:v>2006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3C8B-441B-A751-6320275DB853}"/>
            </c:ext>
          </c:extLst>
        </c:ser>
        <c:ser>
          <c:idx val="1"/>
          <c:order val="6"/>
          <c:tx>
            <c:v>2005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3C8B-441B-A751-6320275DB853}"/>
            </c:ext>
          </c:extLst>
        </c:ser>
        <c:ser>
          <c:idx val="2"/>
          <c:order val="7"/>
          <c:tx>
            <c:v>2004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3C8B-441B-A751-6320275DB853}"/>
            </c:ext>
          </c:extLst>
        </c:ser>
        <c:ser>
          <c:idx val="3"/>
          <c:order val="8"/>
          <c:tx>
            <c:v>2003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3C8B-441B-A751-6320275D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687616"/>
        <c:axId val="-2036195456"/>
      </c:lineChart>
      <c:lineChart>
        <c:grouping val="standard"/>
        <c:varyColors val="0"/>
        <c:ser>
          <c:idx val="17"/>
          <c:order val="9"/>
          <c:tx>
            <c:v>11 Cum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C8B-441B-A751-6320275DB853}"/>
            </c:ext>
          </c:extLst>
        </c:ser>
        <c:ser>
          <c:idx val="13"/>
          <c:order val="10"/>
          <c:tx>
            <c:v>10 Cum</c:v>
          </c:tx>
          <c:spPr>
            <a:ln w="19050">
              <a:solidFill>
                <a:srgbClr val="FF0000"/>
              </a:solidFill>
            </a:ln>
          </c:spPr>
          <c:marker>
            <c:symbol val="star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C8B-441B-A751-6320275DB853}"/>
            </c:ext>
          </c:extLst>
        </c:ser>
        <c:ser>
          <c:idx val="15"/>
          <c:order val="11"/>
          <c:tx>
            <c:v>09 Cum</c:v>
          </c:tx>
          <c:spPr>
            <a:ln>
              <a:solidFill>
                <a:srgbClr val="20F012"/>
              </a:solidFill>
            </a:ln>
          </c:spPr>
          <c:marker>
            <c:symbol val="plus"/>
            <c:size val="7"/>
            <c:spPr>
              <a:ln>
                <a:solidFill>
                  <a:srgbClr val="20F012"/>
                </a:solidFill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C8B-441B-A751-6320275DB853}"/>
            </c:ext>
          </c:extLst>
        </c:ser>
        <c:ser>
          <c:idx val="11"/>
          <c:order val="12"/>
          <c:tx>
            <c:v>08 Cum</c:v>
          </c:tx>
          <c:spPr>
            <a:ln w="25400">
              <a:solidFill>
                <a:schemeClr val="tx2"/>
              </a:solidFill>
              <a:prstDash val="solid"/>
            </a:ln>
          </c:spPr>
          <c:marker>
            <c:symbol val="triangle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C8B-441B-A751-6320275DB853}"/>
            </c:ext>
          </c:extLst>
        </c:ser>
        <c:ser>
          <c:idx val="8"/>
          <c:order val="13"/>
          <c:tx>
            <c:v>07 Cum</c:v>
          </c:tx>
          <c:spPr>
            <a:ln w="38100">
              <a:solidFill>
                <a:srgbClr val="00CCFF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69FF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C8B-441B-A751-6320275DB853}"/>
            </c:ext>
          </c:extLst>
        </c:ser>
        <c:ser>
          <c:idx val="4"/>
          <c:order val="14"/>
          <c:tx>
            <c:v>06 Cum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E-3C8B-441B-A751-6320275DB853}"/>
            </c:ext>
          </c:extLst>
        </c:ser>
        <c:ser>
          <c:idx val="5"/>
          <c:order val="15"/>
          <c:tx>
            <c:v>05 Cum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F-3C8B-441B-A751-6320275DB853}"/>
            </c:ext>
          </c:extLst>
        </c:ser>
        <c:ser>
          <c:idx val="6"/>
          <c:order val="16"/>
          <c:tx>
            <c:v>04 Cum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0-3C8B-441B-A751-6320275DB853}"/>
            </c:ext>
          </c:extLst>
        </c:ser>
        <c:ser>
          <c:idx val="7"/>
          <c:order val="17"/>
          <c:tx>
            <c:v>03 Cum</c:v>
          </c:tx>
          <c:spPr>
            <a:ln w="12700">
              <a:solidFill>
                <a:srgbClr val="69FF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1-3C8B-441B-A751-6320275D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6185296"/>
        <c:axId val="-2041097648"/>
      </c:lineChart>
      <c:catAx>
        <c:axId val="-2040687616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6195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6195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0687616"/>
        <c:crosses val="autoZero"/>
        <c:crossBetween val="midCat"/>
      </c:valAx>
      <c:catAx>
        <c:axId val="-2036185296"/>
        <c:scaling>
          <c:orientation val="minMax"/>
        </c:scaling>
        <c:delete val="1"/>
        <c:axPos val="b"/>
        <c:majorTickMark val="out"/>
        <c:minorTickMark val="none"/>
        <c:tickLblPos val="nextTo"/>
        <c:crossAx val="-2041097648"/>
        <c:crosses val="autoZero"/>
        <c:auto val="1"/>
        <c:lblAlgn val="ctr"/>
        <c:lblOffset val="100"/>
        <c:noMultiLvlLbl val="0"/>
      </c:catAx>
      <c:valAx>
        <c:axId val="-2041097648"/>
        <c:scaling>
          <c:orientation val="minMax"/>
        </c:scaling>
        <c:delete val="0"/>
        <c:axPos val="r"/>
        <c:numFmt formatCode="#,##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6185296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3"/>
        <c:txPr>
          <a:bodyPr/>
          <a:lstStyle/>
          <a:p>
            <a:pPr>
              <a:defRPr sz="92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3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3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Fleet Roe Production (MT) - Daily and Cumulative - 2003 to 2013 A Season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2268746410647E-2"/>
          <c:y val="0.13452019607711299"/>
          <c:w val="0.80460830417031204"/>
          <c:h val="0.71724047358170295"/>
        </c:manualLayout>
      </c:layout>
      <c:lineChart>
        <c:grouping val="standard"/>
        <c:varyColors val="0"/>
        <c:ser>
          <c:idx val="16"/>
          <c:order val="0"/>
          <c:tx>
            <c:v>2011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val>
            <c:numRef>
              <c:f>'[4]2018A Pollock Roe'!$E$306:$CJ$306</c:f>
              <c:numCache>
                <c:formatCode>General</c:formatCode>
                <c:ptCount val="84"/>
                <c:pt idx="0">
                  <c:v>0</c:v>
                </c:pt>
                <c:pt idx="1">
                  <c:v>1.03335</c:v>
                </c:pt>
                <c:pt idx="2">
                  <c:v>2.0659000000000001</c:v>
                </c:pt>
                <c:pt idx="3">
                  <c:v>0.49434999999999996</c:v>
                </c:pt>
                <c:pt idx="4">
                  <c:v>7.9092500000000001</c:v>
                </c:pt>
                <c:pt idx="5">
                  <c:v>9.1643499999999989</c:v>
                </c:pt>
                <c:pt idx="6">
                  <c:v>10.344349999999999</c:v>
                </c:pt>
                <c:pt idx="7">
                  <c:v>12.440349999999999</c:v>
                </c:pt>
                <c:pt idx="8">
                  <c:v>11.785799999999998</c:v>
                </c:pt>
                <c:pt idx="9">
                  <c:v>14.327999999999999</c:v>
                </c:pt>
                <c:pt idx="10">
                  <c:v>13.86</c:v>
                </c:pt>
                <c:pt idx="11">
                  <c:v>24.57695</c:v>
                </c:pt>
                <c:pt idx="12">
                  <c:v>22.11</c:v>
                </c:pt>
                <c:pt idx="13">
                  <c:v>33.914450000000002</c:v>
                </c:pt>
                <c:pt idx="14">
                  <c:v>52.878</c:v>
                </c:pt>
                <c:pt idx="15">
                  <c:v>39.537999999999997</c:v>
                </c:pt>
                <c:pt idx="16">
                  <c:v>41.337899999999998</c:v>
                </c:pt>
                <c:pt idx="17">
                  <c:v>35.351599999999998</c:v>
                </c:pt>
                <c:pt idx="18">
                  <c:v>41.289899999999996</c:v>
                </c:pt>
                <c:pt idx="19">
                  <c:v>42.907450000000004</c:v>
                </c:pt>
                <c:pt idx="20">
                  <c:v>42.999449999999996</c:v>
                </c:pt>
                <c:pt idx="21">
                  <c:v>43.132000000000005</c:v>
                </c:pt>
                <c:pt idx="22">
                  <c:v>41.929450000000003</c:v>
                </c:pt>
                <c:pt idx="23">
                  <c:v>92.611999999999995</c:v>
                </c:pt>
                <c:pt idx="24">
                  <c:v>67.789450000000002</c:v>
                </c:pt>
                <c:pt idx="25">
                  <c:v>46.182000000000002</c:v>
                </c:pt>
                <c:pt idx="26">
                  <c:v>43.307450000000003</c:v>
                </c:pt>
                <c:pt idx="27">
                  <c:v>29.112900000000003</c:v>
                </c:pt>
                <c:pt idx="28">
                  <c:v>39.528449999999992</c:v>
                </c:pt>
                <c:pt idx="29">
                  <c:v>93.782549999999986</c:v>
                </c:pt>
                <c:pt idx="30">
                  <c:v>78.396150000000006</c:v>
                </c:pt>
                <c:pt idx="31">
                  <c:v>71.796350000000004</c:v>
                </c:pt>
                <c:pt idx="32">
                  <c:v>43.1629</c:v>
                </c:pt>
                <c:pt idx="33">
                  <c:v>75.117250000000013</c:v>
                </c:pt>
                <c:pt idx="34">
                  <c:v>49.006449999999994</c:v>
                </c:pt>
                <c:pt idx="35">
                  <c:v>40.959999999999994</c:v>
                </c:pt>
                <c:pt idx="36">
                  <c:v>89.338449999999995</c:v>
                </c:pt>
                <c:pt idx="37">
                  <c:v>100.43644999999999</c:v>
                </c:pt>
                <c:pt idx="38">
                  <c:v>88.188349999999986</c:v>
                </c:pt>
                <c:pt idx="39">
                  <c:v>81.872249999999994</c:v>
                </c:pt>
                <c:pt idx="40">
                  <c:v>64.731799999999993</c:v>
                </c:pt>
                <c:pt idx="41">
                  <c:v>65.326900000000009</c:v>
                </c:pt>
                <c:pt idx="42">
                  <c:v>36.756450000000001</c:v>
                </c:pt>
                <c:pt idx="43">
                  <c:v>40.475645</c:v>
                </c:pt>
                <c:pt idx="44">
                  <c:v>58.396999999999998</c:v>
                </c:pt>
                <c:pt idx="45">
                  <c:v>43.621450000000003</c:v>
                </c:pt>
                <c:pt idx="46">
                  <c:v>27.851349999999996</c:v>
                </c:pt>
                <c:pt idx="47">
                  <c:v>100.15645000000001</c:v>
                </c:pt>
                <c:pt idx="48">
                  <c:v>106.73045</c:v>
                </c:pt>
                <c:pt idx="49">
                  <c:v>108.36799999999999</c:v>
                </c:pt>
                <c:pt idx="50">
                  <c:v>60.301000000000002</c:v>
                </c:pt>
                <c:pt idx="51">
                  <c:v>53.389899999999997</c:v>
                </c:pt>
                <c:pt idx="52">
                  <c:v>56.523899999999998</c:v>
                </c:pt>
                <c:pt idx="53">
                  <c:v>53.78445</c:v>
                </c:pt>
                <c:pt idx="54">
                  <c:v>36.075450000000004</c:v>
                </c:pt>
                <c:pt idx="55">
                  <c:v>26.390899999999998</c:v>
                </c:pt>
                <c:pt idx="56">
                  <c:v>39.3202</c:v>
                </c:pt>
                <c:pt idx="57">
                  <c:v>40.938000000000002</c:v>
                </c:pt>
                <c:pt idx="58">
                  <c:v>47.632799999999996</c:v>
                </c:pt>
                <c:pt idx="59">
                  <c:v>18.902850000000001</c:v>
                </c:pt>
                <c:pt idx="60">
                  <c:v>37.711500000000001</c:v>
                </c:pt>
                <c:pt idx="61">
                  <c:v>29.793850000000003</c:v>
                </c:pt>
                <c:pt idx="62">
                  <c:v>38.706249999999997</c:v>
                </c:pt>
                <c:pt idx="63">
                  <c:v>61.931699999999992</c:v>
                </c:pt>
                <c:pt idx="64">
                  <c:v>34.035200000000003</c:v>
                </c:pt>
                <c:pt idx="65">
                  <c:v>48.007500000000007</c:v>
                </c:pt>
                <c:pt idx="66">
                  <c:v>57.263050000000007</c:v>
                </c:pt>
                <c:pt idx="67">
                  <c:v>46.156149999999997</c:v>
                </c:pt>
                <c:pt idx="68">
                  <c:v>32.791699999999999</c:v>
                </c:pt>
                <c:pt idx="69">
                  <c:v>30.172050000000002</c:v>
                </c:pt>
                <c:pt idx="70">
                  <c:v>27.897600000000001</c:v>
                </c:pt>
                <c:pt idx="71">
                  <c:v>31.15165</c:v>
                </c:pt>
                <c:pt idx="72">
                  <c:v>31.78105</c:v>
                </c:pt>
                <c:pt idx="73">
                  <c:v>15.56085</c:v>
                </c:pt>
                <c:pt idx="74">
                  <c:v>41.472350000000006</c:v>
                </c:pt>
                <c:pt idx="75">
                  <c:v>44.414850000000001</c:v>
                </c:pt>
                <c:pt idx="76">
                  <c:v>2.6474500000000001</c:v>
                </c:pt>
                <c:pt idx="77">
                  <c:v>5.20505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7C3-4E20-98ED-4AA5DF83F4AE}"/>
            </c:ext>
          </c:extLst>
        </c:ser>
        <c:ser>
          <c:idx val="14"/>
          <c:order val="1"/>
          <c:tx>
            <c:v>2010</c:v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'[4]2018A Pollock Roe'!$E$309:$CJ$309</c:f>
              <c:numCache>
                <c:formatCode>General</c:formatCode>
                <c:ptCount val="84"/>
                <c:pt idx="0">
                  <c:v>0.17945</c:v>
                </c:pt>
                <c:pt idx="1">
                  <c:v>0.34</c:v>
                </c:pt>
                <c:pt idx="2">
                  <c:v>6.6000000000000003E-2</c:v>
                </c:pt>
                <c:pt idx="3">
                  <c:v>0.82645000000000013</c:v>
                </c:pt>
                <c:pt idx="4">
                  <c:v>0.64790000000000003</c:v>
                </c:pt>
                <c:pt idx="5">
                  <c:v>0.73845000000000005</c:v>
                </c:pt>
                <c:pt idx="6">
                  <c:v>1.04095</c:v>
                </c:pt>
                <c:pt idx="7">
                  <c:v>1.3628499999999999</c:v>
                </c:pt>
                <c:pt idx="8">
                  <c:v>1.3839000000000001</c:v>
                </c:pt>
                <c:pt idx="9">
                  <c:v>0.21450000000000002</c:v>
                </c:pt>
                <c:pt idx="10">
                  <c:v>2.6557499999999998</c:v>
                </c:pt>
                <c:pt idx="11">
                  <c:v>2.5739999999999998</c:v>
                </c:pt>
                <c:pt idx="12">
                  <c:v>2.0114999999999998</c:v>
                </c:pt>
                <c:pt idx="13">
                  <c:v>2.4473500000000001</c:v>
                </c:pt>
                <c:pt idx="14">
                  <c:v>1.3658000000000001</c:v>
                </c:pt>
                <c:pt idx="15">
                  <c:v>1.4403999999999999</c:v>
                </c:pt>
                <c:pt idx="16">
                  <c:v>0.96584999999999999</c:v>
                </c:pt>
                <c:pt idx="17">
                  <c:v>1.96695</c:v>
                </c:pt>
                <c:pt idx="18">
                  <c:v>6.2528999999999995</c:v>
                </c:pt>
                <c:pt idx="19">
                  <c:v>6.7140000000000004</c:v>
                </c:pt>
                <c:pt idx="20">
                  <c:v>3.5859000000000001</c:v>
                </c:pt>
                <c:pt idx="21">
                  <c:v>31.414999999999999</c:v>
                </c:pt>
                <c:pt idx="22">
                  <c:v>90.504000000000005</c:v>
                </c:pt>
                <c:pt idx="23">
                  <c:v>78.282999999999987</c:v>
                </c:pt>
                <c:pt idx="24">
                  <c:v>68.436000000000007</c:v>
                </c:pt>
                <c:pt idx="25">
                  <c:v>57.663499999999999</c:v>
                </c:pt>
                <c:pt idx="26">
                  <c:v>67.780450000000002</c:v>
                </c:pt>
                <c:pt idx="27">
                  <c:v>37.277999999999999</c:v>
                </c:pt>
                <c:pt idx="28">
                  <c:v>46.260999999999996</c:v>
                </c:pt>
                <c:pt idx="29">
                  <c:v>62.822000000000003</c:v>
                </c:pt>
                <c:pt idx="30">
                  <c:v>61.121000000000002</c:v>
                </c:pt>
                <c:pt idx="31">
                  <c:v>35.47645</c:v>
                </c:pt>
                <c:pt idx="32">
                  <c:v>74.740449999999996</c:v>
                </c:pt>
                <c:pt idx="33">
                  <c:v>66.096450000000004</c:v>
                </c:pt>
                <c:pt idx="34">
                  <c:v>53.128449999999994</c:v>
                </c:pt>
                <c:pt idx="35">
                  <c:v>33.017899999999997</c:v>
                </c:pt>
                <c:pt idx="36">
                  <c:v>9.5427</c:v>
                </c:pt>
                <c:pt idx="37">
                  <c:v>14.340199999999999</c:v>
                </c:pt>
                <c:pt idx="38">
                  <c:v>13.8134</c:v>
                </c:pt>
                <c:pt idx="39">
                  <c:v>40.255850000000002</c:v>
                </c:pt>
                <c:pt idx="40">
                  <c:v>67.208349999999996</c:v>
                </c:pt>
                <c:pt idx="41">
                  <c:v>90.647599999999997</c:v>
                </c:pt>
                <c:pt idx="42">
                  <c:v>86.887149999999991</c:v>
                </c:pt>
                <c:pt idx="43">
                  <c:v>93.656399999999991</c:v>
                </c:pt>
                <c:pt idx="44">
                  <c:v>115.52064999999999</c:v>
                </c:pt>
                <c:pt idx="45">
                  <c:v>76.595950000000002</c:v>
                </c:pt>
                <c:pt idx="46">
                  <c:v>48.198300000000003</c:v>
                </c:pt>
                <c:pt idx="47">
                  <c:v>72.704650000000001</c:v>
                </c:pt>
                <c:pt idx="48">
                  <c:v>47.677050000000001</c:v>
                </c:pt>
                <c:pt idx="49">
                  <c:v>35.739000000000004</c:v>
                </c:pt>
                <c:pt idx="50">
                  <c:v>27.230250000000002</c:v>
                </c:pt>
                <c:pt idx="51">
                  <c:v>43.253299999999996</c:v>
                </c:pt>
                <c:pt idx="52">
                  <c:v>12.6958</c:v>
                </c:pt>
                <c:pt idx="53">
                  <c:v>19.946849999999998</c:v>
                </c:pt>
                <c:pt idx="54">
                  <c:v>30.403000000000002</c:v>
                </c:pt>
                <c:pt idx="55">
                  <c:v>22.831749999999996</c:v>
                </c:pt>
                <c:pt idx="56">
                  <c:v>86.319950000000006</c:v>
                </c:pt>
                <c:pt idx="57">
                  <c:v>41.443800000000003</c:v>
                </c:pt>
                <c:pt idx="58">
                  <c:v>32.358849999999997</c:v>
                </c:pt>
                <c:pt idx="59">
                  <c:v>62.812400000000004</c:v>
                </c:pt>
                <c:pt idx="60">
                  <c:v>7.3619500000000002</c:v>
                </c:pt>
                <c:pt idx="61">
                  <c:v>26.5549</c:v>
                </c:pt>
                <c:pt idx="62">
                  <c:v>60.004350000000002</c:v>
                </c:pt>
                <c:pt idx="63">
                  <c:v>58.064099999999996</c:v>
                </c:pt>
                <c:pt idx="64">
                  <c:v>37.405149999999999</c:v>
                </c:pt>
                <c:pt idx="65">
                  <c:v>36.995400000000004</c:v>
                </c:pt>
                <c:pt idx="66">
                  <c:v>23.652349999999998</c:v>
                </c:pt>
                <c:pt idx="67">
                  <c:v>34.05265</c:v>
                </c:pt>
                <c:pt idx="68">
                  <c:v>33.015950000000004</c:v>
                </c:pt>
                <c:pt idx="69">
                  <c:v>27.49025</c:v>
                </c:pt>
                <c:pt idx="70">
                  <c:v>38.628</c:v>
                </c:pt>
                <c:pt idx="71">
                  <c:v>8.9785500000000003</c:v>
                </c:pt>
                <c:pt idx="72">
                  <c:v>14.51</c:v>
                </c:pt>
                <c:pt idx="73">
                  <c:v>37.747499999999995</c:v>
                </c:pt>
                <c:pt idx="74">
                  <c:v>33.205449999999999</c:v>
                </c:pt>
                <c:pt idx="75">
                  <c:v>15.892900000000003</c:v>
                </c:pt>
                <c:pt idx="76">
                  <c:v>27.527000000000001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7C3-4E20-98ED-4AA5DF83F4AE}"/>
            </c:ext>
          </c:extLst>
        </c:ser>
        <c:ser>
          <c:idx val="12"/>
          <c:order val="2"/>
          <c:tx>
            <c:v>2009</c:v>
          </c:tx>
          <c:spPr>
            <a:ln w="12700">
              <a:solidFill>
                <a:srgbClr val="20F012"/>
              </a:solidFill>
              <a:prstDash val="solid"/>
            </a:ln>
          </c:spPr>
          <c:marker>
            <c:symbol val="x"/>
            <c:size val="5"/>
            <c:spPr>
              <a:solidFill>
                <a:srgbClr val="20F012"/>
              </a:solidFill>
              <a:ln>
                <a:solidFill>
                  <a:srgbClr val="20F012"/>
                </a:solidFill>
                <a:prstDash val="solid"/>
              </a:ln>
            </c:spPr>
          </c:marker>
          <c:val>
            <c:numRef>
              <c:f>'[4]2018A Pollock Roe'!$E$312:$CJ$312</c:f>
              <c:numCache>
                <c:formatCode>General</c:formatCode>
                <c:ptCount val="84"/>
                <c:pt idx="0">
                  <c:v>2.29</c:v>
                </c:pt>
                <c:pt idx="1">
                  <c:v>30.073</c:v>
                </c:pt>
                <c:pt idx="2">
                  <c:v>7.7670000000000003</c:v>
                </c:pt>
                <c:pt idx="3">
                  <c:v>6.6227499999999999</c:v>
                </c:pt>
                <c:pt idx="4">
                  <c:v>32.701749999999997</c:v>
                </c:pt>
                <c:pt idx="5">
                  <c:v>23.467000000000002</c:v>
                </c:pt>
                <c:pt idx="6">
                  <c:v>29.641499999999997</c:v>
                </c:pt>
                <c:pt idx="7">
                  <c:v>15.621499999999999</c:v>
                </c:pt>
                <c:pt idx="8">
                  <c:v>62.393949999999997</c:v>
                </c:pt>
                <c:pt idx="9">
                  <c:v>48.433000000000007</c:v>
                </c:pt>
                <c:pt idx="10">
                  <c:v>42.029899999999998</c:v>
                </c:pt>
                <c:pt idx="11">
                  <c:v>59.689</c:v>
                </c:pt>
                <c:pt idx="12">
                  <c:v>37.208999999999996</c:v>
                </c:pt>
                <c:pt idx="13">
                  <c:v>80.60499999999999</c:v>
                </c:pt>
                <c:pt idx="14">
                  <c:v>42.907000000000004</c:v>
                </c:pt>
                <c:pt idx="15">
                  <c:v>50.697999999999993</c:v>
                </c:pt>
                <c:pt idx="16">
                  <c:v>40.808999999999997</c:v>
                </c:pt>
                <c:pt idx="17">
                  <c:v>39.996999999999993</c:v>
                </c:pt>
                <c:pt idx="18">
                  <c:v>24.344999999999999</c:v>
                </c:pt>
                <c:pt idx="19">
                  <c:v>70.849999999999994</c:v>
                </c:pt>
                <c:pt idx="20">
                  <c:v>33.405999999999999</c:v>
                </c:pt>
                <c:pt idx="21">
                  <c:v>31.805</c:v>
                </c:pt>
                <c:pt idx="22">
                  <c:v>7.6999999999999993</c:v>
                </c:pt>
                <c:pt idx="23">
                  <c:v>18.810000000000002</c:v>
                </c:pt>
                <c:pt idx="24">
                  <c:v>43.506999999999991</c:v>
                </c:pt>
                <c:pt idx="25">
                  <c:v>26.169999999999998</c:v>
                </c:pt>
                <c:pt idx="26">
                  <c:v>41.373999999999995</c:v>
                </c:pt>
                <c:pt idx="27">
                  <c:v>124.089</c:v>
                </c:pt>
                <c:pt idx="28">
                  <c:v>72.725999999999999</c:v>
                </c:pt>
                <c:pt idx="29">
                  <c:v>66.984999999999985</c:v>
                </c:pt>
                <c:pt idx="30">
                  <c:v>74.688000000000002</c:v>
                </c:pt>
                <c:pt idx="31">
                  <c:v>50.055</c:v>
                </c:pt>
                <c:pt idx="32">
                  <c:v>40.273000000000003</c:v>
                </c:pt>
                <c:pt idx="33">
                  <c:v>27.704999999999998</c:v>
                </c:pt>
                <c:pt idx="34">
                  <c:v>41.378</c:v>
                </c:pt>
                <c:pt idx="35">
                  <c:v>25.158000000000001</c:v>
                </c:pt>
                <c:pt idx="36">
                  <c:v>2.09</c:v>
                </c:pt>
                <c:pt idx="37">
                  <c:v>17.489000000000001</c:v>
                </c:pt>
                <c:pt idx="38">
                  <c:v>29.82</c:v>
                </c:pt>
                <c:pt idx="39">
                  <c:v>84.427549999999997</c:v>
                </c:pt>
                <c:pt idx="40">
                  <c:v>21.478999999999999</c:v>
                </c:pt>
                <c:pt idx="41">
                  <c:v>40.81</c:v>
                </c:pt>
                <c:pt idx="42">
                  <c:v>47.83</c:v>
                </c:pt>
                <c:pt idx="43">
                  <c:v>58.731000000000002</c:v>
                </c:pt>
                <c:pt idx="44">
                  <c:v>48.077000000000005</c:v>
                </c:pt>
                <c:pt idx="45">
                  <c:v>68.843999999999994</c:v>
                </c:pt>
                <c:pt idx="46">
                  <c:v>57.2</c:v>
                </c:pt>
                <c:pt idx="47">
                  <c:v>55.506</c:v>
                </c:pt>
                <c:pt idx="48">
                  <c:v>54.493000000000002</c:v>
                </c:pt>
                <c:pt idx="49">
                  <c:v>44.514000000000003</c:v>
                </c:pt>
                <c:pt idx="50">
                  <c:v>46.918999999999997</c:v>
                </c:pt>
                <c:pt idx="51">
                  <c:v>48.988999999999997</c:v>
                </c:pt>
                <c:pt idx="52">
                  <c:v>36.080000000000005</c:v>
                </c:pt>
                <c:pt idx="53">
                  <c:v>43.370999999999995</c:v>
                </c:pt>
                <c:pt idx="54">
                  <c:v>55.231999999999992</c:v>
                </c:pt>
                <c:pt idx="55">
                  <c:v>40.22</c:v>
                </c:pt>
                <c:pt idx="56">
                  <c:v>67.153999999999996</c:v>
                </c:pt>
                <c:pt idx="57">
                  <c:v>67.578000000000003</c:v>
                </c:pt>
                <c:pt idx="58">
                  <c:v>66.87299999999999</c:v>
                </c:pt>
                <c:pt idx="59">
                  <c:v>39.576000000000008</c:v>
                </c:pt>
                <c:pt idx="60">
                  <c:v>28.731000000000002</c:v>
                </c:pt>
                <c:pt idx="61">
                  <c:v>37.369999999999997</c:v>
                </c:pt>
                <c:pt idx="62">
                  <c:v>30.64</c:v>
                </c:pt>
                <c:pt idx="63">
                  <c:v>17.219149999999999</c:v>
                </c:pt>
                <c:pt idx="64">
                  <c:v>4.26</c:v>
                </c:pt>
                <c:pt idx="65">
                  <c:v>7.7400000000000011</c:v>
                </c:pt>
                <c:pt idx="66">
                  <c:v>0.82000000000000006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0.22</c:v>
                </c:pt>
                <c:pt idx="71">
                  <c:v>0.38</c:v>
                </c:pt>
                <c:pt idx="72">
                  <c:v>1.81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7C3-4E20-98ED-4AA5DF83F4AE}"/>
            </c:ext>
          </c:extLst>
        </c:ser>
        <c:ser>
          <c:idx val="10"/>
          <c:order val="3"/>
          <c:tx>
            <c:v>2008</c:v>
          </c:tx>
          <c:spPr>
            <a:ln w="25400">
              <a:solidFill>
                <a:schemeClr val="tx2"/>
              </a:solidFill>
              <a:prstDash val="solid"/>
            </a:ln>
          </c:spPr>
          <c:marker>
            <c:symbol val="triangle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97C3-4E20-98ED-4AA5DF83F4AE}"/>
            </c:ext>
          </c:extLst>
        </c:ser>
        <c:ser>
          <c:idx val="9"/>
          <c:order val="4"/>
          <c:tx>
            <c:v>2007</c:v>
          </c:tx>
          <c:spPr>
            <a:ln w="38100">
              <a:solidFill>
                <a:srgbClr val="69FFFF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69FF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97C3-4E20-98ED-4AA5DF83F4AE}"/>
            </c:ext>
          </c:extLst>
        </c:ser>
        <c:ser>
          <c:idx val="0"/>
          <c:order val="5"/>
          <c:tx>
            <c:v>2006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97C3-4E20-98ED-4AA5DF83F4AE}"/>
            </c:ext>
          </c:extLst>
        </c:ser>
        <c:ser>
          <c:idx val="1"/>
          <c:order val="6"/>
          <c:tx>
            <c:v>2005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97C3-4E20-98ED-4AA5DF83F4AE}"/>
            </c:ext>
          </c:extLst>
        </c:ser>
        <c:ser>
          <c:idx val="2"/>
          <c:order val="7"/>
          <c:tx>
            <c:v>2004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97C3-4E20-98ED-4AA5DF83F4AE}"/>
            </c:ext>
          </c:extLst>
        </c:ser>
        <c:ser>
          <c:idx val="3"/>
          <c:order val="8"/>
          <c:tx>
            <c:v>2003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97C3-4E20-98ED-4AA5DF83F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444112"/>
        <c:axId val="-2026440880"/>
      </c:lineChart>
      <c:lineChart>
        <c:grouping val="standard"/>
        <c:varyColors val="0"/>
        <c:ser>
          <c:idx val="17"/>
          <c:order val="9"/>
          <c:tx>
            <c:v>11 Cum</c:v>
          </c:tx>
          <c:spPr>
            <a:ln>
              <a:solidFill>
                <a:sysClr val="windowText" lastClr="000000"/>
              </a:solidFill>
            </a:ln>
          </c:spPr>
          <c:marker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val>
            <c:numRef>
              <c:f>'[4]2018A Pollock Roe'!$E$307:$CJ$307</c:f>
              <c:numCache>
                <c:formatCode>General</c:formatCode>
                <c:ptCount val="84"/>
                <c:pt idx="0">
                  <c:v>0</c:v>
                </c:pt>
                <c:pt idx="1">
                  <c:v>1.03335</c:v>
                </c:pt>
                <c:pt idx="2">
                  <c:v>3.0992500000000001</c:v>
                </c:pt>
                <c:pt idx="3">
                  <c:v>3.5935999999999999</c:v>
                </c:pt>
                <c:pt idx="4">
                  <c:v>11.50285</c:v>
                </c:pt>
                <c:pt idx="5">
                  <c:v>20.667200000000001</c:v>
                </c:pt>
                <c:pt idx="6">
                  <c:v>31.01155</c:v>
                </c:pt>
                <c:pt idx="7">
                  <c:v>43.451899999999995</c:v>
                </c:pt>
                <c:pt idx="8">
                  <c:v>55.23769999999999</c:v>
                </c:pt>
                <c:pt idx="9">
                  <c:v>69.565699999999993</c:v>
                </c:pt>
                <c:pt idx="10">
                  <c:v>83.425699999999992</c:v>
                </c:pt>
                <c:pt idx="11">
                  <c:v>108.00264999999999</c:v>
                </c:pt>
                <c:pt idx="12">
                  <c:v>130.11264999999997</c:v>
                </c:pt>
                <c:pt idx="13">
                  <c:v>164.02709999999996</c:v>
                </c:pt>
                <c:pt idx="14">
                  <c:v>216.90509999999995</c:v>
                </c:pt>
                <c:pt idx="15">
                  <c:v>256.44309999999996</c:v>
                </c:pt>
                <c:pt idx="16">
                  <c:v>297.78099999999995</c:v>
                </c:pt>
                <c:pt idx="17">
                  <c:v>333.13259999999997</c:v>
                </c:pt>
                <c:pt idx="18">
                  <c:v>374.42249999999996</c:v>
                </c:pt>
                <c:pt idx="19">
                  <c:v>417.32994999999994</c:v>
                </c:pt>
                <c:pt idx="20">
                  <c:v>460.32939999999996</c:v>
                </c:pt>
                <c:pt idx="21">
                  <c:v>503.46139999999997</c:v>
                </c:pt>
                <c:pt idx="22">
                  <c:v>545.39085</c:v>
                </c:pt>
                <c:pt idx="23">
                  <c:v>638.00284999999997</c:v>
                </c:pt>
                <c:pt idx="24">
                  <c:v>705.79229999999995</c:v>
                </c:pt>
                <c:pt idx="25">
                  <c:v>751.97429999999997</c:v>
                </c:pt>
                <c:pt idx="26">
                  <c:v>795.28174999999999</c:v>
                </c:pt>
                <c:pt idx="27">
                  <c:v>824.39464999999996</c:v>
                </c:pt>
                <c:pt idx="28">
                  <c:v>863.92309999999998</c:v>
                </c:pt>
                <c:pt idx="29">
                  <c:v>957.70564999999999</c:v>
                </c:pt>
                <c:pt idx="30">
                  <c:v>1036.1017999999999</c:v>
                </c:pt>
                <c:pt idx="31">
                  <c:v>1107.89815</c:v>
                </c:pt>
                <c:pt idx="32">
                  <c:v>1151.06105</c:v>
                </c:pt>
                <c:pt idx="33">
                  <c:v>1226.1783</c:v>
                </c:pt>
                <c:pt idx="34">
                  <c:v>1275.1847500000001</c:v>
                </c:pt>
                <c:pt idx="35">
                  <c:v>1316.1447500000002</c:v>
                </c:pt>
                <c:pt idx="36">
                  <c:v>1405.4832000000001</c:v>
                </c:pt>
                <c:pt idx="37">
                  <c:v>1505.91965</c:v>
                </c:pt>
                <c:pt idx="38">
                  <c:v>1594.1079999999999</c:v>
                </c:pt>
                <c:pt idx="39">
                  <c:v>1675.9802499999998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7C3-4E20-98ED-4AA5DF83F4AE}"/>
            </c:ext>
          </c:extLst>
        </c:ser>
        <c:ser>
          <c:idx val="15"/>
          <c:order val="10"/>
          <c:tx>
            <c:v>10 Cum</c:v>
          </c:tx>
          <c:spPr>
            <a:ln>
              <a:solidFill>
                <a:srgbClr val="FF0000"/>
              </a:solidFill>
            </a:ln>
          </c:spPr>
          <c:marker>
            <c:symbol val="plus"/>
            <c:size val="7"/>
            <c:spPr>
              <a:ln>
                <a:solidFill>
                  <a:srgbClr val="FF0000"/>
                </a:solidFill>
              </a:ln>
            </c:spPr>
          </c:marker>
          <c:val>
            <c:numRef>
              <c:f>'[4]2018A Pollock Roe'!$E$310:$CJ$310</c:f>
              <c:numCache>
                <c:formatCode>General</c:formatCode>
                <c:ptCount val="84"/>
                <c:pt idx="0">
                  <c:v>0.17945</c:v>
                </c:pt>
                <c:pt idx="1">
                  <c:v>0.51944999999999997</c:v>
                </c:pt>
                <c:pt idx="2">
                  <c:v>0.58545000000000003</c:v>
                </c:pt>
                <c:pt idx="3">
                  <c:v>1.4119000000000002</c:v>
                </c:pt>
                <c:pt idx="4">
                  <c:v>2.0598000000000001</c:v>
                </c:pt>
                <c:pt idx="5">
                  <c:v>2.7982500000000003</c:v>
                </c:pt>
                <c:pt idx="6">
                  <c:v>3.8392000000000004</c:v>
                </c:pt>
                <c:pt idx="7">
                  <c:v>5.2020499999999998</c:v>
                </c:pt>
                <c:pt idx="8">
                  <c:v>6.5859500000000004</c:v>
                </c:pt>
                <c:pt idx="9">
                  <c:v>6.8004500000000005</c:v>
                </c:pt>
                <c:pt idx="10">
                  <c:v>9.4562000000000008</c:v>
                </c:pt>
                <c:pt idx="11">
                  <c:v>12.030200000000001</c:v>
                </c:pt>
                <c:pt idx="12">
                  <c:v>14.041700000000001</c:v>
                </c:pt>
                <c:pt idx="13">
                  <c:v>16.489049999999999</c:v>
                </c:pt>
                <c:pt idx="14">
                  <c:v>17.854849999999999</c:v>
                </c:pt>
                <c:pt idx="15">
                  <c:v>19.295249999999999</c:v>
                </c:pt>
                <c:pt idx="16">
                  <c:v>20.261099999999999</c:v>
                </c:pt>
                <c:pt idx="17">
                  <c:v>22.22805</c:v>
                </c:pt>
                <c:pt idx="18">
                  <c:v>28.48095</c:v>
                </c:pt>
                <c:pt idx="19">
                  <c:v>35.194949999999999</c:v>
                </c:pt>
                <c:pt idx="20">
                  <c:v>38.780850000000001</c:v>
                </c:pt>
                <c:pt idx="21">
                  <c:v>70.195850000000007</c:v>
                </c:pt>
                <c:pt idx="22">
                  <c:v>160.69985000000003</c:v>
                </c:pt>
                <c:pt idx="23">
                  <c:v>238.98285000000001</c:v>
                </c:pt>
                <c:pt idx="24">
                  <c:v>307.41885000000002</c:v>
                </c:pt>
                <c:pt idx="25">
                  <c:v>365.08235000000002</c:v>
                </c:pt>
                <c:pt idx="26">
                  <c:v>432.86279999999999</c:v>
                </c:pt>
                <c:pt idx="27">
                  <c:v>470.14080000000001</c:v>
                </c:pt>
                <c:pt idx="28">
                  <c:v>516.40179999999998</c:v>
                </c:pt>
                <c:pt idx="29">
                  <c:v>579.22379999999998</c:v>
                </c:pt>
                <c:pt idx="30">
                  <c:v>640.34479999999996</c:v>
                </c:pt>
                <c:pt idx="31">
                  <c:v>675.82124999999996</c:v>
                </c:pt>
                <c:pt idx="32">
                  <c:v>750.56169999999997</c:v>
                </c:pt>
                <c:pt idx="33">
                  <c:v>816.65814999999998</c:v>
                </c:pt>
                <c:pt idx="34">
                  <c:v>869.78660000000002</c:v>
                </c:pt>
                <c:pt idx="35">
                  <c:v>902.80449999999996</c:v>
                </c:pt>
                <c:pt idx="36">
                  <c:v>912.34719999999993</c:v>
                </c:pt>
                <c:pt idx="37">
                  <c:v>926.68739999999991</c:v>
                </c:pt>
                <c:pt idx="38">
                  <c:v>940.50079999999991</c:v>
                </c:pt>
                <c:pt idx="39">
                  <c:v>980.75664999999992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7C3-4E20-98ED-4AA5DF83F4AE}"/>
            </c:ext>
          </c:extLst>
        </c:ser>
        <c:ser>
          <c:idx val="13"/>
          <c:order val="11"/>
          <c:tx>
            <c:v>09 Cum</c:v>
          </c:tx>
          <c:spPr>
            <a:ln>
              <a:solidFill>
                <a:srgbClr val="20F012"/>
              </a:solidFill>
            </a:ln>
          </c:spPr>
          <c:marker>
            <c:symbol val="star"/>
            <c:size val="7"/>
            <c:spPr>
              <a:ln>
                <a:solidFill>
                  <a:srgbClr val="20F012"/>
                </a:solidFill>
              </a:ln>
            </c:spPr>
          </c:marker>
          <c:val>
            <c:numRef>
              <c:f>'[4]2018A Pollock Roe'!$E$313:$CJ$313</c:f>
              <c:numCache>
                <c:formatCode>General</c:formatCode>
                <c:ptCount val="84"/>
                <c:pt idx="0">
                  <c:v>2.29</c:v>
                </c:pt>
                <c:pt idx="1">
                  <c:v>32.363</c:v>
                </c:pt>
                <c:pt idx="2">
                  <c:v>40.130000000000003</c:v>
                </c:pt>
                <c:pt idx="3">
                  <c:v>46.752750000000006</c:v>
                </c:pt>
                <c:pt idx="4">
                  <c:v>79.454499999999996</c:v>
                </c:pt>
                <c:pt idx="5">
                  <c:v>102.92149999999999</c:v>
                </c:pt>
                <c:pt idx="6">
                  <c:v>132.56299999999999</c:v>
                </c:pt>
                <c:pt idx="7">
                  <c:v>148.18449999999999</c:v>
                </c:pt>
                <c:pt idx="8">
                  <c:v>210.57844999999998</c:v>
                </c:pt>
                <c:pt idx="9">
                  <c:v>259.01144999999997</c:v>
                </c:pt>
                <c:pt idx="10">
                  <c:v>301.04134999999997</c:v>
                </c:pt>
                <c:pt idx="11">
                  <c:v>360.73034999999999</c:v>
                </c:pt>
                <c:pt idx="12">
                  <c:v>397.93934999999999</c:v>
                </c:pt>
                <c:pt idx="13">
                  <c:v>478.54435000000001</c:v>
                </c:pt>
                <c:pt idx="14">
                  <c:v>521.45135000000005</c:v>
                </c:pt>
                <c:pt idx="15">
                  <c:v>572.14935000000003</c:v>
                </c:pt>
                <c:pt idx="16">
                  <c:v>612.95835</c:v>
                </c:pt>
                <c:pt idx="17">
                  <c:v>652.95534999999995</c:v>
                </c:pt>
                <c:pt idx="18">
                  <c:v>677.30034999999998</c:v>
                </c:pt>
                <c:pt idx="19">
                  <c:v>748.15035</c:v>
                </c:pt>
                <c:pt idx="20">
                  <c:v>781.55634999999995</c:v>
                </c:pt>
                <c:pt idx="21">
                  <c:v>813.3613499999999</c:v>
                </c:pt>
                <c:pt idx="22">
                  <c:v>821.06134999999995</c:v>
                </c:pt>
                <c:pt idx="23">
                  <c:v>839.87134999999989</c:v>
                </c:pt>
                <c:pt idx="24">
                  <c:v>883.37834999999984</c:v>
                </c:pt>
                <c:pt idx="25">
                  <c:v>909.5483499999998</c:v>
                </c:pt>
                <c:pt idx="26">
                  <c:v>950.92234999999982</c:v>
                </c:pt>
                <c:pt idx="27">
                  <c:v>1075.0113499999998</c:v>
                </c:pt>
                <c:pt idx="28">
                  <c:v>1147.7373499999999</c:v>
                </c:pt>
                <c:pt idx="29">
                  <c:v>1214.7223499999998</c:v>
                </c:pt>
                <c:pt idx="30">
                  <c:v>1289.4103499999999</c:v>
                </c:pt>
                <c:pt idx="31">
                  <c:v>1339.4653499999999</c:v>
                </c:pt>
                <c:pt idx="32">
                  <c:v>1379.7383499999999</c:v>
                </c:pt>
                <c:pt idx="33">
                  <c:v>1407.4433499999998</c:v>
                </c:pt>
                <c:pt idx="34">
                  <c:v>1448.8213499999997</c:v>
                </c:pt>
                <c:pt idx="35">
                  <c:v>1473.9793499999996</c:v>
                </c:pt>
                <c:pt idx="36">
                  <c:v>1476.0693499999995</c:v>
                </c:pt>
                <c:pt idx="37">
                  <c:v>1493.5583499999996</c:v>
                </c:pt>
                <c:pt idx="38">
                  <c:v>1523.3783499999995</c:v>
                </c:pt>
                <c:pt idx="39">
                  <c:v>1607.8058999999994</c:v>
                </c:pt>
                <c:pt idx="40">
                  <c:v>1675.7958999999994</c:v>
                </c:pt>
                <c:pt idx="41">
                  <c:v>1716.6058999999993</c:v>
                </c:pt>
                <c:pt idx="42">
                  <c:v>1764.4358999999993</c:v>
                </c:pt>
                <c:pt idx="43">
                  <c:v>1823.1668999999993</c:v>
                </c:pt>
                <c:pt idx="44">
                  <c:v>1871.2438999999993</c:v>
                </c:pt>
                <c:pt idx="45">
                  <c:v>1940.0878999999993</c:v>
                </c:pt>
                <c:pt idx="46">
                  <c:v>1997.2878999999994</c:v>
                </c:pt>
                <c:pt idx="47">
                  <c:v>2052.7938999999992</c:v>
                </c:pt>
                <c:pt idx="48">
                  <c:v>2107.2868999999992</c:v>
                </c:pt>
                <c:pt idx="49">
                  <c:v>2151.8008999999993</c:v>
                </c:pt>
                <c:pt idx="50">
                  <c:v>2198.7198999999991</c:v>
                </c:pt>
                <c:pt idx="51">
                  <c:v>2247.7088999999992</c:v>
                </c:pt>
                <c:pt idx="52">
                  <c:v>2283.7888999999991</c:v>
                </c:pt>
                <c:pt idx="53">
                  <c:v>2327.1598999999992</c:v>
                </c:pt>
                <c:pt idx="54">
                  <c:v>2382.3918999999992</c:v>
                </c:pt>
                <c:pt idx="55">
                  <c:v>2422.611899999999</c:v>
                </c:pt>
                <c:pt idx="56">
                  <c:v>2489.765899999999</c:v>
                </c:pt>
                <c:pt idx="57">
                  <c:v>2557.3438999999989</c:v>
                </c:pt>
                <c:pt idx="58">
                  <c:v>2624.216899999999</c:v>
                </c:pt>
                <c:pt idx="59">
                  <c:v>2663.792899999999</c:v>
                </c:pt>
                <c:pt idx="60">
                  <c:v>2692.5238999999992</c:v>
                </c:pt>
                <c:pt idx="61">
                  <c:v>2729.8938999999991</c:v>
                </c:pt>
                <c:pt idx="62">
                  <c:v>2760.533899999999</c:v>
                </c:pt>
                <c:pt idx="63">
                  <c:v>2777.7530499999989</c:v>
                </c:pt>
                <c:pt idx="64">
                  <c:v>2782.0130499999991</c:v>
                </c:pt>
                <c:pt idx="65">
                  <c:v>2789.7530499999989</c:v>
                </c:pt>
                <c:pt idx="66">
                  <c:v>2790.5730499999991</c:v>
                </c:pt>
                <c:pt idx="67">
                  <c:v>2790.5730499999991</c:v>
                </c:pt>
                <c:pt idx="68">
                  <c:v>2790.5730499999991</c:v>
                </c:pt>
                <c:pt idx="69">
                  <c:v>2790.5730499999991</c:v>
                </c:pt>
                <c:pt idx="70">
                  <c:v>2790.7930499999989</c:v>
                </c:pt>
                <c:pt idx="71">
                  <c:v>2791.173049999999</c:v>
                </c:pt>
                <c:pt idx="72">
                  <c:v>2792.9830499999989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7C3-4E20-98ED-4AA5DF83F4AE}"/>
            </c:ext>
          </c:extLst>
        </c:ser>
        <c:ser>
          <c:idx val="11"/>
          <c:order val="12"/>
          <c:tx>
            <c:v>08 Cum</c:v>
          </c:tx>
          <c:spPr>
            <a:ln w="25400">
              <a:solidFill>
                <a:schemeClr val="tx2"/>
              </a:solidFill>
              <a:prstDash val="solid"/>
            </a:ln>
          </c:spPr>
          <c:marker>
            <c:symbol val="circle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7C3-4E20-98ED-4AA5DF83F4AE}"/>
            </c:ext>
          </c:extLst>
        </c:ser>
        <c:ser>
          <c:idx val="8"/>
          <c:order val="13"/>
          <c:tx>
            <c:v>07 Cum</c:v>
          </c:tx>
          <c:spPr>
            <a:ln w="38100">
              <a:solidFill>
                <a:srgbClr val="00CCFF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69FF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7C3-4E20-98ED-4AA5DF83F4AE}"/>
            </c:ext>
          </c:extLst>
        </c:ser>
        <c:ser>
          <c:idx val="4"/>
          <c:order val="14"/>
          <c:tx>
            <c:v>06 Cum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7C3-4E20-98ED-4AA5DF83F4AE}"/>
            </c:ext>
          </c:extLst>
        </c:ser>
        <c:ser>
          <c:idx val="5"/>
          <c:order val="15"/>
          <c:tx>
            <c:v>05 Cum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7C3-4E20-98ED-4AA5DF83F4AE}"/>
            </c:ext>
          </c:extLst>
        </c:ser>
        <c:ser>
          <c:idx val="6"/>
          <c:order val="16"/>
          <c:tx>
            <c:v>04 Cum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7C3-4E20-98ED-4AA5DF83F4AE}"/>
            </c:ext>
          </c:extLst>
        </c:ser>
        <c:ser>
          <c:idx val="7"/>
          <c:order val="17"/>
          <c:tx>
            <c:v>03 Cum</c:v>
          </c:tx>
          <c:spPr>
            <a:ln w="12700">
              <a:solidFill>
                <a:srgbClr val="69FF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7C3-4E20-98ED-4AA5DF83F4AE}"/>
            </c:ext>
          </c:extLst>
        </c:ser>
        <c:ser>
          <c:idx val="18"/>
          <c:order val="18"/>
          <c:tx>
            <c:v>2012</c:v>
          </c:tx>
          <c:val>
            <c:numRef>
              <c:f>'[4]2018A Pollock Roe'!$E$303:$CJ$303</c:f>
              <c:numCache>
                <c:formatCode>General</c:formatCode>
                <c:ptCount val="84"/>
                <c:pt idx="0">
                  <c:v>0</c:v>
                </c:pt>
                <c:pt idx="1">
                  <c:v>0.26890000000000003</c:v>
                </c:pt>
                <c:pt idx="2">
                  <c:v>1.1899500000000001</c:v>
                </c:pt>
                <c:pt idx="3">
                  <c:v>1.774</c:v>
                </c:pt>
                <c:pt idx="4">
                  <c:v>1.6629</c:v>
                </c:pt>
                <c:pt idx="5">
                  <c:v>1.798</c:v>
                </c:pt>
                <c:pt idx="6">
                  <c:v>0.76290000000000002</c:v>
                </c:pt>
                <c:pt idx="7">
                  <c:v>0.76400000000000001</c:v>
                </c:pt>
                <c:pt idx="8">
                  <c:v>0.36</c:v>
                </c:pt>
                <c:pt idx="9">
                  <c:v>0.247</c:v>
                </c:pt>
                <c:pt idx="10">
                  <c:v>38.189</c:v>
                </c:pt>
                <c:pt idx="11">
                  <c:v>52.822000000000003</c:v>
                </c:pt>
                <c:pt idx="12">
                  <c:v>33.488</c:v>
                </c:pt>
                <c:pt idx="13">
                  <c:v>8.1289999999999996</c:v>
                </c:pt>
                <c:pt idx="14">
                  <c:v>48.054999999999993</c:v>
                </c:pt>
                <c:pt idx="15">
                  <c:v>43.382999999999996</c:v>
                </c:pt>
                <c:pt idx="16">
                  <c:v>38.540999999999997</c:v>
                </c:pt>
                <c:pt idx="17">
                  <c:v>47.305999999999997</c:v>
                </c:pt>
                <c:pt idx="18">
                  <c:v>38.953000000000003</c:v>
                </c:pt>
                <c:pt idx="19">
                  <c:v>51.82</c:v>
                </c:pt>
                <c:pt idx="20">
                  <c:v>60.419999999999995</c:v>
                </c:pt>
                <c:pt idx="21">
                  <c:v>56.197000000000003</c:v>
                </c:pt>
                <c:pt idx="22">
                  <c:v>50.926000000000002</c:v>
                </c:pt>
                <c:pt idx="23">
                  <c:v>33.256</c:v>
                </c:pt>
                <c:pt idx="24">
                  <c:v>20.73</c:v>
                </c:pt>
                <c:pt idx="25">
                  <c:v>7.7479999999999993</c:v>
                </c:pt>
                <c:pt idx="26">
                  <c:v>30.752000000000002</c:v>
                </c:pt>
                <c:pt idx="27">
                  <c:v>26.312000000000001</c:v>
                </c:pt>
                <c:pt idx="28">
                  <c:v>29.236000000000004</c:v>
                </c:pt>
                <c:pt idx="29">
                  <c:v>47.397999999999996</c:v>
                </c:pt>
                <c:pt idx="30">
                  <c:v>65.281999999999996</c:v>
                </c:pt>
                <c:pt idx="31">
                  <c:v>62.823999999999998</c:v>
                </c:pt>
                <c:pt idx="32">
                  <c:v>55.507999999999996</c:v>
                </c:pt>
                <c:pt idx="33">
                  <c:v>39.832999999999998</c:v>
                </c:pt>
                <c:pt idx="34">
                  <c:v>28.664999999999999</c:v>
                </c:pt>
                <c:pt idx="35">
                  <c:v>42.911000000000001</c:v>
                </c:pt>
                <c:pt idx="36">
                  <c:v>26.686999999999998</c:v>
                </c:pt>
                <c:pt idx="37">
                  <c:v>33.400999999999996</c:v>
                </c:pt>
                <c:pt idx="38">
                  <c:v>24.006000000000004</c:v>
                </c:pt>
                <c:pt idx="39">
                  <c:v>22.495000000000005</c:v>
                </c:pt>
                <c:pt idx="40">
                  <c:v>20.736999999999998</c:v>
                </c:pt>
                <c:pt idx="41">
                  <c:v>21.264999999999997</c:v>
                </c:pt>
                <c:pt idx="42">
                  <c:v>22.765000000000001</c:v>
                </c:pt>
                <c:pt idx="43">
                  <c:v>49.182999999999993</c:v>
                </c:pt>
                <c:pt idx="44">
                  <c:v>61.357000000000006</c:v>
                </c:pt>
                <c:pt idx="45">
                  <c:v>101.798</c:v>
                </c:pt>
                <c:pt idx="46">
                  <c:v>76.334099999999992</c:v>
                </c:pt>
                <c:pt idx="47">
                  <c:v>38.297999999999995</c:v>
                </c:pt>
                <c:pt idx="48">
                  <c:v>52.205999999999996</c:v>
                </c:pt>
                <c:pt idx="49">
                  <c:v>55.655999999999992</c:v>
                </c:pt>
                <c:pt idx="50">
                  <c:v>42.02600000000001</c:v>
                </c:pt>
                <c:pt idx="51">
                  <c:v>38.243000000000002</c:v>
                </c:pt>
                <c:pt idx="52">
                  <c:v>54.875</c:v>
                </c:pt>
                <c:pt idx="53">
                  <c:v>57.050999999999995</c:v>
                </c:pt>
                <c:pt idx="54">
                  <c:v>56.565999999999995</c:v>
                </c:pt>
                <c:pt idx="55">
                  <c:v>51.814999999999998</c:v>
                </c:pt>
                <c:pt idx="56">
                  <c:v>82.025000000000006</c:v>
                </c:pt>
                <c:pt idx="57">
                  <c:v>93.460999999999999</c:v>
                </c:pt>
                <c:pt idx="58">
                  <c:v>95.155000000000001</c:v>
                </c:pt>
                <c:pt idx="59">
                  <c:v>62.406000000000006</c:v>
                </c:pt>
                <c:pt idx="60">
                  <c:v>45.666749999999993</c:v>
                </c:pt>
                <c:pt idx="61">
                  <c:v>73.575999999999993</c:v>
                </c:pt>
                <c:pt idx="62">
                  <c:v>71.076999999999998</c:v>
                </c:pt>
                <c:pt idx="63">
                  <c:v>46.518000000000001</c:v>
                </c:pt>
                <c:pt idx="64">
                  <c:v>61.364000000000004</c:v>
                </c:pt>
                <c:pt idx="65">
                  <c:v>64.87</c:v>
                </c:pt>
                <c:pt idx="66">
                  <c:v>81.942999999999984</c:v>
                </c:pt>
                <c:pt idx="67">
                  <c:v>76.662999999999982</c:v>
                </c:pt>
                <c:pt idx="68">
                  <c:v>36.835000000000001</c:v>
                </c:pt>
                <c:pt idx="69">
                  <c:v>25.389000000000003</c:v>
                </c:pt>
                <c:pt idx="70">
                  <c:v>2.6300000000000003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7C3-4E20-98ED-4AA5DF83F4AE}"/>
            </c:ext>
          </c:extLst>
        </c:ser>
        <c:ser>
          <c:idx val="19"/>
          <c:order val="19"/>
          <c:tx>
            <c:v>2013</c:v>
          </c:tx>
          <c:val>
            <c:numRef>
              <c:f>'[4]2018A Pollock Roe'!$E$300:$CJ$300</c:f>
              <c:numCache>
                <c:formatCode>General</c:formatCode>
                <c:ptCount val="84"/>
                <c:pt idx="0">
                  <c:v>2.9809999999999999</c:v>
                </c:pt>
                <c:pt idx="1">
                  <c:v>37.126000000000005</c:v>
                </c:pt>
                <c:pt idx="2">
                  <c:v>37.652999999999999</c:v>
                </c:pt>
                <c:pt idx="3">
                  <c:v>46.61</c:v>
                </c:pt>
                <c:pt idx="4">
                  <c:v>46.651000000000003</c:v>
                </c:pt>
                <c:pt idx="5">
                  <c:v>48.601999999999997</c:v>
                </c:pt>
                <c:pt idx="6">
                  <c:v>34.527999999999999</c:v>
                </c:pt>
                <c:pt idx="7">
                  <c:v>39.102999999999994</c:v>
                </c:pt>
                <c:pt idx="8">
                  <c:v>55.783000000000001</c:v>
                </c:pt>
                <c:pt idx="9">
                  <c:v>59.942999999999998</c:v>
                </c:pt>
                <c:pt idx="10">
                  <c:v>30.956999999999994</c:v>
                </c:pt>
                <c:pt idx="11">
                  <c:v>34.690000000000005</c:v>
                </c:pt>
                <c:pt idx="12">
                  <c:v>36.659700000000001</c:v>
                </c:pt>
                <c:pt idx="13">
                  <c:v>43.845999999999997</c:v>
                </c:pt>
                <c:pt idx="14">
                  <c:v>50.96</c:v>
                </c:pt>
                <c:pt idx="15">
                  <c:v>64.791999999999987</c:v>
                </c:pt>
                <c:pt idx="16">
                  <c:v>74.039999999999992</c:v>
                </c:pt>
                <c:pt idx="17">
                  <c:v>71.908000000000001</c:v>
                </c:pt>
                <c:pt idx="18">
                  <c:v>67.619</c:v>
                </c:pt>
                <c:pt idx="19">
                  <c:v>62.212000000000003</c:v>
                </c:pt>
                <c:pt idx="20">
                  <c:v>51.13900000000001</c:v>
                </c:pt>
                <c:pt idx="21">
                  <c:v>58.615000000000002</c:v>
                </c:pt>
                <c:pt idx="22">
                  <c:v>74.463999999999999</c:v>
                </c:pt>
                <c:pt idx="23">
                  <c:v>94.626999999999995</c:v>
                </c:pt>
                <c:pt idx="24">
                  <c:v>79.768000000000001</c:v>
                </c:pt>
                <c:pt idx="25">
                  <c:v>58.595000000000006</c:v>
                </c:pt>
                <c:pt idx="26">
                  <c:v>48.1342</c:v>
                </c:pt>
                <c:pt idx="27">
                  <c:v>71.236000000000004</c:v>
                </c:pt>
                <c:pt idx="28">
                  <c:v>73.524000000000001</c:v>
                </c:pt>
                <c:pt idx="29">
                  <c:v>71.902999999999992</c:v>
                </c:pt>
                <c:pt idx="30">
                  <c:v>67.255999999999986</c:v>
                </c:pt>
                <c:pt idx="31">
                  <c:v>55.587000000000003</c:v>
                </c:pt>
                <c:pt idx="32">
                  <c:v>91.999000000000009</c:v>
                </c:pt>
                <c:pt idx="33">
                  <c:v>90.743000000000009</c:v>
                </c:pt>
                <c:pt idx="34">
                  <c:v>111.077</c:v>
                </c:pt>
                <c:pt idx="35">
                  <c:v>74.533999999999992</c:v>
                </c:pt>
                <c:pt idx="36">
                  <c:v>75.546999999999997</c:v>
                </c:pt>
                <c:pt idx="37">
                  <c:v>55.021000000000008</c:v>
                </c:pt>
                <c:pt idx="38">
                  <c:v>47.210000000000008</c:v>
                </c:pt>
                <c:pt idx="39">
                  <c:v>83.472000000000008</c:v>
                </c:pt>
                <c:pt idx="40">
                  <c:v>82.841999999999999</c:v>
                </c:pt>
                <c:pt idx="41">
                  <c:v>66.138000000000005</c:v>
                </c:pt>
                <c:pt idx="42">
                  <c:v>47.995000000000005</c:v>
                </c:pt>
                <c:pt idx="43">
                  <c:v>52.960999999999991</c:v>
                </c:pt>
                <c:pt idx="44">
                  <c:v>71.050999999999988</c:v>
                </c:pt>
                <c:pt idx="45">
                  <c:v>65.804999999999993</c:v>
                </c:pt>
                <c:pt idx="46">
                  <c:v>90.046999999999997</c:v>
                </c:pt>
                <c:pt idx="47">
                  <c:v>98.35299999999998</c:v>
                </c:pt>
                <c:pt idx="48">
                  <c:v>72.650999999999982</c:v>
                </c:pt>
                <c:pt idx="49">
                  <c:v>63.670999999999999</c:v>
                </c:pt>
                <c:pt idx="50">
                  <c:v>71.707000000000008</c:v>
                </c:pt>
                <c:pt idx="51">
                  <c:v>46.040000000000006</c:v>
                </c:pt>
                <c:pt idx="52">
                  <c:v>55.315999999999995</c:v>
                </c:pt>
                <c:pt idx="53">
                  <c:v>82.930499999999995</c:v>
                </c:pt>
                <c:pt idx="54">
                  <c:v>107.28399999999999</c:v>
                </c:pt>
                <c:pt idx="55">
                  <c:v>81.341000000000022</c:v>
                </c:pt>
                <c:pt idx="56">
                  <c:v>72.760999999999996</c:v>
                </c:pt>
                <c:pt idx="57">
                  <c:v>73.85799999999999</c:v>
                </c:pt>
                <c:pt idx="58">
                  <c:v>83.201000000000008</c:v>
                </c:pt>
                <c:pt idx="59">
                  <c:v>72.557000000000002</c:v>
                </c:pt>
                <c:pt idx="60">
                  <c:v>70.15100000000001</c:v>
                </c:pt>
                <c:pt idx="61">
                  <c:v>79.472999999999985</c:v>
                </c:pt>
                <c:pt idx="62">
                  <c:v>51.768000000000008</c:v>
                </c:pt>
                <c:pt idx="63">
                  <c:v>32.125999999999998</c:v>
                </c:pt>
                <c:pt idx="64">
                  <c:v>18.855</c:v>
                </c:pt>
                <c:pt idx="65">
                  <c:v>20.292999999999999</c:v>
                </c:pt>
                <c:pt idx="66">
                  <c:v>36.524999999999999</c:v>
                </c:pt>
                <c:pt idx="67">
                  <c:v>38.45900000000001</c:v>
                </c:pt>
                <c:pt idx="68">
                  <c:v>33.047999999999995</c:v>
                </c:pt>
                <c:pt idx="69">
                  <c:v>19.667000000000002</c:v>
                </c:pt>
                <c:pt idx="70">
                  <c:v>14.299999999999999</c:v>
                </c:pt>
                <c:pt idx="71">
                  <c:v>0.22300000000000003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7C3-4E20-98ED-4AA5DF83F4AE}"/>
            </c:ext>
          </c:extLst>
        </c:ser>
        <c:ser>
          <c:idx val="20"/>
          <c:order val="20"/>
          <c:tx>
            <c:v>12 Cum</c:v>
          </c:tx>
          <c:val>
            <c:numRef>
              <c:f>'[4]2018A Pollock Roe'!$E$304:$CJ$304</c:f>
              <c:numCache>
                <c:formatCode>General</c:formatCode>
                <c:ptCount val="84"/>
                <c:pt idx="0">
                  <c:v>0</c:v>
                </c:pt>
                <c:pt idx="1">
                  <c:v>0.26890000000000003</c:v>
                </c:pt>
                <c:pt idx="2">
                  <c:v>1.45885</c:v>
                </c:pt>
                <c:pt idx="3">
                  <c:v>3.23285</c:v>
                </c:pt>
                <c:pt idx="4">
                  <c:v>4.8957499999999996</c:v>
                </c:pt>
                <c:pt idx="5">
                  <c:v>6.6937499999999996</c:v>
                </c:pt>
                <c:pt idx="6">
                  <c:v>7.4566499999999998</c:v>
                </c:pt>
                <c:pt idx="7">
                  <c:v>8.2206499999999991</c:v>
                </c:pt>
                <c:pt idx="8">
                  <c:v>8.5806499999999986</c:v>
                </c:pt>
                <c:pt idx="9">
                  <c:v>8.8276499999999984</c:v>
                </c:pt>
                <c:pt idx="10">
                  <c:v>47.016649999999998</c:v>
                </c:pt>
                <c:pt idx="11">
                  <c:v>99.838650000000001</c:v>
                </c:pt>
                <c:pt idx="12">
                  <c:v>133.32665</c:v>
                </c:pt>
                <c:pt idx="13">
                  <c:v>141.45564999999999</c:v>
                </c:pt>
                <c:pt idx="14">
                  <c:v>189.51065</c:v>
                </c:pt>
                <c:pt idx="15">
                  <c:v>232.89364999999998</c:v>
                </c:pt>
                <c:pt idx="16">
                  <c:v>271.43464999999998</c:v>
                </c:pt>
                <c:pt idx="17">
                  <c:v>318.74064999999996</c:v>
                </c:pt>
                <c:pt idx="18">
                  <c:v>357.69364999999993</c:v>
                </c:pt>
                <c:pt idx="19">
                  <c:v>409.51364999999993</c:v>
                </c:pt>
                <c:pt idx="20">
                  <c:v>469.93364999999994</c:v>
                </c:pt>
                <c:pt idx="21">
                  <c:v>526.13064999999995</c:v>
                </c:pt>
                <c:pt idx="22">
                  <c:v>577.05664999999999</c:v>
                </c:pt>
                <c:pt idx="23">
                  <c:v>610.31264999999996</c:v>
                </c:pt>
                <c:pt idx="24">
                  <c:v>631.04264999999998</c:v>
                </c:pt>
                <c:pt idx="25">
                  <c:v>638.79065000000003</c:v>
                </c:pt>
                <c:pt idx="26">
                  <c:v>669.54264999999998</c:v>
                </c:pt>
                <c:pt idx="27">
                  <c:v>695.85464999999999</c:v>
                </c:pt>
                <c:pt idx="28">
                  <c:v>725.09064999999998</c:v>
                </c:pt>
                <c:pt idx="29">
                  <c:v>772.48865000000001</c:v>
                </c:pt>
                <c:pt idx="30">
                  <c:v>837.77065000000005</c:v>
                </c:pt>
                <c:pt idx="31">
                  <c:v>900.59465</c:v>
                </c:pt>
                <c:pt idx="32">
                  <c:v>956.10265000000004</c:v>
                </c:pt>
                <c:pt idx="33">
                  <c:v>995.93565000000001</c:v>
                </c:pt>
                <c:pt idx="34">
                  <c:v>1024.6006500000001</c:v>
                </c:pt>
                <c:pt idx="35">
                  <c:v>1067.5116500000001</c:v>
                </c:pt>
                <c:pt idx="36">
                  <c:v>1094.19865</c:v>
                </c:pt>
                <c:pt idx="37">
                  <c:v>1127.5996500000001</c:v>
                </c:pt>
                <c:pt idx="38">
                  <c:v>1151.6056500000002</c:v>
                </c:pt>
                <c:pt idx="39">
                  <c:v>1174.1006500000003</c:v>
                </c:pt>
                <c:pt idx="40">
                  <c:v>1223.8786500000003</c:v>
                </c:pt>
                <c:pt idx="41">
                  <c:v>1245.1436500000004</c:v>
                </c:pt>
                <c:pt idx="42">
                  <c:v>1267.9086500000005</c:v>
                </c:pt>
                <c:pt idx="43">
                  <c:v>1317.0916500000005</c:v>
                </c:pt>
                <c:pt idx="44">
                  <c:v>1378.4486500000005</c:v>
                </c:pt>
                <c:pt idx="45">
                  <c:v>1480.2466500000005</c:v>
                </c:pt>
                <c:pt idx="46">
                  <c:v>1556.5807500000005</c:v>
                </c:pt>
                <c:pt idx="47">
                  <c:v>1594.8787500000005</c:v>
                </c:pt>
                <c:pt idx="48">
                  <c:v>1647.0847500000004</c:v>
                </c:pt>
                <c:pt idx="49">
                  <c:v>1702.7407500000004</c:v>
                </c:pt>
                <c:pt idx="50">
                  <c:v>1744.7667500000005</c:v>
                </c:pt>
                <c:pt idx="51">
                  <c:v>1783.0097500000004</c:v>
                </c:pt>
                <c:pt idx="52">
                  <c:v>1837.8847500000004</c:v>
                </c:pt>
                <c:pt idx="53">
                  <c:v>1894.9357500000003</c:v>
                </c:pt>
                <c:pt idx="54">
                  <c:v>1951.5017500000004</c:v>
                </c:pt>
                <c:pt idx="55">
                  <c:v>2003.3167500000004</c:v>
                </c:pt>
                <c:pt idx="56">
                  <c:v>2085.3417500000005</c:v>
                </c:pt>
                <c:pt idx="57">
                  <c:v>2178.8027500000003</c:v>
                </c:pt>
                <c:pt idx="58">
                  <c:v>2273.9577500000005</c:v>
                </c:pt>
                <c:pt idx="59">
                  <c:v>2336.3637500000004</c:v>
                </c:pt>
                <c:pt idx="60">
                  <c:v>2382.0305000000003</c:v>
                </c:pt>
                <c:pt idx="61">
                  <c:v>2455.6065000000003</c:v>
                </c:pt>
                <c:pt idx="62">
                  <c:v>2526.6835000000001</c:v>
                </c:pt>
                <c:pt idx="63">
                  <c:v>2573.2015000000001</c:v>
                </c:pt>
                <c:pt idx="64">
                  <c:v>2634.5655000000002</c:v>
                </c:pt>
                <c:pt idx="65">
                  <c:v>2699.4355</c:v>
                </c:pt>
                <c:pt idx="66">
                  <c:v>2781.3784999999998</c:v>
                </c:pt>
                <c:pt idx="67">
                  <c:v>2858.0414999999998</c:v>
                </c:pt>
                <c:pt idx="68">
                  <c:v>2894.8764999999999</c:v>
                </c:pt>
                <c:pt idx="69">
                  <c:v>2920.2655</c:v>
                </c:pt>
                <c:pt idx="70">
                  <c:v>2922.8955000000001</c:v>
                </c:pt>
                <c:pt idx="71">
                  <c:v>2922.8955000000001</c:v>
                </c:pt>
                <c:pt idx="72">
                  <c:v>2922.8955000000001</c:v>
                </c:pt>
                <c:pt idx="73">
                  <c:v>2922.8955000000001</c:v>
                </c:pt>
                <c:pt idx="74">
                  <c:v>2922.8955000000001</c:v>
                </c:pt>
                <c:pt idx="75">
                  <c:v>2922.8955000000001</c:v>
                </c:pt>
                <c:pt idx="76">
                  <c:v>2922.8955000000001</c:v>
                </c:pt>
                <c:pt idx="77">
                  <c:v>2922.8955000000001</c:v>
                </c:pt>
                <c:pt idx="78">
                  <c:v>2922.8955000000001</c:v>
                </c:pt>
                <c:pt idx="79">
                  <c:v>2922.8955000000001</c:v>
                </c:pt>
                <c:pt idx="80">
                  <c:v>2922.8955000000001</c:v>
                </c:pt>
                <c:pt idx="81">
                  <c:v>2922.8955000000001</c:v>
                </c:pt>
                <c:pt idx="82">
                  <c:v>2922.8955000000001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7C3-4E20-98ED-4AA5DF83F4AE}"/>
            </c:ext>
          </c:extLst>
        </c:ser>
        <c:ser>
          <c:idx val="21"/>
          <c:order val="21"/>
          <c:tx>
            <c:v>13 Cum</c:v>
          </c:tx>
          <c:val>
            <c:numRef>
              <c:f>'[4]2018A Pollock Roe'!$E$301:$CJ$301</c:f>
              <c:numCache>
                <c:formatCode>General</c:formatCode>
                <c:ptCount val="84"/>
                <c:pt idx="0">
                  <c:v>2.9809999999999999</c:v>
                </c:pt>
                <c:pt idx="1">
                  <c:v>40.107000000000006</c:v>
                </c:pt>
                <c:pt idx="2">
                  <c:v>77.760000000000005</c:v>
                </c:pt>
                <c:pt idx="3">
                  <c:v>124.37</c:v>
                </c:pt>
                <c:pt idx="4">
                  <c:v>171.02100000000002</c:v>
                </c:pt>
                <c:pt idx="5">
                  <c:v>219.62300000000002</c:v>
                </c:pt>
                <c:pt idx="6">
                  <c:v>254.15100000000001</c:v>
                </c:pt>
                <c:pt idx="7">
                  <c:v>293.25400000000002</c:v>
                </c:pt>
                <c:pt idx="8">
                  <c:v>349.03700000000003</c:v>
                </c:pt>
                <c:pt idx="9">
                  <c:v>408.98</c:v>
                </c:pt>
                <c:pt idx="10">
                  <c:v>439.93700000000001</c:v>
                </c:pt>
                <c:pt idx="11">
                  <c:v>474.62700000000001</c:v>
                </c:pt>
                <c:pt idx="12">
                  <c:v>511.2867</c:v>
                </c:pt>
                <c:pt idx="13">
                  <c:v>555.1327</c:v>
                </c:pt>
                <c:pt idx="14">
                  <c:v>606.09270000000004</c:v>
                </c:pt>
                <c:pt idx="15">
                  <c:v>670.88470000000007</c:v>
                </c:pt>
                <c:pt idx="16">
                  <c:v>744.92470000000003</c:v>
                </c:pt>
                <c:pt idx="17">
                  <c:v>816.83270000000005</c:v>
                </c:pt>
                <c:pt idx="18">
                  <c:v>884.45170000000007</c:v>
                </c:pt>
                <c:pt idx="19">
                  <c:v>946.66370000000006</c:v>
                </c:pt>
                <c:pt idx="20">
                  <c:v>997.80270000000007</c:v>
                </c:pt>
                <c:pt idx="21">
                  <c:v>1056.4177</c:v>
                </c:pt>
                <c:pt idx="22">
                  <c:v>1130.8816999999999</c:v>
                </c:pt>
                <c:pt idx="23">
                  <c:v>1225.5086999999999</c:v>
                </c:pt>
                <c:pt idx="24">
                  <c:v>1305.2766999999999</c:v>
                </c:pt>
                <c:pt idx="25">
                  <c:v>1363.8716999999999</c:v>
                </c:pt>
                <c:pt idx="26">
                  <c:v>1412.0058999999999</c:v>
                </c:pt>
                <c:pt idx="27">
                  <c:v>1483.2419</c:v>
                </c:pt>
                <c:pt idx="28">
                  <c:v>1556.7658999999999</c:v>
                </c:pt>
                <c:pt idx="29">
                  <c:v>1628.6688999999999</c:v>
                </c:pt>
                <c:pt idx="30">
                  <c:v>1695.9249</c:v>
                </c:pt>
                <c:pt idx="31">
                  <c:v>1751.5119</c:v>
                </c:pt>
                <c:pt idx="32">
                  <c:v>1843.5109</c:v>
                </c:pt>
                <c:pt idx="33">
                  <c:v>1934.2538999999999</c:v>
                </c:pt>
                <c:pt idx="34">
                  <c:v>2045.3308999999999</c:v>
                </c:pt>
                <c:pt idx="35">
                  <c:v>2119.8649</c:v>
                </c:pt>
                <c:pt idx="36">
                  <c:v>2195.4119000000001</c:v>
                </c:pt>
                <c:pt idx="37">
                  <c:v>2250.4329000000002</c:v>
                </c:pt>
                <c:pt idx="38">
                  <c:v>2297.6429000000003</c:v>
                </c:pt>
                <c:pt idx="39">
                  <c:v>2381.1149000000005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7C3-4E20-98ED-4AA5DF83F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437728"/>
        <c:axId val="-2026434992"/>
      </c:lineChart>
      <c:catAx>
        <c:axId val="-2026444112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6440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6440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6444112"/>
        <c:crosses val="autoZero"/>
        <c:crossBetween val="midCat"/>
      </c:valAx>
      <c:catAx>
        <c:axId val="-2026437728"/>
        <c:scaling>
          <c:orientation val="minMax"/>
        </c:scaling>
        <c:delete val="1"/>
        <c:axPos val="b"/>
        <c:majorTickMark val="out"/>
        <c:minorTickMark val="none"/>
        <c:tickLblPos val="nextTo"/>
        <c:crossAx val="-2026434992"/>
        <c:crosses val="autoZero"/>
        <c:auto val="1"/>
        <c:lblAlgn val="ctr"/>
        <c:lblOffset val="100"/>
        <c:noMultiLvlLbl val="0"/>
      </c:catAx>
      <c:valAx>
        <c:axId val="-2026434992"/>
        <c:scaling>
          <c:orientation val="minMax"/>
        </c:scaling>
        <c:delete val="0"/>
        <c:axPos val="r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643772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8473888860778"/>
          <c:y val="0.15217295682867199"/>
          <c:w val="3.95488496463893E-2"/>
          <c:h val="0.788412707032311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3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Fleet Roe Production (MT) - Daily and Cumulative - 2003 to 2011 A Season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286434346753804E-2"/>
          <c:y val="0.131034317288965"/>
          <c:w val="0.80460830417031204"/>
          <c:h val="0.71724047358170295"/>
        </c:manualLayout>
      </c:layout>
      <c:lineChart>
        <c:grouping val="standard"/>
        <c:varyColors val="0"/>
        <c:ser>
          <c:idx val="16"/>
          <c:order val="0"/>
          <c:tx>
            <c:v>2011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24-4728-964F-B59C816C08B3}"/>
            </c:ext>
          </c:extLst>
        </c:ser>
        <c:ser>
          <c:idx val="14"/>
          <c:order val="1"/>
          <c:tx>
            <c:v>2010</c:v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24-4728-964F-B59C816C08B3}"/>
            </c:ext>
          </c:extLst>
        </c:ser>
        <c:ser>
          <c:idx val="12"/>
          <c:order val="2"/>
          <c:tx>
            <c:v>2009</c:v>
          </c:tx>
          <c:spPr>
            <a:ln w="12700">
              <a:solidFill>
                <a:srgbClr val="20F012"/>
              </a:solidFill>
              <a:prstDash val="solid"/>
            </a:ln>
          </c:spPr>
          <c:marker>
            <c:symbol val="x"/>
            <c:size val="5"/>
            <c:spPr>
              <a:solidFill>
                <a:srgbClr val="20F012"/>
              </a:solidFill>
              <a:ln>
                <a:solidFill>
                  <a:srgbClr val="20F012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24-4728-964F-B59C816C08B3}"/>
            </c:ext>
          </c:extLst>
        </c:ser>
        <c:ser>
          <c:idx val="10"/>
          <c:order val="3"/>
          <c:tx>
            <c:v>2008</c:v>
          </c:tx>
          <c:spPr>
            <a:ln w="25400">
              <a:solidFill>
                <a:schemeClr val="tx2"/>
              </a:solidFill>
              <a:prstDash val="solid"/>
            </a:ln>
          </c:spPr>
          <c:marker>
            <c:symbol val="triangle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BF24-4728-964F-B59C816C08B3}"/>
            </c:ext>
          </c:extLst>
        </c:ser>
        <c:ser>
          <c:idx val="9"/>
          <c:order val="4"/>
          <c:tx>
            <c:v>2007</c:v>
          </c:tx>
          <c:spPr>
            <a:ln w="38100">
              <a:solidFill>
                <a:srgbClr val="69FFFF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69FF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BF24-4728-964F-B59C816C08B3}"/>
            </c:ext>
          </c:extLst>
        </c:ser>
        <c:ser>
          <c:idx val="0"/>
          <c:order val="5"/>
          <c:tx>
            <c:v>2006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BF24-4728-964F-B59C816C08B3}"/>
            </c:ext>
          </c:extLst>
        </c:ser>
        <c:ser>
          <c:idx val="1"/>
          <c:order val="6"/>
          <c:tx>
            <c:v>2005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BF24-4728-964F-B59C816C08B3}"/>
            </c:ext>
          </c:extLst>
        </c:ser>
        <c:ser>
          <c:idx val="2"/>
          <c:order val="7"/>
          <c:tx>
            <c:v>2004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BF24-4728-964F-B59C816C08B3}"/>
            </c:ext>
          </c:extLst>
        </c:ser>
        <c:ser>
          <c:idx val="3"/>
          <c:order val="8"/>
          <c:tx>
            <c:v>2003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BF24-4728-964F-B59C816C0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832520"/>
        <c:axId val="2110829464"/>
      </c:lineChart>
      <c:lineChart>
        <c:grouping val="standard"/>
        <c:varyColors val="0"/>
        <c:ser>
          <c:idx val="17"/>
          <c:order val="9"/>
          <c:tx>
            <c:v>11 Cum</c:v>
          </c:tx>
          <c:spPr>
            <a:ln>
              <a:solidFill>
                <a:sysClr val="windowText" lastClr="000000"/>
              </a:solidFill>
            </a:ln>
          </c:spPr>
          <c:marker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24-4728-964F-B59C816C08B3}"/>
            </c:ext>
          </c:extLst>
        </c:ser>
        <c:ser>
          <c:idx val="15"/>
          <c:order val="10"/>
          <c:tx>
            <c:v>10 Cum</c:v>
          </c:tx>
          <c:spPr>
            <a:ln>
              <a:solidFill>
                <a:srgbClr val="FF0000"/>
              </a:solidFill>
            </a:ln>
          </c:spPr>
          <c:marker>
            <c:symbol val="plus"/>
            <c:size val="7"/>
            <c:spPr>
              <a:ln>
                <a:solidFill>
                  <a:srgbClr val="FF0000"/>
                </a:solidFill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24-4728-964F-B59C816C08B3}"/>
            </c:ext>
          </c:extLst>
        </c:ser>
        <c:ser>
          <c:idx val="13"/>
          <c:order val="11"/>
          <c:tx>
            <c:v>09 Cum</c:v>
          </c:tx>
          <c:spPr>
            <a:ln>
              <a:solidFill>
                <a:srgbClr val="20F012"/>
              </a:solidFill>
            </a:ln>
          </c:spPr>
          <c:marker>
            <c:symbol val="star"/>
            <c:size val="7"/>
            <c:spPr>
              <a:ln>
                <a:solidFill>
                  <a:srgbClr val="20F012"/>
                </a:solidFill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F24-4728-964F-B59C816C08B3}"/>
            </c:ext>
          </c:extLst>
        </c:ser>
        <c:ser>
          <c:idx val="11"/>
          <c:order val="12"/>
          <c:tx>
            <c:v>08 Cum</c:v>
          </c:tx>
          <c:spPr>
            <a:ln w="25400">
              <a:solidFill>
                <a:schemeClr val="tx2"/>
              </a:solidFill>
              <a:prstDash val="solid"/>
            </a:ln>
          </c:spPr>
          <c:marker>
            <c:symbol val="circle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F24-4728-964F-B59C816C08B3}"/>
            </c:ext>
          </c:extLst>
        </c:ser>
        <c:ser>
          <c:idx val="8"/>
          <c:order val="13"/>
          <c:tx>
            <c:v>07 Cum</c:v>
          </c:tx>
          <c:spPr>
            <a:ln w="38100">
              <a:solidFill>
                <a:srgbClr val="00CCFF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69FF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F24-4728-964F-B59C816C08B3}"/>
            </c:ext>
          </c:extLst>
        </c:ser>
        <c:ser>
          <c:idx val="4"/>
          <c:order val="14"/>
          <c:tx>
            <c:v>06 Cum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F24-4728-964F-B59C816C08B3}"/>
            </c:ext>
          </c:extLst>
        </c:ser>
        <c:ser>
          <c:idx val="5"/>
          <c:order val="15"/>
          <c:tx>
            <c:v>05 Cum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F24-4728-964F-B59C816C08B3}"/>
            </c:ext>
          </c:extLst>
        </c:ser>
        <c:ser>
          <c:idx val="6"/>
          <c:order val="16"/>
          <c:tx>
            <c:v>04 Cum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F24-4728-964F-B59C816C08B3}"/>
            </c:ext>
          </c:extLst>
        </c:ser>
        <c:ser>
          <c:idx val="7"/>
          <c:order val="17"/>
          <c:tx>
            <c:v>03 Cum</c:v>
          </c:tx>
          <c:spPr>
            <a:ln w="12700">
              <a:solidFill>
                <a:srgbClr val="69FF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F24-4728-964F-B59C816C0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825992"/>
        <c:axId val="2110823160"/>
      </c:lineChart>
      <c:catAx>
        <c:axId val="2110832520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0829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0829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0832520"/>
        <c:crosses val="autoZero"/>
        <c:crossBetween val="midCat"/>
      </c:valAx>
      <c:catAx>
        <c:axId val="2110825992"/>
        <c:scaling>
          <c:orientation val="minMax"/>
        </c:scaling>
        <c:delete val="1"/>
        <c:axPos val="b"/>
        <c:majorTickMark val="out"/>
        <c:minorTickMark val="none"/>
        <c:tickLblPos val="nextTo"/>
        <c:crossAx val="2110823160"/>
        <c:crosses val="autoZero"/>
        <c:auto val="1"/>
        <c:lblAlgn val="ctr"/>
        <c:lblOffset val="100"/>
        <c:noMultiLvlLbl val="0"/>
      </c:catAx>
      <c:valAx>
        <c:axId val="2110823160"/>
        <c:scaling>
          <c:orientation val="minMax"/>
        </c:scaling>
        <c:delete val="0"/>
        <c:axPos val="r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082599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3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Fleet Roe Revenue ($) - Daily and Cumulative - 2003 to 2011 A Season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6591462686E-2"/>
          <c:y val="0.14551083591331301"/>
          <c:w val="0.83158122231131504"/>
          <c:h val="0.71826625386996901"/>
        </c:manualLayout>
      </c:layout>
      <c:lineChart>
        <c:grouping val="standard"/>
        <c:varyColors val="0"/>
        <c:ser>
          <c:idx val="16"/>
          <c:order val="0"/>
          <c:tx>
            <c:v>2011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val>
            <c:numLit>
              <c:formatCode>General</c:formatCode>
              <c:ptCount val="78"/>
              <c:pt idx="0">
                <c:v>0</c:v>
              </c:pt>
              <c:pt idx="1">
                <c:v>12004.637000000001</c:v>
              </c:pt>
              <c:pt idx="2">
                <c:v>23215.803</c:v>
              </c:pt>
              <c:pt idx="3">
                <c:v>5441.7065000000002</c:v>
              </c:pt>
              <c:pt idx="4">
                <c:v>103569.394</c:v>
              </c:pt>
              <c:pt idx="5">
                <c:v>120601.512</c:v>
              </c:pt>
              <c:pt idx="6">
                <c:v>142260.54699999999</c:v>
              </c:pt>
              <c:pt idx="7">
                <c:v>173419.66250000001</c:v>
              </c:pt>
              <c:pt idx="8">
                <c:v>166542.97200000001</c:v>
              </c:pt>
              <c:pt idx="9">
                <c:v>200852.28</c:v>
              </c:pt>
              <c:pt idx="10">
                <c:v>188802</c:v>
              </c:pt>
              <c:pt idx="11">
                <c:v>334235.614</c:v>
              </c:pt>
              <c:pt idx="12">
                <c:v>300552</c:v>
              </c:pt>
              <c:pt idx="13">
                <c:v>481734.76000000013</c:v>
              </c:pt>
              <c:pt idx="14">
                <c:v>768806.4399999989</c:v>
              </c:pt>
              <c:pt idx="15">
                <c:v>563456.97000000009</c:v>
              </c:pt>
              <c:pt idx="16">
                <c:v>603535.24749999889</c:v>
              </c:pt>
              <c:pt idx="17">
                <c:v>470137.28600000002</c:v>
              </c:pt>
              <c:pt idx="18">
                <c:v>567027.68000000005</c:v>
              </c:pt>
              <c:pt idx="19">
                <c:v>604199.88250000007</c:v>
              </c:pt>
              <c:pt idx="20">
                <c:v>591386.49249999889</c:v>
              </c:pt>
              <c:pt idx="21">
                <c:v>570884.28999998968</c:v>
              </c:pt>
              <c:pt idx="22">
                <c:v>489454.9325</c:v>
              </c:pt>
              <c:pt idx="23">
                <c:v>1054265.57</c:v>
              </c:pt>
              <c:pt idx="24">
                <c:v>635782.19749999826</c:v>
              </c:pt>
              <c:pt idx="25">
                <c:v>572250.55999999889</c:v>
              </c:pt>
              <c:pt idx="26">
                <c:v>575618.22349999996</c:v>
              </c:pt>
              <c:pt idx="27">
                <c:v>415522.76650000003</c:v>
              </c:pt>
              <c:pt idx="28">
                <c:v>445116.2199999998</c:v>
              </c:pt>
              <c:pt idx="29">
                <c:v>1015520.5465000001</c:v>
              </c:pt>
              <c:pt idx="30">
                <c:v>750648.89850000001</c:v>
              </c:pt>
              <c:pt idx="31">
                <c:v>809296.02750000008</c:v>
              </c:pt>
              <c:pt idx="32">
                <c:v>494179.59250000003</c:v>
              </c:pt>
              <c:pt idx="33">
                <c:v>824275.55</c:v>
              </c:pt>
              <c:pt idx="34">
                <c:v>580516.20749999885</c:v>
              </c:pt>
              <c:pt idx="35">
                <c:v>539200.77999998978</c:v>
              </c:pt>
              <c:pt idx="36">
                <c:v>961604.39250000007</c:v>
              </c:pt>
              <c:pt idx="37">
                <c:v>1090893.29</c:v>
              </c:pt>
              <c:pt idx="38">
                <c:v>980983.80499999889</c:v>
              </c:pt>
              <c:pt idx="39">
                <c:v>844239.81499999994</c:v>
              </c:pt>
              <c:pt idx="40">
                <c:v>0</c:v>
              </c:pt>
              <c:pt idx="41">
                <c:v>763616.45400000014</c:v>
              </c:pt>
              <c:pt idx="42">
                <c:v>854879.375</c:v>
              </c:pt>
              <c:pt idx="43">
                <c:v>432481.08850000001</c:v>
              </c:pt>
              <c:pt idx="44">
                <c:v>543892.06559999997</c:v>
              </c:pt>
              <c:pt idx="45">
                <c:v>653017.08999999217</c:v>
              </c:pt>
              <c:pt idx="46">
                <c:v>546428.77599999995</c:v>
              </c:pt>
              <c:pt idx="47">
                <c:v>365586.72100000019</c:v>
              </c:pt>
              <c:pt idx="48">
                <c:v>821433.25999999826</c:v>
              </c:pt>
              <c:pt idx="49">
                <c:v>749092.52749999985</c:v>
              </c:pt>
              <c:pt idx="50">
                <c:v>1004981.28</c:v>
              </c:pt>
              <c:pt idx="51">
                <c:v>752249.6899999911</c:v>
              </c:pt>
              <c:pt idx="52">
                <c:v>651386.24500000011</c:v>
              </c:pt>
              <c:pt idx="53">
                <c:v>580764.13</c:v>
              </c:pt>
              <c:pt idx="54">
                <c:v>650984.37750000018</c:v>
              </c:pt>
              <c:pt idx="55">
                <c:v>436013.09750000009</c:v>
              </c:pt>
              <c:pt idx="56">
                <c:v>283582.60249999998</c:v>
              </c:pt>
              <c:pt idx="57">
                <c:v>418600.55900000012</c:v>
              </c:pt>
              <c:pt idx="58">
                <c:v>406104.4</c:v>
              </c:pt>
              <c:pt idx="59">
                <c:v>397759.23800000013</c:v>
              </c:pt>
              <c:pt idx="60">
                <c:v>118882.933</c:v>
              </c:pt>
              <c:pt idx="61">
                <c:v>297664.24</c:v>
              </c:pt>
              <c:pt idx="62">
                <c:v>195327.77600000001</c:v>
              </c:pt>
              <c:pt idx="63">
                <c:v>255661.03599999999</c:v>
              </c:pt>
              <c:pt idx="64">
                <c:v>520416.55499999999</c:v>
              </c:pt>
              <c:pt idx="65">
                <c:v>256796.79</c:v>
              </c:pt>
              <c:pt idx="66">
                <c:v>415007.82750000001</c:v>
              </c:pt>
              <c:pt idx="67">
                <c:v>477123.53499999997</c:v>
              </c:pt>
              <c:pt idx="68">
                <c:v>426155.42300000001</c:v>
              </c:pt>
              <c:pt idx="69">
                <c:v>326818.58049999998</c:v>
              </c:pt>
              <c:pt idx="70">
                <c:v>299005.23499999999</c:v>
              </c:pt>
              <c:pt idx="71">
                <c:v>262684.15000000002</c:v>
              </c:pt>
              <c:pt idx="72">
                <c:v>253208.83050000001</c:v>
              </c:pt>
              <c:pt idx="73">
                <c:v>253961.01500000001</c:v>
              </c:pt>
              <c:pt idx="74">
                <c:v>118761.8195</c:v>
              </c:pt>
              <c:pt idx="75">
                <c:v>233720.88500000001</c:v>
              </c:pt>
              <c:pt idx="76">
                <c:v>249909.2175</c:v>
              </c:pt>
              <c:pt idx="77">
                <c:v>13900.8055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61F-40B8-845A-27B08DD0786C}"/>
            </c:ext>
          </c:extLst>
        </c:ser>
        <c:ser>
          <c:idx val="12"/>
          <c:order val="1"/>
          <c:tx>
            <c:v>2010</c:v>
          </c:tx>
          <c:spPr>
            <a:ln w="1905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Lit>
              <c:formatCode>General</c:formatCode>
              <c:ptCount val="78"/>
              <c:pt idx="0">
                <c:v>1614.0540000000001</c:v>
              </c:pt>
              <c:pt idx="1">
                <c:v>3984.8</c:v>
              </c:pt>
              <c:pt idx="2">
                <c:v>710.82000000000016</c:v>
              </c:pt>
              <c:pt idx="3">
                <c:v>7614.2994999999983</c:v>
              </c:pt>
              <c:pt idx="4">
                <c:v>7500.0805000000018</c:v>
              </c:pt>
              <c:pt idx="5">
                <c:v>8742.2960000000003</c:v>
              </c:pt>
              <c:pt idx="6">
                <c:v>12330.344999999999</c:v>
              </c:pt>
              <c:pt idx="7">
                <c:v>14856.1185</c:v>
              </c:pt>
              <c:pt idx="8">
                <c:v>17773.0635</c:v>
              </c:pt>
              <c:pt idx="9">
                <c:v>2564.2384999999999</c:v>
              </c:pt>
              <c:pt idx="10">
                <c:v>28245.862000000008</c:v>
              </c:pt>
              <c:pt idx="11">
                <c:v>29193.17</c:v>
              </c:pt>
              <c:pt idx="12">
                <c:v>21606.45</c:v>
              </c:pt>
              <c:pt idx="13">
                <c:v>27598.675500000001</c:v>
              </c:pt>
              <c:pt idx="14">
                <c:v>16750.909500000002</c:v>
              </c:pt>
              <c:pt idx="15">
                <c:v>17518.360499999999</c:v>
              </c:pt>
              <c:pt idx="16">
                <c:v>12233.396500000001</c:v>
              </c:pt>
              <c:pt idx="17">
                <c:v>22393.384999999998</c:v>
              </c:pt>
              <c:pt idx="18">
                <c:v>81517.257999999987</c:v>
              </c:pt>
              <c:pt idx="19">
                <c:v>93157.500000000015</c:v>
              </c:pt>
              <c:pt idx="20">
                <c:v>52400.670000000013</c:v>
              </c:pt>
              <c:pt idx="21">
                <c:v>420406.8</c:v>
              </c:pt>
              <c:pt idx="22">
                <c:v>1138398.79</c:v>
              </c:pt>
              <c:pt idx="23">
                <c:v>1069193.51</c:v>
              </c:pt>
              <c:pt idx="24">
                <c:v>1044082.52</c:v>
              </c:pt>
              <c:pt idx="25">
                <c:v>801285.05499999889</c:v>
              </c:pt>
              <c:pt idx="26">
                <c:v>974978.46999999927</c:v>
              </c:pt>
              <c:pt idx="27">
                <c:v>554029.43999999994</c:v>
              </c:pt>
              <c:pt idx="28">
                <c:v>688853.96999999927</c:v>
              </c:pt>
              <c:pt idx="29">
                <c:v>929195.38000000012</c:v>
              </c:pt>
              <c:pt idx="30">
                <c:v>903303.02000000014</c:v>
              </c:pt>
              <c:pt idx="31">
                <c:v>506020.39000000007</c:v>
              </c:pt>
              <c:pt idx="32">
                <c:v>1106461.9924999999</c:v>
              </c:pt>
              <c:pt idx="33">
                <c:v>961117.58999999217</c:v>
              </c:pt>
              <c:pt idx="34">
                <c:v>767354.37999999826</c:v>
              </c:pt>
              <c:pt idx="35">
                <c:v>452237.6675000001</c:v>
              </c:pt>
              <c:pt idx="36">
                <c:v>141072.60550000001</c:v>
              </c:pt>
              <c:pt idx="37">
                <c:v>185575.3915</c:v>
              </c:pt>
              <c:pt idx="38">
                <c:v>174254.682</c:v>
              </c:pt>
              <c:pt idx="39">
                <c:v>498392.20549999998</c:v>
              </c:pt>
              <c:pt idx="40">
                <c:v>0</c:v>
              </c:pt>
              <c:pt idx="41">
                <c:v>877948.9040000001</c:v>
              </c:pt>
              <c:pt idx="42">
                <c:v>953666.43499999889</c:v>
              </c:pt>
              <c:pt idx="43">
                <c:v>976347.83099999989</c:v>
              </c:pt>
              <c:pt idx="44">
                <c:v>1301073.0765</c:v>
              </c:pt>
              <c:pt idx="45">
                <c:v>1691480.1370000001</c:v>
              </c:pt>
              <c:pt idx="46">
                <c:v>1076683.7615</c:v>
              </c:pt>
              <c:pt idx="47">
                <c:v>647567.67399999825</c:v>
              </c:pt>
              <c:pt idx="48">
                <c:v>900213.18700000015</c:v>
              </c:pt>
              <c:pt idx="49">
                <c:v>701709.49799999886</c:v>
              </c:pt>
              <c:pt idx="50">
                <c:v>500140.85349999979</c:v>
              </c:pt>
              <c:pt idx="51">
                <c:v>245074.45600000009</c:v>
              </c:pt>
              <c:pt idx="52">
                <c:v>453418.44</c:v>
              </c:pt>
              <c:pt idx="53">
                <c:v>182328.99999999991</c:v>
              </c:pt>
              <c:pt idx="54">
                <c:v>235437.8735000001</c:v>
              </c:pt>
              <c:pt idx="55">
                <c:v>296393.48550000001</c:v>
              </c:pt>
              <c:pt idx="56">
                <c:v>261765.06</c:v>
              </c:pt>
              <c:pt idx="57">
                <c:v>1180562.8870000001</c:v>
              </c:pt>
              <c:pt idx="58">
                <c:v>553676.62249999889</c:v>
              </c:pt>
              <c:pt idx="59">
                <c:v>420843.26949999999</c:v>
              </c:pt>
              <c:pt idx="60">
                <c:v>637293.29949999216</c:v>
              </c:pt>
              <c:pt idx="61">
                <c:v>81994.057499999981</c:v>
              </c:pt>
              <c:pt idx="62">
                <c:v>265177.59000000003</c:v>
              </c:pt>
              <c:pt idx="63">
                <c:v>709009.7169999989</c:v>
              </c:pt>
              <c:pt idx="64">
                <c:v>689876.79150000005</c:v>
              </c:pt>
              <c:pt idx="65">
                <c:v>422252.005</c:v>
              </c:pt>
              <c:pt idx="66">
                <c:v>411519.65850000002</c:v>
              </c:pt>
              <c:pt idx="67">
                <c:v>248187.27050000001</c:v>
              </c:pt>
              <c:pt idx="68">
                <c:v>373977.15749999997</c:v>
              </c:pt>
              <c:pt idx="69">
                <c:v>331203.31550000003</c:v>
              </c:pt>
              <c:pt idx="70">
                <c:v>256834.69850000009</c:v>
              </c:pt>
              <c:pt idx="71">
                <c:v>339881.5400000001</c:v>
              </c:pt>
              <c:pt idx="72">
                <c:v>94026.85</c:v>
              </c:pt>
              <c:pt idx="73">
                <c:v>123806.56</c:v>
              </c:pt>
              <c:pt idx="74">
                <c:v>353777.3600000001</c:v>
              </c:pt>
              <c:pt idx="75">
                <c:v>295468.70199999987</c:v>
              </c:pt>
              <c:pt idx="76">
                <c:v>122758.443</c:v>
              </c:pt>
              <c:pt idx="77">
                <c:v>168971.32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E61F-40B8-845A-27B08DD0786C}"/>
            </c:ext>
          </c:extLst>
        </c:ser>
        <c:ser>
          <c:idx val="14"/>
          <c:order val="2"/>
          <c:tx>
            <c:v>2009</c:v>
          </c:tx>
          <c:spPr>
            <a:ln>
              <a:solidFill>
                <a:srgbClr val="20F012"/>
              </a:solidFill>
            </a:ln>
          </c:spPr>
          <c:marker>
            <c:symbol val="circle"/>
            <c:size val="7"/>
            <c:spPr>
              <a:solidFill>
                <a:srgbClr val="20F012"/>
              </a:solidFill>
              <a:ln>
                <a:solidFill>
                  <a:srgbClr val="20F012"/>
                </a:solidFill>
              </a:ln>
            </c:spPr>
          </c:marker>
          <c:val>
            <c:numLit>
              <c:formatCode>General</c:formatCode>
              <c:ptCount val="86"/>
              <c:pt idx="0">
                <c:v>27980.3</c:v>
              </c:pt>
              <c:pt idx="1">
                <c:v>372069.60999999993</c:v>
              </c:pt>
              <c:pt idx="2">
                <c:v>101625.13</c:v>
              </c:pt>
              <c:pt idx="3">
                <c:v>98099.764999999999</c:v>
              </c:pt>
              <c:pt idx="4">
                <c:v>420828.93550000002</c:v>
              </c:pt>
              <c:pt idx="5">
                <c:v>293980.51</c:v>
              </c:pt>
              <c:pt idx="6">
                <c:v>379346.39</c:v>
              </c:pt>
              <c:pt idx="7">
                <c:v>170467.4</c:v>
              </c:pt>
              <c:pt idx="8">
                <c:v>606041.28849999886</c:v>
              </c:pt>
              <c:pt idx="9">
                <c:v>505885.46000000008</c:v>
              </c:pt>
              <c:pt idx="10">
                <c:v>494563.85000000009</c:v>
              </c:pt>
              <c:pt idx="11">
                <c:v>713409.27999998955</c:v>
              </c:pt>
              <c:pt idx="12">
                <c:v>406272.23</c:v>
              </c:pt>
              <c:pt idx="13">
                <c:v>779361.83</c:v>
              </c:pt>
              <c:pt idx="14">
                <c:v>403077.74999999988</c:v>
              </c:pt>
              <c:pt idx="15">
                <c:v>632965.56999999925</c:v>
              </c:pt>
              <c:pt idx="16">
                <c:v>546519.1</c:v>
              </c:pt>
              <c:pt idx="17">
                <c:v>514390.12</c:v>
              </c:pt>
              <c:pt idx="18">
                <c:v>324145.52</c:v>
              </c:pt>
              <c:pt idx="19">
                <c:v>630573.25999999826</c:v>
              </c:pt>
              <c:pt idx="20">
                <c:v>340932.24</c:v>
              </c:pt>
              <c:pt idx="21">
                <c:v>366324.18</c:v>
              </c:pt>
              <c:pt idx="22">
                <c:v>77944.100000000006</c:v>
              </c:pt>
              <c:pt idx="23">
                <c:v>271541.8</c:v>
              </c:pt>
              <c:pt idx="24">
                <c:v>587078.69000000006</c:v>
              </c:pt>
              <c:pt idx="25">
                <c:v>365614.5</c:v>
              </c:pt>
              <c:pt idx="26">
                <c:v>397882.8</c:v>
              </c:pt>
              <c:pt idx="27">
                <c:v>1072139.67</c:v>
              </c:pt>
              <c:pt idx="28">
                <c:v>684817.39999999886</c:v>
              </c:pt>
              <c:pt idx="29">
                <c:v>888462.53000000014</c:v>
              </c:pt>
              <c:pt idx="30">
                <c:v>1030289.73</c:v>
              </c:pt>
              <c:pt idx="31">
                <c:v>712535.33</c:v>
              </c:pt>
              <c:pt idx="32">
                <c:v>559427.85</c:v>
              </c:pt>
              <c:pt idx="33">
                <c:v>409336.72</c:v>
              </c:pt>
              <c:pt idx="34">
                <c:v>595663.35999999999</c:v>
              </c:pt>
              <c:pt idx="35">
                <c:v>374268.91000000009</c:v>
              </c:pt>
              <c:pt idx="36">
                <c:v>33879.300000000003</c:v>
              </c:pt>
              <c:pt idx="37">
                <c:v>218207.32</c:v>
              </c:pt>
              <c:pt idx="38">
                <c:v>364873.84</c:v>
              </c:pt>
              <c:pt idx="39">
                <c:v>884203.43599999999</c:v>
              </c:pt>
              <c:pt idx="40">
                <c:v>598287.49</c:v>
              </c:pt>
              <c:pt idx="41">
                <c:v>335871.29</c:v>
              </c:pt>
              <c:pt idx="42">
                <c:v>616920.50000000023</c:v>
              </c:pt>
              <c:pt idx="43">
                <c:v>722597.7</c:v>
              </c:pt>
              <c:pt idx="44">
                <c:v>886894.07000000018</c:v>
              </c:pt>
              <c:pt idx="45">
                <c:v>747542.99</c:v>
              </c:pt>
              <c:pt idx="46">
                <c:v>1064726.8500000001</c:v>
              </c:pt>
              <c:pt idx="47">
                <c:v>870388.87000000011</c:v>
              </c:pt>
              <c:pt idx="48">
                <c:v>831900.47</c:v>
              </c:pt>
              <c:pt idx="49">
                <c:v>827588.00000000012</c:v>
              </c:pt>
              <c:pt idx="50">
                <c:v>687386.40000000026</c:v>
              </c:pt>
              <c:pt idx="51">
                <c:v>736511.69000000018</c:v>
              </c:pt>
              <c:pt idx="52">
                <c:v>747491.69000000006</c:v>
              </c:pt>
              <c:pt idx="53">
                <c:v>550236</c:v>
              </c:pt>
              <c:pt idx="54">
                <c:v>640023.69000000018</c:v>
              </c:pt>
              <c:pt idx="55">
                <c:v>827121.79999999038</c:v>
              </c:pt>
              <c:pt idx="56">
                <c:v>595695.49999999825</c:v>
              </c:pt>
              <c:pt idx="57">
                <c:v>996033.74999999825</c:v>
              </c:pt>
              <c:pt idx="58">
                <c:v>1017141.56</c:v>
              </c:pt>
              <c:pt idx="59">
                <c:v>988497.85</c:v>
              </c:pt>
              <c:pt idx="60">
                <c:v>559072.82999999996</c:v>
              </c:pt>
              <c:pt idx="61">
                <c:v>412406.30999999988</c:v>
              </c:pt>
              <c:pt idx="62">
                <c:v>544556.9</c:v>
              </c:pt>
              <c:pt idx="63">
                <c:v>450286.1</c:v>
              </c:pt>
              <c:pt idx="64">
                <c:v>256978.41500000001</c:v>
              </c:pt>
              <c:pt idx="65">
                <c:v>65785.799999999988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E61F-40B8-845A-27B08DD0786C}"/>
            </c:ext>
          </c:extLst>
        </c:ser>
        <c:ser>
          <c:idx val="10"/>
          <c:order val="3"/>
          <c:tx>
            <c:v>2008</c:v>
          </c:tx>
          <c:spPr>
            <a:ln w="25400">
              <a:solidFill>
                <a:schemeClr val="tx2"/>
              </a:solidFill>
              <a:prstDash val="solid"/>
            </a:ln>
          </c:spPr>
          <c:marker>
            <c:symbol val="square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  <a:prstDash val="solid"/>
              </a:ln>
            </c:spPr>
          </c:marker>
          <c:cat>
            <c:strLit>
              <c:ptCount val="73"/>
              <c:pt idx="0">
                <c:v>_x0004_1/20</c:v>
              </c:pt>
              <c:pt idx="1">
                <c:v>_x0004_1/21</c:v>
              </c:pt>
              <c:pt idx="2">
                <c:v>_x0004_1/22</c:v>
              </c:pt>
              <c:pt idx="3">
                <c:v>_x0004_1/23</c:v>
              </c:pt>
              <c:pt idx="4">
                <c:v>_x0004_1/24</c:v>
              </c:pt>
              <c:pt idx="5">
                <c:v>_x0004_1/25</c:v>
              </c:pt>
              <c:pt idx="6">
                <c:v>_x0004_1/26</c:v>
              </c:pt>
              <c:pt idx="7">
                <c:v>_x0004_1/27</c:v>
              </c:pt>
              <c:pt idx="8">
                <c:v>_x0004_1/28</c:v>
              </c:pt>
              <c:pt idx="9">
                <c:v>_x0004_1/29</c:v>
              </c:pt>
              <c:pt idx="10">
                <c:v>_x0004_1/30</c:v>
              </c:pt>
              <c:pt idx="11">
                <c:v>_x0004_1/31</c:v>
              </c:pt>
              <c:pt idx="12">
                <c:v>_x0003_2/1</c:v>
              </c:pt>
              <c:pt idx="13">
                <c:v>_x0003_2/2</c:v>
              </c:pt>
              <c:pt idx="14">
                <c:v>_x0003_2/3</c:v>
              </c:pt>
              <c:pt idx="15">
                <c:v>_x0003_2/4</c:v>
              </c:pt>
              <c:pt idx="16">
                <c:v>_x0003_2/5</c:v>
              </c:pt>
              <c:pt idx="17">
                <c:v>_x0003_2/6</c:v>
              </c:pt>
              <c:pt idx="18">
                <c:v>_x0003_2/7</c:v>
              </c:pt>
              <c:pt idx="19">
                <c:v>_x0003_2/8</c:v>
              </c:pt>
              <c:pt idx="20">
                <c:v>_x0003_2/9</c:v>
              </c:pt>
              <c:pt idx="21">
                <c:v>_x0004_2/10</c:v>
              </c:pt>
              <c:pt idx="22">
                <c:v>_x0004_2/11</c:v>
              </c:pt>
              <c:pt idx="23">
                <c:v>_x0004_2/12</c:v>
              </c:pt>
              <c:pt idx="24">
                <c:v>_x0004_2/13</c:v>
              </c:pt>
              <c:pt idx="25">
                <c:v>_x0004_2/14</c:v>
              </c:pt>
              <c:pt idx="26">
                <c:v>_x0004_2/15</c:v>
              </c:pt>
              <c:pt idx="27">
                <c:v>_x0004_2/16</c:v>
              </c:pt>
              <c:pt idx="28">
                <c:v>_x0004_2/17</c:v>
              </c:pt>
              <c:pt idx="29">
                <c:v>_x0004_2/18</c:v>
              </c:pt>
              <c:pt idx="30">
                <c:v>_x0004_2/19</c:v>
              </c:pt>
              <c:pt idx="31">
                <c:v>_x0004_2/20</c:v>
              </c:pt>
              <c:pt idx="32">
                <c:v>_x0004_2/21</c:v>
              </c:pt>
              <c:pt idx="33">
                <c:v>_x0004_2/22</c:v>
              </c:pt>
              <c:pt idx="34">
                <c:v>_x0004_2/23</c:v>
              </c:pt>
              <c:pt idx="35">
                <c:v>_x0004_2/24</c:v>
              </c:pt>
              <c:pt idx="36">
                <c:v>_x0004_2/25</c:v>
              </c:pt>
              <c:pt idx="37">
                <c:v>_x0004_2/26</c:v>
              </c:pt>
              <c:pt idx="38">
                <c:v>_x0004_2/27</c:v>
              </c:pt>
              <c:pt idx="39">
                <c:v>_x0004_2/28</c:v>
              </c:pt>
              <c:pt idx="40">
                <c:v>_x0005_39507</c:v>
              </c:pt>
              <c:pt idx="41">
                <c:v>_x0005_39508</c:v>
              </c:pt>
              <c:pt idx="42">
                <c:v>_x0005_39509</c:v>
              </c:pt>
              <c:pt idx="43">
                <c:v>_x0005_39510</c:v>
              </c:pt>
              <c:pt idx="44">
                <c:v>_x0005_39511</c:v>
              </c:pt>
              <c:pt idx="45">
                <c:v>_x0005_39512</c:v>
              </c:pt>
              <c:pt idx="46">
                <c:v>_x0005_39513</c:v>
              </c:pt>
              <c:pt idx="47">
                <c:v>_x0005_39514</c:v>
              </c:pt>
              <c:pt idx="48">
                <c:v>_x0005_39515</c:v>
              </c:pt>
              <c:pt idx="49">
                <c:v>_x0005_39516</c:v>
              </c:pt>
              <c:pt idx="50">
                <c:v>_x0005_39517</c:v>
              </c:pt>
              <c:pt idx="51">
                <c:v>_x0005_39518</c:v>
              </c:pt>
              <c:pt idx="52">
                <c:v>_x0005_39519</c:v>
              </c:pt>
              <c:pt idx="53">
                <c:v>_x0005_39520</c:v>
              </c:pt>
              <c:pt idx="54">
                <c:v>_x0005_39521</c:v>
              </c:pt>
              <c:pt idx="55">
                <c:v>_x0005_39522</c:v>
              </c:pt>
              <c:pt idx="56">
                <c:v>_x0005_39523</c:v>
              </c:pt>
              <c:pt idx="57">
                <c:v>_x0005_39524</c:v>
              </c:pt>
              <c:pt idx="58">
                <c:v>_x0005_39525</c:v>
              </c:pt>
              <c:pt idx="59">
                <c:v>_x0005_39526</c:v>
              </c:pt>
              <c:pt idx="60">
                <c:v>_x0005_39527</c:v>
              </c:pt>
              <c:pt idx="61">
                <c:v>_x0005_39528</c:v>
              </c:pt>
              <c:pt idx="62">
                <c:v>_x0005_39529</c:v>
              </c:pt>
              <c:pt idx="63">
                <c:v>_x0005_39530</c:v>
              </c:pt>
              <c:pt idx="64">
                <c:v>_x0005_39531</c:v>
              </c:pt>
              <c:pt idx="65">
                <c:v>_x0005_39532</c:v>
              </c:pt>
              <c:pt idx="66">
                <c:v>_x0005_39533</c:v>
              </c:pt>
              <c:pt idx="67">
                <c:v>_x0005_39534</c:v>
              </c:pt>
              <c:pt idx="68">
                <c:v>_x0005_39535</c:v>
              </c:pt>
              <c:pt idx="69">
                <c:v>_x0005_39536</c:v>
              </c:pt>
              <c:pt idx="70">
                <c:v>_x0005_39537</c:v>
              </c:pt>
              <c:pt idx="71">
                <c:v>_x0005_39538</c:v>
              </c:pt>
              <c:pt idx="72">
                <c:v>_x0005_39539</c:v>
              </c:pt>
            </c:strLit>
          </c:cat>
          <c:val>
            <c:numLit>
              <c:formatCode>General</c:formatCode>
              <c:ptCount val="73"/>
              <c:pt idx="0">
                <c:v>51910.607534983857</c:v>
              </c:pt>
              <c:pt idx="1">
                <c:v>1323715.7594433399</c:v>
              </c:pt>
              <c:pt idx="2">
                <c:v>898661.60216632427</c:v>
              </c:pt>
              <c:pt idx="3">
                <c:v>613802.04949380015</c:v>
              </c:pt>
              <c:pt idx="4">
                <c:v>666491.07022479479</c:v>
              </c:pt>
              <c:pt idx="5">
                <c:v>970345.31163850566</c:v>
              </c:pt>
              <c:pt idx="6">
                <c:v>1115017.37356756</c:v>
              </c:pt>
              <c:pt idx="7">
                <c:v>1315490.41212163</c:v>
              </c:pt>
              <c:pt idx="8">
                <c:v>1057062.9258071301</c:v>
              </c:pt>
              <c:pt idx="9">
                <c:v>1250512.8351604601</c:v>
              </c:pt>
              <c:pt idx="10">
                <c:v>1301118.10039438</c:v>
              </c:pt>
              <c:pt idx="11">
                <c:v>1489093.68710164</c:v>
              </c:pt>
              <c:pt idx="12">
                <c:v>1059980.6319965599</c:v>
              </c:pt>
              <c:pt idx="13">
                <c:v>817604.36532628105</c:v>
              </c:pt>
              <c:pt idx="14">
                <c:v>321992.72599050531</c:v>
              </c:pt>
              <c:pt idx="15">
                <c:v>434070.63936510793</c:v>
              </c:pt>
              <c:pt idx="16">
                <c:v>327497.7815569971</c:v>
              </c:pt>
              <c:pt idx="17">
                <c:v>355177.40912598697</c:v>
              </c:pt>
              <c:pt idx="18">
                <c:v>627921.25257472217</c:v>
              </c:pt>
              <c:pt idx="19">
                <c:v>562073.64858993085</c:v>
              </c:pt>
              <c:pt idx="20">
                <c:v>598171.7657191162</c:v>
              </c:pt>
              <c:pt idx="21">
                <c:v>1214236.2520609701</c:v>
              </c:pt>
              <c:pt idx="22">
                <c:v>828177.42263205326</c:v>
              </c:pt>
              <c:pt idx="23">
                <c:v>1050951.3730508599</c:v>
              </c:pt>
              <c:pt idx="24">
                <c:v>794238.97176951729</c:v>
              </c:pt>
              <c:pt idx="25">
                <c:v>469137.40209269238</c:v>
              </c:pt>
              <c:pt idx="26">
                <c:v>1250213.2599811</c:v>
              </c:pt>
              <c:pt idx="27">
                <c:v>904715.27949712181</c:v>
              </c:pt>
              <c:pt idx="28">
                <c:v>738599.86698455946</c:v>
              </c:pt>
              <c:pt idx="29">
                <c:v>1189140.7939728999</c:v>
              </c:pt>
              <c:pt idx="30">
                <c:v>1058295.81424658</c:v>
              </c:pt>
              <c:pt idx="31">
                <c:v>1163660.78169327</c:v>
              </c:pt>
              <c:pt idx="32">
                <c:v>1419309.1760569301</c:v>
              </c:pt>
              <c:pt idx="33">
                <c:v>1158389.8</c:v>
              </c:pt>
              <c:pt idx="34">
                <c:v>1060972.5443402301</c:v>
              </c:pt>
              <c:pt idx="35">
                <c:v>892571.24504596705</c:v>
              </c:pt>
              <c:pt idx="36">
                <c:v>1732926.2979081799</c:v>
              </c:pt>
              <c:pt idx="37">
                <c:v>1248656.31564545</c:v>
              </c:pt>
              <c:pt idx="38">
                <c:v>885009.64952346927</c:v>
              </c:pt>
              <c:pt idx="39">
                <c:v>1826579.8193133799</c:v>
              </c:pt>
              <c:pt idx="40">
                <c:v>2026593.8320946801</c:v>
              </c:pt>
              <c:pt idx="41">
                <c:v>1950809.3827774699</c:v>
              </c:pt>
              <c:pt idx="42">
                <c:v>1812082.3319387501</c:v>
              </c:pt>
              <c:pt idx="43">
                <c:v>1302777.5463934999</c:v>
              </c:pt>
              <c:pt idx="44">
                <c:v>1074261.13092421</c:v>
              </c:pt>
              <c:pt idx="45">
                <c:v>1300101.03830504</c:v>
              </c:pt>
              <c:pt idx="46">
                <c:v>1111622.83220811</c:v>
              </c:pt>
              <c:pt idx="47">
                <c:v>1267054.8264627799</c:v>
              </c:pt>
              <c:pt idx="48">
                <c:v>1083798.2121000299</c:v>
              </c:pt>
              <c:pt idx="49">
                <c:v>854078.26668810204</c:v>
              </c:pt>
              <c:pt idx="50">
                <c:v>556318.07447008125</c:v>
              </c:pt>
              <c:pt idx="51">
                <c:v>349808.78666004841</c:v>
              </c:pt>
              <c:pt idx="52">
                <c:v>473961.60058904608</c:v>
              </c:pt>
              <c:pt idx="53">
                <c:v>666417.83079861931</c:v>
              </c:pt>
              <c:pt idx="54">
                <c:v>294375.938483793</c:v>
              </c:pt>
              <c:pt idx="55">
                <c:v>451095.97999807511</c:v>
              </c:pt>
              <c:pt idx="56">
                <c:v>495511.36451589951</c:v>
              </c:pt>
              <c:pt idx="57">
                <c:v>342927.22821544291</c:v>
              </c:pt>
              <c:pt idx="58">
                <c:v>362596.47412445769</c:v>
              </c:pt>
              <c:pt idx="59">
                <c:v>528294.935321406</c:v>
              </c:pt>
              <c:pt idx="60">
                <c:v>147906.19237024631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E61F-40B8-845A-27B08DD0786C}"/>
            </c:ext>
          </c:extLst>
        </c:ser>
        <c:ser>
          <c:idx val="9"/>
          <c:order val="4"/>
          <c:tx>
            <c:v>2007</c:v>
          </c:tx>
          <c:spPr>
            <a:ln w="38100">
              <a:solidFill>
                <a:srgbClr val="69FFFF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69FF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Lit>
              <c:ptCount val="73"/>
              <c:pt idx="0">
                <c:v>_x0004_1/20</c:v>
              </c:pt>
              <c:pt idx="1">
                <c:v>_x0004_1/21</c:v>
              </c:pt>
              <c:pt idx="2">
                <c:v>_x0004_1/22</c:v>
              </c:pt>
              <c:pt idx="3">
                <c:v>_x0004_1/23</c:v>
              </c:pt>
              <c:pt idx="4">
                <c:v>_x0004_1/24</c:v>
              </c:pt>
              <c:pt idx="5">
                <c:v>_x0004_1/25</c:v>
              </c:pt>
              <c:pt idx="6">
                <c:v>_x0004_1/26</c:v>
              </c:pt>
              <c:pt idx="7">
                <c:v>_x0004_1/27</c:v>
              </c:pt>
              <c:pt idx="8">
                <c:v>_x0004_1/28</c:v>
              </c:pt>
              <c:pt idx="9">
                <c:v>_x0004_1/29</c:v>
              </c:pt>
              <c:pt idx="10">
                <c:v>_x0004_1/30</c:v>
              </c:pt>
              <c:pt idx="11">
                <c:v>_x0004_1/31</c:v>
              </c:pt>
              <c:pt idx="12">
                <c:v>_x0003_2/1</c:v>
              </c:pt>
              <c:pt idx="13">
                <c:v>_x0003_2/2</c:v>
              </c:pt>
              <c:pt idx="14">
                <c:v>_x0003_2/3</c:v>
              </c:pt>
              <c:pt idx="15">
                <c:v>_x0003_2/4</c:v>
              </c:pt>
              <c:pt idx="16">
                <c:v>_x0003_2/5</c:v>
              </c:pt>
              <c:pt idx="17">
                <c:v>_x0003_2/6</c:v>
              </c:pt>
              <c:pt idx="18">
                <c:v>_x0003_2/7</c:v>
              </c:pt>
              <c:pt idx="19">
                <c:v>_x0003_2/8</c:v>
              </c:pt>
              <c:pt idx="20">
                <c:v>_x0003_2/9</c:v>
              </c:pt>
              <c:pt idx="21">
                <c:v>_x0004_2/10</c:v>
              </c:pt>
              <c:pt idx="22">
                <c:v>_x0004_2/11</c:v>
              </c:pt>
              <c:pt idx="23">
                <c:v>_x0004_2/12</c:v>
              </c:pt>
              <c:pt idx="24">
                <c:v>_x0004_2/13</c:v>
              </c:pt>
              <c:pt idx="25">
                <c:v>_x0004_2/14</c:v>
              </c:pt>
              <c:pt idx="26">
                <c:v>_x0004_2/15</c:v>
              </c:pt>
              <c:pt idx="27">
                <c:v>_x0004_2/16</c:v>
              </c:pt>
              <c:pt idx="28">
                <c:v>_x0004_2/17</c:v>
              </c:pt>
              <c:pt idx="29">
                <c:v>_x0004_2/18</c:v>
              </c:pt>
              <c:pt idx="30">
                <c:v>_x0004_2/19</c:v>
              </c:pt>
              <c:pt idx="31">
                <c:v>_x0004_2/20</c:v>
              </c:pt>
              <c:pt idx="32">
                <c:v>_x0004_2/21</c:v>
              </c:pt>
              <c:pt idx="33">
                <c:v>_x0004_2/22</c:v>
              </c:pt>
              <c:pt idx="34">
                <c:v>_x0004_2/23</c:v>
              </c:pt>
              <c:pt idx="35">
                <c:v>_x0004_2/24</c:v>
              </c:pt>
              <c:pt idx="36">
                <c:v>_x0004_2/25</c:v>
              </c:pt>
              <c:pt idx="37">
                <c:v>_x0004_2/26</c:v>
              </c:pt>
              <c:pt idx="38">
                <c:v>_x0004_2/27</c:v>
              </c:pt>
              <c:pt idx="39">
                <c:v>_x0004_2/28</c:v>
              </c:pt>
              <c:pt idx="40">
                <c:v>_x0005_39507</c:v>
              </c:pt>
              <c:pt idx="41">
                <c:v>_x0005_39508</c:v>
              </c:pt>
              <c:pt idx="42">
                <c:v>_x0005_39509</c:v>
              </c:pt>
              <c:pt idx="43">
                <c:v>_x0005_39510</c:v>
              </c:pt>
              <c:pt idx="44">
                <c:v>_x0005_39511</c:v>
              </c:pt>
              <c:pt idx="45">
                <c:v>_x0005_39512</c:v>
              </c:pt>
              <c:pt idx="46">
                <c:v>_x0005_39513</c:v>
              </c:pt>
              <c:pt idx="47">
                <c:v>_x0005_39514</c:v>
              </c:pt>
              <c:pt idx="48">
                <c:v>_x0005_39515</c:v>
              </c:pt>
              <c:pt idx="49">
                <c:v>_x0005_39516</c:v>
              </c:pt>
              <c:pt idx="50">
                <c:v>_x0005_39517</c:v>
              </c:pt>
              <c:pt idx="51">
                <c:v>_x0005_39518</c:v>
              </c:pt>
              <c:pt idx="52">
                <c:v>_x0005_39519</c:v>
              </c:pt>
              <c:pt idx="53">
                <c:v>_x0005_39520</c:v>
              </c:pt>
              <c:pt idx="54">
                <c:v>_x0005_39521</c:v>
              </c:pt>
              <c:pt idx="55">
                <c:v>_x0005_39522</c:v>
              </c:pt>
              <c:pt idx="56">
                <c:v>_x0005_39523</c:v>
              </c:pt>
              <c:pt idx="57">
                <c:v>_x0005_39524</c:v>
              </c:pt>
              <c:pt idx="58">
                <c:v>_x0005_39525</c:v>
              </c:pt>
              <c:pt idx="59">
                <c:v>_x0005_39526</c:v>
              </c:pt>
              <c:pt idx="60">
                <c:v>_x0005_39527</c:v>
              </c:pt>
              <c:pt idx="61">
                <c:v>_x0005_39528</c:v>
              </c:pt>
              <c:pt idx="62">
                <c:v>_x0005_39529</c:v>
              </c:pt>
              <c:pt idx="63">
                <c:v>_x0005_39530</c:v>
              </c:pt>
              <c:pt idx="64">
                <c:v>_x0005_39531</c:v>
              </c:pt>
              <c:pt idx="65">
                <c:v>_x0005_39532</c:v>
              </c:pt>
              <c:pt idx="66">
                <c:v>_x0005_39533</c:v>
              </c:pt>
              <c:pt idx="67">
                <c:v>_x0005_39534</c:v>
              </c:pt>
              <c:pt idx="68">
                <c:v>_x0005_39535</c:v>
              </c:pt>
              <c:pt idx="69">
                <c:v>_x0005_39536</c:v>
              </c:pt>
              <c:pt idx="70">
                <c:v>_x0005_39537</c:v>
              </c:pt>
              <c:pt idx="71">
                <c:v>_x0005_39538</c:v>
              </c:pt>
              <c:pt idx="72">
                <c:v>_x0005_39539</c:v>
              </c:pt>
            </c:strLit>
          </c:cat>
          <c:val>
            <c:numLit>
              <c:formatCode>General</c:formatCode>
              <c:ptCount val="73"/>
              <c:pt idx="0">
                <c:v>147027.29999999999</c:v>
              </c:pt>
              <c:pt idx="1">
                <c:v>1752181.65</c:v>
              </c:pt>
              <c:pt idx="2">
                <c:v>1617624.1</c:v>
              </c:pt>
              <c:pt idx="3">
                <c:v>1560880.32</c:v>
              </c:pt>
              <c:pt idx="4">
                <c:v>1467697.61</c:v>
              </c:pt>
              <c:pt idx="5">
                <c:v>937276.39</c:v>
              </c:pt>
              <c:pt idx="6">
                <c:v>1762234.1</c:v>
              </c:pt>
              <c:pt idx="7">
                <c:v>1698767.7</c:v>
              </c:pt>
              <c:pt idx="8">
                <c:v>1452824</c:v>
              </c:pt>
              <c:pt idx="9">
                <c:v>1477183.85</c:v>
              </c:pt>
              <c:pt idx="10">
                <c:v>951335.06999999925</c:v>
              </c:pt>
              <c:pt idx="11">
                <c:v>754151.76</c:v>
              </c:pt>
              <c:pt idx="12">
                <c:v>676954</c:v>
              </c:pt>
              <c:pt idx="13">
                <c:v>659490</c:v>
              </c:pt>
              <c:pt idx="14">
                <c:v>1006695.3</c:v>
              </c:pt>
              <c:pt idx="15">
                <c:v>1427025.3</c:v>
              </c:pt>
              <c:pt idx="16">
                <c:v>2108809.59</c:v>
              </c:pt>
              <c:pt idx="17">
                <c:v>1934715.67</c:v>
              </c:pt>
              <c:pt idx="18">
                <c:v>2192533.4700000002</c:v>
              </c:pt>
              <c:pt idx="19">
                <c:v>2004903.88</c:v>
              </c:pt>
              <c:pt idx="20">
                <c:v>1234985.55</c:v>
              </c:pt>
              <c:pt idx="21">
                <c:v>1582615.11</c:v>
              </c:pt>
              <c:pt idx="22">
                <c:v>1779268.09</c:v>
              </c:pt>
              <c:pt idx="23">
                <c:v>1769329.69</c:v>
              </c:pt>
              <c:pt idx="24">
                <c:v>1839788.96</c:v>
              </c:pt>
              <c:pt idx="25">
                <c:v>1540000.3</c:v>
              </c:pt>
              <c:pt idx="26">
                <c:v>1373838.57</c:v>
              </c:pt>
              <c:pt idx="27">
                <c:v>1079933.46</c:v>
              </c:pt>
              <c:pt idx="28">
                <c:v>1014595.7</c:v>
              </c:pt>
              <c:pt idx="29">
                <c:v>1301294.7</c:v>
              </c:pt>
              <c:pt idx="30">
                <c:v>947524.75</c:v>
              </c:pt>
              <c:pt idx="31">
                <c:v>1226001.6499999999</c:v>
              </c:pt>
              <c:pt idx="32">
                <c:v>801158.3</c:v>
              </c:pt>
              <c:pt idx="33">
                <c:v>1308473.1499999999</c:v>
              </c:pt>
              <c:pt idx="34">
                <c:v>1605390.38</c:v>
              </c:pt>
              <c:pt idx="35">
                <c:v>1280685.28</c:v>
              </c:pt>
              <c:pt idx="36">
                <c:v>1686480.45</c:v>
              </c:pt>
              <c:pt idx="37">
                <c:v>1098648.56</c:v>
              </c:pt>
              <c:pt idx="38">
                <c:v>1618357.69</c:v>
              </c:pt>
              <c:pt idx="39">
                <c:v>1317264.8700000001</c:v>
              </c:pt>
              <c:pt idx="40">
                <c:v>1373433.76</c:v>
              </c:pt>
              <c:pt idx="41">
                <c:v>1814476.33</c:v>
              </c:pt>
              <c:pt idx="42">
                <c:v>1249603.97</c:v>
              </c:pt>
              <c:pt idx="43">
                <c:v>922756.16999999888</c:v>
              </c:pt>
              <c:pt idx="44">
                <c:v>602948.5</c:v>
              </c:pt>
              <c:pt idx="45">
                <c:v>1392502.6</c:v>
              </c:pt>
              <c:pt idx="46">
                <c:v>810676</c:v>
              </c:pt>
              <c:pt idx="47">
                <c:v>1334527.1000000001</c:v>
              </c:pt>
              <c:pt idx="48">
                <c:v>1174376.31</c:v>
              </c:pt>
              <c:pt idx="49">
                <c:v>1234463.6100000001</c:v>
              </c:pt>
              <c:pt idx="50">
                <c:v>975142.84</c:v>
              </c:pt>
              <c:pt idx="51">
                <c:v>1262950.3899999999</c:v>
              </c:pt>
              <c:pt idx="52">
                <c:v>930848.74</c:v>
              </c:pt>
              <c:pt idx="53">
                <c:v>1395945.36</c:v>
              </c:pt>
              <c:pt idx="54">
                <c:v>1645342.28</c:v>
              </c:pt>
              <c:pt idx="55">
                <c:v>1002434.32</c:v>
              </c:pt>
              <c:pt idx="56">
                <c:v>1118691.44</c:v>
              </c:pt>
              <c:pt idx="57">
                <c:v>1114941.06</c:v>
              </c:pt>
              <c:pt idx="58">
                <c:v>761556.81999999925</c:v>
              </c:pt>
              <c:pt idx="59">
                <c:v>706446.81</c:v>
              </c:pt>
              <c:pt idx="60">
                <c:v>376382.1</c:v>
              </c:pt>
              <c:pt idx="61">
                <c:v>284653.59999999998</c:v>
              </c:pt>
              <c:pt idx="62">
                <c:v>198225.8</c:v>
              </c:pt>
              <c:pt idx="63">
                <c:v>74864.3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E61F-40B8-845A-27B08DD0786C}"/>
            </c:ext>
          </c:extLst>
        </c:ser>
        <c:ser>
          <c:idx val="0"/>
          <c:order val="5"/>
          <c:tx>
            <c:v>2006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Lit>
              <c:ptCount val="73"/>
              <c:pt idx="0">
                <c:v>_x0004_1/20</c:v>
              </c:pt>
              <c:pt idx="1">
                <c:v>_x0004_1/21</c:v>
              </c:pt>
              <c:pt idx="2">
                <c:v>_x0004_1/22</c:v>
              </c:pt>
              <c:pt idx="3">
                <c:v>_x0004_1/23</c:v>
              </c:pt>
              <c:pt idx="4">
                <c:v>_x0004_1/24</c:v>
              </c:pt>
              <c:pt idx="5">
                <c:v>_x0004_1/25</c:v>
              </c:pt>
              <c:pt idx="6">
                <c:v>_x0004_1/26</c:v>
              </c:pt>
              <c:pt idx="7">
                <c:v>_x0004_1/27</c:v>
              </c:pt>
              <c:pt idx="8">
                <c:v>_x0004_1/28</c:v>
              </c:pt>
              <c:pt idx="9">
                <c:v>_x0004_1/29</c:v>
              </c:pt>
              <c:pt idx="10">
                <c:v>_x0004_1/30</c:v>
              </c:pt>
              <c:pt idx="11">
                <c:v>_x0004_1/31</c:v>
              </c:pt>
              <c:pt idx="12">
                <c:v>_x0003_2/1</c:v>
              </c:pt>
              <c:pt idx="13">
                <c:v>_x0003_2/2</c:v>
              </c:pt>
              <c:pt idx="14">
                <c:v>_x0003_2/3</c:v>
              </c:pt>
              <c:pt idx="15">
                <c:v>_x0003_2/4</c:v>
              </c:pt>
              <c:pt idx="16">
                <c:v>_x0003_2/5</c:v>
              </c:pt>
              <c:pt idx="17">
                <c:v>_x0003_2/6</c:v>
              </c:pt>
              <c:pt idx="18">
                <c:v>_x0003_2/7</c:v>
              </c:pt>
              <c:pt idx="19">
                <c:v>_x0003_2/8</c:v>
              </c:pt>
              <c:pt idx="20">
                <c:v>_x0003_2/9</c:v>
              </c:pt>
              <c:pt idx="21">
                <c:v>_x0004_2/10</c:v>
              </c:pt>
              <c:pt idx="22">
                <c:v>_x0004_2/11</c:v>
              </c:pt>
              <c:pt idx="23">
                <c:v>_x0004_2/12</c:v>
              </c:pt>
              <c:pt idx="24">
                <c:v>_x0004_2/13</c:v>
              </c:pt>
              <c:pt idx="25">
                <c:v>_x0004_2/14</c:v>
              </c:pt>
              <c:pt idx="26">
                <c:v>_x0004_2/15</c:v>
              </c:pt>
              <c:pt idx="27">
                <c:v>_x0004_2/16</c:v>
              </c:pt>
              <c:pt idx="28">
                <c:v>_x0004_2/17</c:v>
              </c:pt>
              <c:pt idx="29">
                <c:v>_x0004_2/18</c:v>
              </c:pt>
              <c:pt idx="30">
                <c:v>_x0004_2/19</c:v>
              </c:pt>
              <c:pt idx="31">
                <c:v>_x0004_2/20</c:v>
              </c:pt>
              <c:pt idx="32">
                <c:v>_x0004_2/21</c:v>
              </c:pt>
              <c:pt idx="33">
                <c:v>_x0004_2/22</c:v>
              </c:pt>
              <c:pt idx="34">
                <c:v>_x0004_2/23</c:v>
              </c:pt>
              <c:pt idx="35">
                <c:v>_x0004_2/24</c:v>
              </c:pt>
              <c:pt idx="36">
                <c:v>_x0004_2/25</c:v>
              </c:pt>
              <c:pt idx="37">
                <c:v>_x0004_2/26</c:v>
              </c:pt>
              <c:pt idx="38">
                <c:v>_x0004_2/27</c:v>
              </c:pt>
              <c:pt idx="39">
                <c:v>_x0004_2/28</c:v>
              </c:pt>
              <c:pt idx="40">
                <c:v>_x0005_39507</c:v>
              </c:pt>
              <c:pt idx="41">
                <c:v>_x0005_39508</c:v>
              </c:pt>
              <c:pt idx="42">
                <c:v>_x0005_39509</c:v>
              </c:pt>
              <c:pt idx="43">
                <c:v>_x0005_39510</c:v>
              </c:pt>
              <c:pt idx="44">
                <c:v>_x0005_39511</c:v>
              </c:pt>
              <c:pt idx="45">
                <c:v>_x0005_39512</c:v>
              </c:pt>
              <c:pt idx="46">
                <c:v>_x0005_39513</c:v>
              </c:pt>
              <c:pt idx="47">
                <c:v>_x0005_39514</c:v>
              </c:pt>
              <c:pt idx="48">
                <c:v>_x0005_39515</c:v>
              </c:pt>
              <c:pt idx="49">
                <c:v>_x0005_39516</c:v>
              </c:pt>
              <c:pt idx="50">
                <c:v>_x0005_39517</c:v>
              </c:pt>
              <c:pt idx="51">
                <c:v>_x0005_39518</c:v>
              </c:pt>
              <c:pt idx="52">
                <c:v>_x0005_39519</c:v>
              </c:pt>
              <c:pt idx="53">
                <c:v>_x0005_39520</c:v>
              </c:pt>
              <c:pt idx="54">
                <c:v>_x0005_39521</c:v>
              </c:pt>
              <c:pt idx="55">
                <c:v>_x0005_39522</c:v>
              </c:pt>
              <c:pt idx="56">
                <c:v>_x0005_39523</c:v>
              </c:pt>
              <c:pt idx="57">
                <c:v>_x0005_39524</c:v>
              </c:pt>
              <c:pt idx="58">
                <c:v>_x0005_39525</c:v>
              </c:pt>
              <c:pt idx="59">
                <c:v>_x0005_39526</c:v>
              </c:pt>
              <c:pt idx="60">
                <c:v>_x0005_39527</c:v>
              </c:pt>
              <c:pt idx="61">
                <c:v>_x0005_39528</c:v>
              </c:pt>
              <c:pt idx="62">
                <c:v>_x0005_39529</c:v>
              </c:pt>
              <c:pt idx="63">
                <c:v>_x0005_39530</c:v>
              </c:pt>
              <c:pt idx="64">
                <c:v>_x0005_39531</c:v>
              </c:pt>
              <c:pt idx="65">
                <c:v>_x0005_39532</c:v>
              </c:pt>
              <c:pt idx="66">
                <c:v>_x0005_39533</c:v>
              </c:pt>
              <c:pt idx="67">
                <c:v>_x0005_39534</c:v>
              </c:pt>
              <c:pt idx="68">
                <c:v>_x0005_39535</c:v>
              </c:pt>
              <c:pt idx="69">
                <c:v>_x0005_39536</c:v>
              </c:pt>
              <c:pt idx="70">
                <c:v>_x0005_39537</c:v>
              </c:pt>
              <c:pt idx="71">
                <c:v>_x0005_39538</c:v>
              </c:pt>
              <c:pt idx="72">
                <c:v>_x0005_39539</c:v>
              </c:pt>
            </c:strLit>
          </c:cat>
          <c:val>
            <c:numLit>
              <c:formatCode>General</c:formatCode>
              <c:ptCount val="73"/>
              <c:pt idx="0">
                <c:v>98300.5</c:v>
              </c:pt>
              <c:pt idx="1">
                <c:v>1593771.7</c:v>
              </c:pt>
              <c:pt idx="2">
                <c:v>1640805.1</c:v>
              </c:pt>
              <c:pt idx="3">
                <c:v>1878841</c:v>
              </c:pt>
              <c:pt idx="4">
                <c:v>1833041.5</c:v>
              </c:pt>
              <c:pt idx="5">
                <c:v>2259045.9</c:v>
              </c:pt>
              <c:pt idx="6">
                <c:v>2038230.5</c:v>
              </c:pt>
              <c:pt idx="7">
                <c:v>2183952.9</c:v>
              </c:pt>
              <c:pt idx="8">
                <c:v>1361192.1</c:v>
              </c:pt>
              <c:pt idx="9">
                <c:v>1142163</c:v>
              </c:pt>
              <c:pt idx="10">
                <c:v>1432375.4</c:v>
              </c:pt>
              <c:pt idx="11">
                <c:v>1931694.6</c:v>
              </c:pt>
              <c:pt idx="12">
                <c:v>1128376.8999999999</c:v>
              </c:pt>
              <c:pt idx="13">
                <c:v>1272147.6000000001</c:v>
              </c:pt>
              <c:pt idx="14">
                <c:v>1329359.3</c:v>
              </c:pt>
              <c:pt idx="15">
                <c:v>1765467.1</c:v>
              </c:pt>
              <c:pt idx="16">
                <c:v>1585400.6</c:v>
              </c:pt>
              <c:pt idx="17">
                <c:v>1401879.7</c:v>
              </c:pt>
              <c:pt idx="18">
                <c:v>1469312.3</c:v>
              </c:pt>
              <c:pt idx="19">
                <c:v>1908268.9</c:v>
              </c:pt>
              <c:pt idx="20">
                <c:v>2142567.4</c:v>
              </c:pt>
              <c:pt idx="21">
                <c:v>2346860.2999999998</c:v>
              </c:pt>
              <c:pt idx="22">
                <c:v>1700913.1</c:v>
              </c:pt>
              <c:pt idx="23">
                <c:v>1070794.2</c:v>
              </c:pt>
              <c:pt idx="24">
                <c:v>1580464.1</c:v>
              </c:pt>
              <c:pt idx="25">
                <c:v>1728331.5</c:v>
              </c:pt>
              <c:pt idx="26">
                <c:v>1159724.3</c:v>
              </c:pt>
              <c:pt idx="27">
                <c:v>1043725.7</c:v>
              </c:pt>
              <c:pt idx="28">
                <c:v>1729040.1</c:v>
              </c:pt>
              <c:pt idx="29">
                <c:v>1411817.1</c:v>
              </c:pt>
              <c:pt idx="30">
                <c:v>1757570.7</c:v>
              </c:pt>
              <c:pt idx="31">
                <c:v>1633447.7</c:v>
              </c:pt>
              <c:pt idx="32">
                <c:v>2372442.2999999998</c:v>
              </c:pt>
              <c:pt idx="33">
                <c:v>2535567.1</c:v>
              </c:pt>
              <c:pt idx="34">
                <c:v>2089516.26</c:v>
              </c:pt>
              <c:pt idx="35">
                <c:v>1708629.3</c:v>
              </c:pt>
              <c:pt idx="36">
                <c:v>1720357.1</c:v>
              </c:pt>
              <c:pt idx="37">
                <c:v>2123690.6</c:v>
              </c:pt>
              <c:pt idx="38">
                <c:v>1569833</c:v>
              </c:pt>
              <c:pt idx="39">
                <c:v>1477564.2</c:v>
              </c:pt>
              <c:pt idx="40">
                <c:v>1260796.5</c:v>
              </c:pt>
              <c:pt idx="41">
                <c:v>1360085.92</c:v>
              </c:pt>
              <c:pt idx="42">
                <c:v>1530916.1</c:v>
              </c:pt>
              <c:pt idx="43">
                <c:v>820916.2</c:v>
              </c:pt>
              <c:pt idx="44">
                <c:v>1188229.1299999999</c:v>
              </c:pt>
              <c:pt idx="45">
                <c:v>1414606.48</c:v>
              </c:pt>
              <c:pt idx="46">
                <c:v>1621461.49</c:v>
              </c:pt>
              <c:pt idx="47">
                <c:v>1284929.6000000001</c:v>
              </c:pt>
              <c:pt idx="48">
                <c:v>1276796.33</c:v>
              </c:pt>
              <c:pt idx="49">
                <c:v>874019.6</c:v>
              </c:pt>
              <c:pt idx="50">
                <c:v>951533.3</c:v>
              </c:pt>
              <c:pt idx="51">
                <c:v>1393537.9</c:v>
              </c:pt>
              <c:pt idx="52">
                <c:v>1341807.5900000001</c:v>
              </c:pt>
              <c:pt idx="53">
                <c:v>870478.66999999888</c:v>
              </c:pt>
              <c:pt idx="54">
                <c:v>654579.6</c:v>
              </c:pt>
              <c:pt idx="55">
                <c:v>523193.75</c:v>
              </c:pt>
              <c:pt idx="56">
                <c:v>312716.40000000002</c:v>
              </c:pt>
              <c:pt idx="57">
                <c:v>155678.5</c:v>
              </c:pt>
              <c:pt idx="58">
                <c:v>792.4</c:v>
              </c:pt>
              <c:pt idx="59">
                <c:v>3577.2</c:v>
              </c:pt>
              <c:pt idx="60">
                <c:v>7032</c:v>
              </c:pt>
              <c:pt idx="61">
                <c:v>12591.2</c:v>
              </c:pt>
              <c:pt idx="62">
                <c:v>11418.2</c:v>
              </c:pt>
              <c:pt idx="63">
                <c:v>30142.6</c:v>
              </c:pt>
              <c:pt idx="64">
                <c:v>32442.799999999999</c:v>
              </c:pt>
              <c:pt idx="65">
                <c:v>5778</c:v>
              </c:pt>
              <c:pt idx="66">
                <c:v>26425.4</c:v>
              </c:pt>
              <c:pt idx="67">
                <c:v>17730</c:v>
              </c:pt>
              <c:pt idx="68">
                <c:v>24233.200000000001</c:v>
              </c:pt>
              <c:pt idx="69">
                <c:v>14076</c:v>
              </c:pt>
              <c:pt idx="70">
                <c:v>22005.4</c:v>
              </c:pt>
              <c:pt idx="71">
                <c:v>1523.6</c:v>
              </c:pt>
              <c:pt idx="72">
                <c:v>3453.9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E61F-40B8-845A-27B08DD0786C}"/>
            </c:ext>
          </c:extLst>
        </c:ser>
        <c:ser>
          <c:idx val="1"/>
          <c:order val="6"/>
          <c:tx>
            <c:v>2005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Lit>
              <c:ptCount val="73"/>
              <c:pt idx="0">
                <c:v>_x0004_1/20</c:v>
              </c:pt>
              <c:pt idx="1">
                <c:v>_x0004_1/21</c:v>
              </c:pt>
              <c:pt idx="2">
                <c:v>_x0004_1/22</c:v>
              </c:pt>
              <c:pt idx="3">
                <c:v>_x0004_1/23</c:v>
              </c:pt>
              <c:pt idx="4">
                <c:v>_x0004_1/24</c:v>
              </c:pt>
              <c:pt idx="5">
                <c:v>_x0004_1/25</c:v>
              </c:pt>
              <c:pt idx="6">
                <c:v>_x0004_1/26</c:v>
              </c:pt>
              <c:pt idx="7">
                <c:v>_x0004_1/27</c:v>
              </c:pt>
              <c:pt idx="8">
                <c:v>_x0004_1/28</c:v>
              </c:pt>
              <c:pt idx="9">
                <c:v>_x0004_1/29</c:v>
              </c:pt>
              <c:pt idx="10">
                <c:v>_x0004_1/30</c:v>
              </c:pt>
              <c:pt idx="11">
                <c:v>_x0004_1/31</c:v>
              </c:pt>
              <c:pt idx="12">
                <c:v>_x0003_2/1</c:v>
              </c:pt>
              <c:pt idx="13">
                <c:v>_x0003_2/2</c:v>
              </c:pt>
              <c:pt idx="14">
                <c:v>_x0003_2/3</c:v>
              </c:pt>
              <c:pt idx="15">
                <c:v>_x0003_2/4</c:v>
              </c:pt>
              <c:pt idx="16">
                <c:v>_x0003_2/5</c:v>
              </c:pt>
              <c:pt idx="17">
                <c:v>_x0003_2/6</c:v>
              </c:pt>
              <c:pt idx="18">
                <c:v>_x0003_2/7</c:v>
              </c:pt>
              <c:pt idx="19">
                <c:v>_x0003_2/8</c:v>
              </c:pt>
              <c:pt idx="20">
                <c:v>_x0003_2/9</c:v>
              </c:pt>
              <c:pt idx="21">
                <c:v>_x0004_2/10</c:v>
              </c:pt>
              <c:pt idx="22">
                <c:v>_x0004_2/11</c:v>
              </c:pt>
              <c:pt idx="23">
                <c:v>_x0004_2/12</c:v>
              </c:pt>
              <c:pt idx="24">
                <c:v>_x0004_2/13</c:v>
              </c:pt>
              <c:pt idx="25">
                <c:v>_x0004_2/14</c:v>
              </c:pt>
              <c:pt idx="26">
                <c:v>_x0004_2/15</c:v>
              </c:pt>
              <c:pt idx="27">
                <c:v>_x0004_2/16</c:v>
              </c:pt>
              <c:pt idx="28">
                <c:v>_x0004_2/17</c:v>
              </c:pt>
              <c:pt idx="29">
                <c:v>_x0004_2/18</c:v>
              </c:pt>
              <c:pt idx="30">
                <c:v>_x0004_2/19</c:v>
              </c:pt>
              <c:pt idx="31">
                <c:v>_x0004_2/20</c:v>
              </c:pt>
              <c:pt idx="32">
                <c:v>_x0004_2/21</c:v>
              </c:pt>
              <c:pt idx="33">
                <c:v>_x0004_2/22</c:v>
              </c:pt>
              <c:pt idx="34">
                <c:v>_x0004_2/23</c:v>
              </c:pt>
              <c:pt idx="35">
                <c:v>_x0004_2/24</c:v>
              </c:pt>
              <c:pt idx="36">
                <c:v>_x0004_2/25</c:v>
              </c:pt>
              <c:pt idx="37">
                <c:v>_x0004_2/26</c:v>
              </c:pt>
              <c:pt idx="38">
                <c:v>_x0004_2/27</c:v>
              </c:pt>
              <c:pt idx="39">
                <c:v>_x0004_2/28</c:v>
              </c:pt>
              <c:pt idx="40">
                <c:v>_x0005_39507</c:v>
              </c:pt>
              <c:pt idx="41">
                <c:v>_x0005_39508</c:v>
              </c:pt>
              <c:pt idx="42">
                <c:v>_x0005_39509</c:v>
              </c:pt>
              <c:pt idx="43">
                <c:v>_x0005_39510</c:v>
              </c:pt>
              <c:pt idx="44">
                <c:v>_x0005_39511</c:v>
              </c:pt>
              <c:pt idx="45">
                <c:v>_x0005_39512</c:v>
              </c:pt>
              <c:pt idx="46">
                <c:v>_x0005_39513</c:v>
              </c:pt>
              <c:pt idx="47">
                <c:v>_x0005_39514</c:v>
              </c:pt>
              <c:pt idx="48">
                <c:v>_x0005_39515</c:v>
              </c:pt>
              <c:pt idx="49">
                <c:v>_x0005_39516</c:v>
              </c:pt>
              <c:pt idx="50">
                <c:v>_x0005_39517</c:v>
              </c:pt>
              <c:pt idx="51">
                <c:v>_x0005_39518</c:v>
              </c:pt>
              <c:pt idx="52">
                <c:v>_x0005_39519</c:v>
              </c:pt>
              <c:pt idx="53">
                <c:v>_x0005_39520</c:v>
              </c:pt>
              <c:pt idx="54">
                <c:v>_x0005_39521</c:v>
              </c:pt>
              <c:pt idx="55">
                <c:v>_x0005_39522</c:v>
              </c:pt>
              <c:pt idx="56">
                <c:v>_x0005_39523</c:v>
              </c:pt>
              <c:pt idx="57">
                <c:v>_x0005_39524</c:v>
              </c:pt>
              <c:pt idx="58">
                <c:v>_x0005_39525</c:v>
              </c:pt>
              <c:pt idx="59">
                <c:v>_x0005_39526</c:v>
              </c:pt>
              <c:pt idx="60">
                <c:v>_x0005_39527</c:v>
              </c:pt>
              <c:pt idx="61">
                <c:v>_x0005_39528</c:v>
              </c:pt>
              <c:pt idx="62">
                <c:v>_x0005_39529</c:v>
              </c:pt>
              <c:pt idx="63">
                <c:v>_x0005_39530</c:v>
              </c:pt>
              <c:pt idx="64">
                <c:v>_x0005_39531</c:v>
              </c:pt>
              <c:pt idx="65">
                <c:v>_x0005_39532</c:v>
              </c:pt>
              <c:pt idx="66">
                <c:v>_x0005_39533</c:v>
              </c:pt>
              <c:pt idx="67">
                <c:v>_x0005_39534</c:v>
              </c:pt>
              <c:pt idx="68">
                <c:v>_x0005_39535</c:v>
              </c:pt>
              <c:pt idx="69">
                <c:v>_x0005_39536</c:v>
              </c:pt>
              <c:pt idx="70">
                <c:v>_x0005_39537</c:v>
              </c:pt>
              <c:pt idx="71">
                <c:v>_x0005_39538</c:v>
              </c:pt>
              <c:pt idx="72">
                <c:v>_x0005_39539</c:v>
              </c:pt>
            </c:strLit>
          </c:cat>
          <c:val>
            <c:numLit>
              <c:formatCode>General</c:formatCode>
              <c:ptCount val="73"/>
              <c:pt idx="0">
                <c:v>179201.3</c:v>
              </c:pt>
              <c:pt idx="1">
                <c:v>1789735.9</c:v>
              </c:pt>
              <c:pt idx="2">
                <c:v>1631399.5</c:v>
              </c:pt>
              <c:pt idx="3">
                <c:v>1630720.7</c:v>
              </c:pt>
              <c:pt idx="4">
                <c:v>1640019.6</c:v>
              </c:pt>
              <c:pt idx="5">
                <c:v>1536682</c:v>
              </c:pt>
              <c:pt idx="6">
                <c:v>1668712.2</c:v>
              </c:pt>
              <c:pt idx="7">
                <c:v>1837809</c:v>
              </c:pt>
              <c:pt idx="8">
                <c:v>1656567.4</c:v>
              </c:pt>
              <c:pt idx="9">
                <c:v>1372155</c:v>
              </c:pt>
              <c:pt idx="10">
                <c:v>1390887.2</c:v>
              </c:pt>
              <c:pt idx="11">
                <c:v>860016.20000000007</c:v>
              </c:pt>
              <c:pt idx="12">
                <c:v>811387</c:v>
              </c:pt>
              <c:pt idx="13">
                <c:v>1107229.8</c:v>
              </c:pt>
              <c:pt idx="14">
                <c:v>855653.50000000012</c:v>
              </c:pt>
              <c:pt idx="15">
                <c:v>1370212.2</c:v>
              </c:pt>
              <c:pt idx="16">
                <c:v>1407479</c:v>
              </c:pt>
              <c:pt idx="17">
                <c:v>1369773.7</c:v>
              </c:pt>
              <c:pt idx="18">
                <c:v>1246632.1000000001</c:v>
              </c:pt>
              <c:pt idx="19">
                <c:v>1322872.3</c:v>
              </c:pt>
              <c:pt idx="20">
                <c:v>1450696.2</c:v>
              </c:pt>
              <c:pt idx="21">
                <c:v>1368505.4</c:v>
              </c:pt>
              <c:pt idx="22">
                <c:v>1328502.8</c:v>
              </c:pt>
              <c:pt idx="23">
                <c:v>1602254.6</c:v>
              </c:pt>
              <c:pt idx="24">
                <c:v>1473527.8</c:v>
              </c:pt>
              <c:pt idx="25">
                <c:v>959478.79999999038</c:v>
              </c:pt>
              <c:pt idx="26">
                <c:v>1388334.6</c:v>
              </c:pt>
              <c:pt idx="27">
                <c:v>1242122.8</c:v>
              </c:pt>
              <c:pt idx="28">
                <c:v>1215329.2</c:v>
              </c:pt>
              <c:pt idx="29">
                <c:v>915410.20000000019</c:v>
              </c:pt>
              <c:pt idx="30">
                <c:v>1205227.3</c:v>
              </c:pt>
              <c:pt idx="31">
                <c:v>1299934.2</c:v>
              </c:pt>
              <c:pt idx="32">
                <c:v>1723492</c:v>
              </c:pt>
              <c:pt idx="33">
                <c:v>1708778.9</c:v>
              </c:pt>
              <c:pt idx="34">
                <c:v>1731361.1</c:v>
              </c:pt>
              <c:pt idx="35">
                <c:v>1520210</c:v>
              </c:pt>
              <c:pt idx="36">
                <c:v>979232.70000000007</c:v>
              </c:pt>
              <c:pt idx="37">
                <c:v>1228499.1000000001</c:v>
              </c:pt>
              <c:pt idx="38">
                <c:v>1272390.1000000001</c:v>
              </c:pt>
              <c:pt idx="39">
                <c:v>911412.6</c:v>
              </c:pt>
              <c:pt idx="40">
                <c:v>1347089.9</c:v>
              </c:pt>
              <c:pt idx="41">
                <c:v>1099173.7</c:v>
              </c:pt>
              <c:pt idx="42">
                <c:v>924653.89999999886</c:v>
              </c:pt>
              <c:pt idx="43">
                <c:v>873583.59999999625</c:v>
              </c:pt>
              <c:pt idx="44">
                <c:v>978065.60000000009</c:v>
              </c:pt>
              <c:pt idx="45">
                <c:v>797580.39999999886</c:v>
              </c:pt>
              <c:pt idx="46">
                <c:v>729309.00000000012</c:v>
              </c:pt>
              <c:pt idx="47">
                <c:v>1239145.3999999999</c:v>
              </c:pt>
              <c:pt idx="48">
                <c:v>1123965.1000000001</c:v>
              </c:pt>
              <c:pt idx="49">
                <c:v>1137585</c:v>
              </c:pt>
              <c:pt idx="50">
                <c:v>1076932.2</c:v>
              </c:pt>
              <c:pt idx="51">
                <c:v>740688.60000000021</c:v>
              </c:pt>
              <c:pt idx="52">
                <c:v>1241791.1000000001</c:v>
              </c:pt>
              <c:pt idx="53">
                <c:v>1050395.8999999999</c:v>
              </c:pt>
              <c:pt idx="54">
                <c:v>1044530.6</c:v>
              </c:pt>
              <c:pt idx="55">
                <c:v>668835</c:v>
              </c:pt>
              <c:pt idx="56">
                <c:v>617825.59999999625</c:v>
              </c:pt>
              <c:pt idx="57">
                <c:v>421594.40000000008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E61F-40B8-845A-27B08DD0786C}"/>
            </c:ext>
          </c:extLst>
        </c:ser>
        <c:ser>
          <c:idx val="2"/>
          <c:order val="7"/>
          <c:tx>
            <c:v>2004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Lit>
              <c:ptCount val="73"/>
              <c:pt idx="0">
                <c:v>_x0004_1/20</c:v>
              </c:pt>
              <c:pt idx="1">
                <c:v>_x0004_1/21</c:v>
              </c:pt>
              <c:pt idx="2">
                <c:v>_x0004_1/22</c:v>
              </c:pt>
              <c:pt idx="3">
                <c:v>_x0004_1/23</c:v>
              </c:pt>
              <c:pt idx="4">
                <c:v>_x0004_1/24</c:v>
              </c:pt>
              <c:pt idx="5">
                <c:v>_x0004_1/25</c:v>
              </c:pt>
              <c:pt idx="6">
                <c:v>_x0004_1/26</c:v>
              </c:pt>
              <c:pt idx="7">
                <c:v>_x0004_1/27</c:v>
              </c:pt>
              <c:pt idx="8">
                <c:v>_x0004_1/28</c:v>
              </c:pt>
              <c:pt idx="9">
                <c:v>_x0004_1/29</c:v>
              </c:pt>
              <c:pt idx="10">
                <c:v>_x0004_1/30</c:v>
              </c:pt>
              <c:pt idx="11">
                <c:v>_x0004_1/31</c:v>
              </c:pt>
              <c:pt idx="12">
                <c:v>_x0003_2/1</c:v>
              </c:pt>
              <c:pt idx="13">
                <c:v>_x0003_2/2</c:v>
              </c:pt>
              <c:pt idx="14">
                <c:v>_x0003_2/3</c:v>
              </c:pt>
              <c:pt idx="15">
                <c:v>_x0003_2/4</c:v>
              </c:pt>
              <c:pt idx="16">
                <c:v>_x0003_2/5</c:v>
              </c:pt>
              <c:pt idx="17">
                <c:v>_x0003_2/6</c:v>
              </c:pt>
              <c:pt idx="18">
                <c:v>_x0003_2/7</c:v>
              </c:pt>
              <c:pt idx="19">
                <c:v>_x0003_2/8</c:v>
              </c:pt>
              <c:pt idx="20">
                <c:v>_x0003_2/9</c:v>
              </c:pt>
              <c:pt idx="21">
                <c:v>_x0004_2/10</c:v>
              </c:pt>
              <c:pt idx="22">
                <c:v>_x0004_2/11</c:v>
              </c:pt>
              <c:pt idx="23">
                <c:v>_x0004_2/12</c:v>
              </c:pt>
              <c:pt idx="24">
                <c:v>_x0004_2/13</c:v>
              </c:pt>
              <c:pt idx="25">
                <c:v>_x0004_2/14</c:v>
              </c:pt>
              <c:pt idx="26">
                <c:v>_x0004_2/15</c:v>
              </c:pt>
              <c:pt idx="27">
                <c:v>_x0004_2/16</c:v>
              </c:pt>
              <c:pt idx="28">
                <c:v>_x0004_2/17</c:v>
              </c:pt>
              <c:pt idx="29">
                <c:v>_x0004_2/18</c:v>
              </c:pt>
              <c:pt idx="30">
                <c:v>_x0004_2/19</c:v>
              </c:pt>
              <c:pt idx="31">
                <c:v>_x0004_2/20</c:v>
              </c:pt>
              <c:pt idx="32">
                <c:v>_x0004_2/21</c:v>
              </c:pt>
              <c:pt idx="33">
                <c:v>_x0004_2/22</c:v>
              </c:pt>
              <c:pt idx="34">
                <c:v>_x0004_2/23</c:v>
              </c:pt>
              <c:pt idx="35">
                <c:v>_x0004_2/24</c:v>
              </c:pt>
              <c:pt idx="36">
                <c:v>_x0004_2/25</c:v>
              </c:pt>
              <c:pt idx="37">
                <c:v>_x0004_2/26</c:v>
              </c:pt>
              <c:pt idx="38">
                <c:v>_x0004_2/27</c:v>
              </c:pt>
              <c:pt idx="39">
                <c:v>_x0004_2/28</c:v>
              </c:pt>
              <c:pt idx="40">
                <c:v>_x0005_39507</c:v>
              </c:pt>
              <c:pt idx="41">
                <c:v>_x0005_39508</c:v>
              </c:pt>
              <c:pt idx="42">
                <c:v>_x0005_39509</c:v>
              </c:pt>
              <c:pt idx="43">
                <c:v>_x0005_39510</c:v>
              </c:pt>
              <c:pt idx="44">
                <c:v>_x0005_39511</c:v>
              </c:pt>
              <c:pt idx="45">
                <c:v>_x0005_39512</c:v>
              </c:pt>
              <c:pt idx="46">
                <c:v>_x0005_39513</c:v>
              </c:pt>
              <c:pt idx="47">
                <c:v>_x0005_39514</c:v>
              </c:pt>
              <c:pt idx="48">
                <c:v>_x0005_39515</c:v>
              </c:pt>
              <c:pt idx="49">
                <c:v>_x0005_39516</c:v>
              </c:pt>
              <c:pt idx="50">
                <c:v>_x0005_39517</c:v>
              </c:pt>
              <c:pt idx="51">
                <c:v>_x0005_39518</c:v>
              </c:pt>
              <c:pt idx="52">
                <c:v>_x0005_39519</c:v>
              </c:pt>
              <c:pt idx="53">
                <c:v>_x0005_39520</c:v>
              </c:pt>
              <c:pt idx="54">
                <c:v>_x0005_39521</c:v>
              </c:pt>
              <c:pt idx="55">
                <c:v>_x0005_39522</c:v>
              </c:pt>
              <c:pt idx="56">
                <c:v>_x0005_39523</c:v>
              </c:pt>
              <c:pt idx="57">
                <c:v>_x0005_39524</c:v>
              </c:pt>
              <c:pt idx="58">
                <c:v>_x0005_39525</c:v>
              </c:pt>
              <c:pt idx="59">
                <c:v>_x0005_39526</c:v>
              </c:pt>
              <c:pt idx="60">
                <c:v>_x0005_39527</c:v>
              </c:pt>
              <c:pt idx="61">
                <c:v>_x0005_39528</c:v>
              </c:pt>
              <c:pt idx="62">
                <c:v>_x0005_39529</c:v>
              </c:pt>
              <c:pt idx="63">
                <c:v>_x0005_39530</c:v>
              </c:pt>
              <c:pt idx="64">
                <c:v>_x0005_39531</c:v>
              </c:pt>
              <c:pt idx="65">
                <c:v>_x0005_39532</c:v>
              </c:pt>
              <c:pt idx="66">
                <c:v>_x0005_39533</c:v>
              </c:pt>
              <c:pt idx="67">
                <c:v>_x0005_39534</c:v>
              </c:pt>
              <c:pt idx="68">
                <c:v>_x0005_39535</c:v>
              </c:pt>
              <c:pt idx="69">
                <c:v>_x0005_39536</c:v>
              </c:pt>
              <c:pt idx="70">
                <c:v>_x0005_39537</c:v>
              </c:pt>
              <c:pt idx="71">
                <c:v>_x0005_39538</c:v>
              </c:pt>
              <c:pt idx="72">
                <c:v>_x0005_39539</c:v>
              </c:pt>
            </c:strLit>
          </c:cat>
          <c:val>
            <c:numLit>
              <c:formatCode>General</c:formatCode>
              <c:ptCount val="73"/>
              <c:pt idx="0">
                <c:v>63148.6</c:v>
              </c:pt>
              <c:pt idx="1">
                <c:v>1782388.12</c:v>
              </c:pt>
              <c:pt idx="2">
                <c:v>1809705.7</c:v>
              </c:pt>
              <c:pt idx="3">
                <c:v>1999204.8</c:v>
              </c:pt>
              <c:pt idx="4">
                <c:v>1641815.3</c:v>
              </c:pt>
              <c:pt idx="5">
                <c:v>2272434.1</c:v>
              </c:pt>
              <c:pt idx="6">
                <c:v>1289444.24</c:v>
              </c:pt>
              <c:pt idx="7">
                <c:v>1708959.1</c:v>
              </c:pt>
              <c:pt idx="8">
                <c:v>1085771.8999999999</c:v>
              </c:pt>
              <c:pt idx="9">
                <c:v>1335740.2</c:v>
              </c:pt>
              <c:pt idx="10">
                <c:v>1261845.3999999999</c:v>
              </c:pt>
              <c:pt idx="11">
                <c:v>1583148</c:v>
              </c:pt>
              <c:pt idx="12">
                <c:v>1704822.8</c:v>
              </c:pt>
              <c:pt idx="13">
                <c:v>1326889.3999999999</c:v>
              </c:pt>
              <c:pt idx="14">
                <c:v>1341400.8</c:v>
              </c:pt>
              <c:pt idx="15">
                <c:v>880212.8</c:v>
              </c:pt>
              <c:pt idx="16">
                <c:v>715039.00000000012</c:v>
              </c:pt>
              <c:pt idx="17">
                <c:v>1307966.8999999999</c:v>
              </c:pt>
              <c:pt idx="18">
                <c:v>1154244.3</c:v>
              </c:pt>
              <c:pt idx="19">
                <c:v>1280131.6000000001</c:v>
              </c:pt>
              <c:pt idx="20">
                <c:v>1355232.7</c:v>
              </c:pt>
              <c:pt idx="21">
                <c:v>1220951.1000000001</c:v>
              </c:pt>
              <c:pt idx="22">
                <c:v>1310909.1000000001</c:v>
              </c:pt>
              <c:pt idx="23">
                <c:v>952694.50000000023</c:v>
              </c:pt>
              <c:pt idx="24">
                <c:v>1303656.1000000001</c:v>
              </c:pt>
              <c:pt idx="25">
                <c:v>1282919.6499999999</c:v>
              </c:pt>
              <c:pt idx="26">
                <c:v>2062559</c:v>
              </c:pt>
              <c:pt idx="27">
                <c:v>2227878.5</c:v>
              </c:pt>
              <c:pt idx="28">
                <c:v>2072571.94</c:v>
              </c:pt>
              <c:pt idx="29">
                <c:v>1363279.6</c:v>
              </c:pt>
              <c:pt idx="30">
                <c:v>1218862.6299999999</c:v>
              </c:pt>
              <c:pt idx="31">
                <c:v>896252.10000000009</c:v>
              </c:pt>
              <c:pt idx="32">
                <c:v>1163760.1000000001</c:v>
              </c:pt>
              <c:pt idx="33">
                <c:v>1314210.7</c:v>
              </c:pt>
              <c:pt idx="34">
                <c:v>1536247.7</c:v>
              </c:pt>
              <c:pt idx="35">
                <c:v>1311354.3</c:v>
              </c:pt>
              <c:pt idx="36">
                <c:v>1146656.1000000001</c:v>
              </c:pt>
              <c:pt idx="37">
                <c:v>1465592.9</c:v>
              </c:pt>
              <c:pt idx="38">
                <c:v>985040</c:v>
              </c:pt>
              <c:pt idx="39">
                <c:v>1201851.1000000001</c:v>
              </c:pt>
              <c:pt idx="40">
                <c:v>1041799.4</c:v>
              </c:pt>
              <c:pt idx="41">
                <c:v>1144321.6000000001</c:v>
              </c:pt>
              <c:pt idx="42">
                <c:v>1012598.2</c:v>
              </c:pt>
              <c:pt idx="43">
                <c:v>1080157.6000000001</c:v>
              </c:pt>
              <c:pt idx="44">
                <c:v>1010450.1</c:v>
              </c:pt>
              <c:pt idx="45">
                <c:v>600079.1</c:v>
              </c:pt>
              <c:pt idx="46">
                <c:v>523692.70000000013</c:v>
              </c:pt>
              <c:pt idx="47">
                <c:v>770493.89999999886</c:v>
              </c:pt>
              <c:pt idx="48">
                <c:v>904858.89999999886</c:v>
              </c:pt>
              <c:pt idx="49">
                <c:v>537702.60000000009</c:v>
              </c:pt>
              <c:pt idx="50">
                <c:v>928128</c:v>
              </c:pt>
              <c:pt idx="51">
                <c:v>999947.60000000009</c:v>
              </c:pt>
              <c:pt idx="52">
                <c:v>706413.3</c:v>
              </c:pt>
              <c:pt idx="53">
                <c:v>875796.69999999146</c:v>
              </c:pt>
              <c:pt idx="54">
                <c:v>801172.6</c:v>
              </c:pt>
              <c:pt idx="55">
                <c:v>656786.39999999886</c:v>
              </c:pt>
              <c:pt idx="56">
                <c:v>1012416.9</c:v>
              </c:pt>
              <c:pt idx="57">
                <c:v>919957.3</c:v>
              </c:pt>
              <c:pt idx="58">
                <c:v>907950.3</c:v>
              </c:pt>
              <c:pt idx="59">
                <c:v>837418.3</c:v>
              </c:pt>
              <c:pt idx="60">
                <c:v>411900.2</c:v>
              </c:pt>
              <c:pt idx="61">
                <c:v>279606.09999999998</c:v>
              </c:pt>
              <c:pt idx="62">
                <c:v>203309.5</c:v>
              </c:pt>
              <c:pt idx="63">
                <c:v>140668.9</c:v>
              </c:pt>
              <c:pt idx="64">
                <c:v>141243.1</c:v>
              </c:pt>
              <c:pt idx="65">
                <c:v>92088.000000000015</c:v>
              </c:pt>
              <c:pt idx="66">
                <c:v>26704.7</c:v>
              </c:pt>
              <c:pt idx="67">
                <c:v>557.99999999999989</c:v>
              </c:pt>
              <c:pt idx="68">
                <c:v>557.99999999999989</c:v>
              </c:pt>
              <c:pt idx="69">
                <c:v>5345.6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7-E61F-40B8-845A-27B08DD0786C}"/>
            </c:ext>
          </c:extLst>
        </c:ser>
        <c:ser>
          <c:idx val="3"/>
          <c:order val="8"/>
          <c:tx>
            <c:v>2003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Lit>
              <c:ptCount val="73"/>
              <c:pt idx="0">
                <c:v>_x0004_1/20</c:v>
              </c:pt>
              <c:pt idx="1">
                <c:v>_x0004_1/21</c:v>
              </c:pt>
              <c:pt idx="2">
                <c:v>_x0004_1/22</c:v>
              </c:pt>
              <c:pt idx="3">
                <c:v>_x0004_1/23</c:v>
              </c:pt>
              <c:pt idx="4">
                <c:v>_x0004_1/24</c:v>
              </c:pt>
              <c:pt idx="5">
                <c:v>_x0004_1/25</c:v>
              </c:pt>
              <c:pt idx="6">
                <c:v>_x0004_1/26</c:v>
              </c:pt>
              <c:pt idx="7">
                <c:v>_x0004_1/27</c:v>
              </c:pt>
              <c:pt idx="8">
                <c:v>_x0004_1/28</c:v>
              </c:pt>
              <c:pt idx="9">
                <c:v>_x0004_1/29</c:v>
              </c:pt>
              <c:pt idx="10">
                <c:v>_x0004_1/30</c:v>
              </c:pt>
              <c:pt idx="11">
                <c:v>_x0004_1/31</c:v>
              </c:pt>
              <c:pt idx="12">
                <c:v>_x0003_2/1</c:v>
              </c:pt>
              <c:pt idx="13">
                <c:v>_x0003_2/2</c:v>
              </c:pt>
              <c:pt idx="14">
                <c:v>_x0003_2/3</c:v>
              </c:pt>
              <c:pt idx="15">
                <c:v>_x0003_2/4</c:v>
              </c:pt>
              <c:pt idx="16">
                <c:v>_x0003_2/5</c:v>
              </c:pt>
              <c:pt idx="17">
                <c:v>_x0003_2/6</c:v>
              </c:pt>
              <c:pt idx="18">
                <c:v>_x0003_2/7</c:v>
              </c:pt>
              <c:pt idx="19">
                <c:v>_x0003_2/8</c:v>
              </c:pt>
              <c:pt idx="20">
                <c:v>_x0003_2/9</c:v>
              </c:pt>
              <c:pt idx="21">
                <c:v>_x0004_2/10</c:v>
              </c:pt>
              <c:pt idx="22">
                <c:v>_x0004_2/11</c:v>
              </c:pt>
              <c:pt idx="23">
                <c:v>_x0004_2/12</c:v>
              </c:pt>
              <c:pt idx="24">
                <c:v>_x0004_2/13</c:v>
              </c:pt>
              <c:pt idx="25">
                <c:v>_x0004_2/14</c:v>
              </c:pt>
              <c:pt idx="26">
                <c:v>_x0004_2/15</c:v>
              </c:pt>
              <c:pt idx="27">
                <c:v>_x0004_2/16</c:v>
              </c:pt>
              <c:pt idx="28">
                <c:v>_x0004_2/17</c:v>
              </c:pt>
              <c:pt idx="29">
                <c:v>_x0004_2/18</c:v>
              </c:pt>
              <c:pt idx="30">
                <c:v>_x0004_2/19</c:v>
              </c:pt>
              <c:pt idx="31">
                <c:v>_x0004_2/20</c:v>
              </c:pt>
              <c:pt idx="32">
                <c:v>_x0004_2/21</c:v>
              </c:pt>
              <c:pt idx="33">
                <c:v>_x0004_2/22</c:v>
              </c:pt>
              <c:pt idx="34">
                <c:v>_x0004_2/23</c:v>
              </c:pt>
              <c:pt idx="35">
                <c:v>_x0004_2/24</c:v>
              </c:pt>
              <c:pt idx="36">
                <c:v>_x0004_2/25</c:v>
              </c:pt>
              <c:pt idx="37">
                <c:v>_x0004_2/26</c:v>
              </c:pt>
              <c:pt idx="38">
                <c:v>_x0004_2/27</c:v>
              </c:pt>
              <c:pt idx="39">
                <c:v>_x0004_2/28</c:v>
              </c:pt>
              <c:pt idx="40">
                <c:v>_x0005_39507</c:v>
              </c:pt>
              <c:pt idx="41">
                <c:v>_x0005_39508</c:v>
              </c:pt>
              <c:pt idx="42">
                <c:v>_x0005_39509</c:v>
              </c:pt>
              <c:pt idx="43">
                <c:v>_x0005_39510</c:v>
              </c:pt>
              <c:pt idx="44">
                <c:v>_x0005_39511</c:v>
              </c:pt>
              <c:pt idx="45">
                <c:v>_x0005_39512</c:v>
              </c:pt>
              <c:pt idx="46">
                <c:v>_x0005_39513</c:v>
              </c:pt>
              <c:pt idx="47">
                <c:v>_x0005_39514</c:v>
              </c:pt>
              <c:pt idx="48">
                <c:v>_x0005_39515</c:v>
              </c:pt>
              <c:pt idx="49">
                <c:v>_x0005_39516</c:v>
              </c:pt>
              <c:pt idx="50">
                <c:v>_x0005_39517</c:v>
              </c:pt>
              <c:pt idx="51">
                <c:v>_x0005_39518</c:v>
              </c:pt>
              <c:pt idx="52">
                <c:v>_x0005_39519</c:v>
              </c:pt>
              <c:pt idx="53">
                <c:v>_x0005_39520</c:v>
              </c:pt>
              <c:pt idx="54">
                <c:v>_x0005_39521</c:v>
              </c:pt>
              <c:pt idx="55">
                <c:v>_x0005_39522</c:v>
              </c:pt>
              <c:pt idx="56">
                <c:v>_x0005_39523</c:v>
              </c:pt>
              <c:pt idx="57">
                <c:v>_x0005_39524</c:v>
              </c:pt>
              <c:pt idx="58">
                <c:v>_x0005_39525</c:v>
              </c:pt>
              <c:pt idx="59">
                <c:v>_x0005_39526</c:v>
              </c:pt>
              <c:pt idx="60">
                <c:v>_x0005_39527</c:v>
              </c:pt>
              <c:pt idx="61">
                <c:v>_x0005_39528</c:v>
              </c:pt>
              <c:pt idx="62">
                <c:v>_x0005_39529</c:v>
              </c:pt>
              <c:pt idx="63">
                <c:v>_x0005_39530</c:v>
              </c:pt>
              <c:pt idx="64">
                <c:v>_x0005_39531</c:v>
              </c:pt>
              <c:pt idx="65">
                <c:v>_x0005_39532</c:v>
              </c:pt>
              <c:pt idx="66">
                <c:v>_x0005_39533</c:v>
              </c:pt>
              <c:pt idx="67">
                <c:v>_x0005_39534</c:v>
              </c:pt>
              <c:pt idx="68">
                <c:v>_x0005_39535</c:v>
              </c:pt>
              <c:pt idx="69">
                <c:v>_x0005_39536</c:v>
              </c:pt>
              <c:pt idx="70">
                <c:v>_x0005_39537</c:v>
              </c:pt>
              <c:pt idx="71">
                <c:v>_x0005_39538</c:v>
              </c:pt>
              <c:pt idx="72">
                <c:v>_x0005_39539</c:v>
              </c:pt>
            </c:strLit>
          </c:cat>
          <c:val>
            <c:numLit>
              <c:formatCode>General</c:formatCode>
              <c:ptCount val="73"/>
              <c:pt idx="0">
                <c:v>18269.2</c:v>
              </c:pt>
              <c:pt idx="1">
                <c:v>1271578.8</c:v>
              </c:pt>
              <c:pt idx="2">
                <c:v>1429928.6</c:v>
              </c:pt>
              <c:pt idx="3">
                <c:v>1349622.9</c:v>
              </c:pt>
              <c:pt idx="4">
                <c:v>1530627</c:v>
              </c:pt>
              <c:pt idx="5">
                <c:v>1810146</c:v>
              </c:pt>
              <c:pt idx="6">
                <c:v>1765094.7</c:v>
              </c:pt>
              <c:pt idx="7">
                <c:v>1799312.2</c:v>
              </c:pt>
              <c:pt idx="8">
                <c:v>1619117.5</c:v>
              </c:pt>
              <c:pt idx="9">
                <c:v>1288588.3</c:v>
              </c:pt>
              <c:pt idx="10">
                <c:v>895961.8</c:v>
              </c:pt>
              <c:pt idx="11">
                <c:v>773946.19999999146</c:v>
              </c:pt>
              <c:pt idx="12">
                <c:v>691989</c:v>
              </c:pt>
              <c:pt idx="13">
                <c:v>737282.60000000009</c:v>
              </c:pt>
              <c:pt idx="14">
                <c:v>844174.50000000012</c:v>
              </c:pt>
              <c:pt idx="15">
                <c:v>1032227.5</c:v>
              </c:pt>
              <c:pt idx="16">
                <c:v>1005848.7</c:v>
              </c:pt>
              <c:pt idx="17">
                <c:v>1263183.2</c:v>
              </c:pt>
              <c:pt idx="18">
                <c:v>1566985.5</c:v>
              </c:pt>
              <c:pt idx="19">
                <c:v>1540891.9</c:v>
              </c:pt>
              <c:pt idx="20">
                <c:v>1429644.1</c:v>
              </c:pt>
              <c:pt idx="21">
                <c:v>1521270.5</c:v>
              </c:pt>
              <c:pt idx="22">
                <c:v>1221806.8999999999</c:v>
              </c:pt>
              <c:pt idx="23">
                <c:v>544614.14650000003</c:v>
              </c:pt>
              <c:pt idx="24">
                <c:v>1459914.9415</c:v>
              </c:pt>
              <c:pt idx="25">
                <c:v>1681894.112</c:v>
              </c:pt>
              <c:pt idx="26">
                <c:v>2366816.4844999998</c:v>
              </c:pt>
              <c:pt idx="27">
                <c:v>1901597.9445</c:v>
              </c:pt>
              <c:pt idx="28">
                <c:v>1222116.4025000001</c:v>
              </c:pt>
              <c:pt idx="29">
                <c:v>902997.21899999888</c:v>
              </c:pt>
              <c:pt idx="30">
                <c:v>992195.61049999995</c:v>
              </c:pt>
              <c:pt idx="31">
                <c:v>1576891.8489999999</c:v>
              </c:pt>
              <c:pt idx="32">
                <c:v>1430379.9445</c:v>
              </c:pt>
              <c:pt idx="33">
                <c:v>987274.51899999997</c:v>
              </c:pt>
              <c:pt idx="34">
                <c:v>620139.0675</c:v>
              </c:pt>
              <c:pt idx="35">
                <c:v>734880.6</c:v>
              </c:pt>
              <c:pt idx="36">
                <c:v>920987.99999999825</c:v>
              </c:pt>
              <c:pt idx="37">
                <c:v>1111348.7</c:v>
              </c:pt>
              <c:pt idx="38">
                <c:v>1060977.2</c:v>
              </c:pt>
              <c:pt idx="39">
                <c:v>574081.19999999995</c:v>
              </c:pt>
              <c:pt idx="40">
                <c:v>1219595.2</c:v>
              </c:pt>
              <c:pt idx="41">
                <c:v>1986895.1682788001</c:v>
              </c:pt>
              <c:pt idx="42">
                <c:v>1334264.86826347</c:v>
              </c:pt>
              <c:pt idx="43">
                <c:v>1418880.8274351601</c:v>
              </c:pt>
              <c:pt idx="44">
                <c:v>2366515.2308350299</c:v>
              </c:pt>
              <c:pt idx="45">
                <c:v>1625399.2071132199</c:v>
              </c:pt>
              <c:pt idx="46">
                <c:v>1326459.0587406899</c:v>
              </c:pt>
              <c:pt idx="47">
                <c:v>443902.67899365933</c:v>
              </c:pt>
              <c:pt idx="48">
                <c:v>584500.79452254926</c:v>
              </c:pt>
              <c:pt idx="49">
                <c:v>1032260.6631751599</c:v>
              </c:pt>
              <c:pt idx="50">
                <c:v>1035011.27814011</c:v>
              </c:pt>
              <c:pt idx="51">
                <c:v>783222.49204853328</c:v>
              </c:pt>
              <c:pt idx="52">
                <c:v>289275.7238390093</c:v>
              </c:pt>
              <c:pt idx="53">
                <c:v>595258.46908637846</c:v>
              </c:pt>
              <c:pt idx="54">
                <c:v>954565.11065059574</c:v>
              </c:pt>
              <c:pt idx="55">
                <c:v>612743.25901748182</c:v>
              </c:pt>
              <c:pt idx="56">
                <c:v>603267.54044255312</c:v>
              </c:pt>
              <c:pt idx="57">
                <c:v>635990.46021990967</c:v>
              </c:pt>
              <c:pt idx="58">
                <c:v>805021.26211534545</c:v>
              </c:pt>
              <c:pt idx="59">
                <c:v>625608.97726671095</c:v>
              </c:pt>
              <c:pt idx="60">
                <c:v>691343.26102440106</c:v>
              </c:pt>
              <c:pt idx="61">
                <c:v>692749.467885533</c:v>
              </c:pt>
              <c:pt idx="62">
                <c:v>843419.70927126287</c:v>
              </c:pt>
              <c:pt idx="63">
                <c:v>1047333.2334205901</c:v>
              </c:pt>
              <c:pt idx="64">
                <c:v>1183622.8480537201</c:v>
              </c:pt>
              <c:pt idx="65">
                <c:v>1017751.47968943</c:v>
              </c:pt>
              <c:pt idx="66">
                <c:v>584155.90116655873</c:v>
              </c:pt>
              <c:pt idx="67">
                <c:v>290047.46443623718</c:v>
              </c:pt>
              <c:pt idx="68">
                <c:v>73065.229093799688</c:v>
              </c:pt>
              <c:pt idx="69">
                <c:v>72663.149363057324</c:v>
              </c:pt>
              <c:pt idx="70">
                <c:v>121551.9968051118</c:v>
              </c:pt>
              <c:pt idx="71">
                <c:v>118299.1371689498</c:v>
              </c:pt>
              <c:pt idx="72">
                <c:v>76112.891240875921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8-E61F-40B8-845A-27B08DD07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5960352"/>
        <c:axId val="-2025992448"/>
      </c:lineChart>
      <c:lineChart>
        <c:grouping val="standard"/>
        <c:varyColors val="0"/>
        <c:ser>
          <c:idx val="17"/>
          <c:order val="9"/>
          <c:tx>
            <c:v>11 Cum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val>
            <c:numLit>
              <c:formatCode>General</c:formatCode>
              <c:ptCount val="78"/>
              <c:pt idx="0">
                <c:v>0</c:v>
              </c:pt>
              <c:pt idx="1">
                <c:v>12004.637000000001</c:v>
              </c:pt>
              <c:pt idx="2">
                <c:v>35220.44</c:v>
              </c:pt>
              <c:pt idx="3">
                <c:v>40662.146500000003</c:v>
              </c:pt>
              <c:pt idx="4">
                <c:v>144231.5405</c:v>
              </c:pt>
              <c:pt idx="5">
                <c:v>264833.05249999999</c:v>
              </c:pt>
              <c:pt idx="6">
                <c:v>407093.59950000001</c:v>
              </c:pt>
              <c:pt idx="7">
                <c:v>580513.26199999999</c:v>
              </c:pt>
              <c:pt idx="8">
                <c:v>747056.23399999889</c:v>
              </c:pt>
              <c:pt idx="9">
                <c:v>947908.51399999997</c:v>
              </c:pt>
              <c:pt idx="10">
                <c:v>1136710.514</c:v>
              </c:pt>
              <c:pt idx="11">
                <c:v>1470946.128</c:v>
              </c:pt>
              <c:pt idx="12">
                <c:v>1771498.128</c:v>
              </c:pt>
              <c:pt idx="13">
                <c:v>2253232.8879999998</c:v>
              </c:pt>
              <c:pt idx="14">
                <c:v>3022039.3280000002</c:v>
              </c:pt>
              <c:pt idx="15">
                <c:v>3585496.298</c:v>
              </c:pt>
              <c:pt idx="16">
                <c:v>4189031.5455</c:v>
              </c:pt>
              <c:pt idx="17">
                <c:v>4659168.8315000003</c:v>
              </c:pt>
              <c:pt idx="18">
                <c:v>5226196.5115</c:v>
              </c:pt>
              <c:pt idx="19">
                <c:v>5830396.3940000003</c:v>
              </c:pt>
              <c:pt idx="20">
                <c:v>6421782.8865</c:v>
              </c:pt>
              <c:pt idx="21">
                <c:v>6992667.1765000001</c:v>
              </c:pt>
              <c:pt idx="22">
                <c:v>7482122.1090000002</c:v>
              </c:pt>
              <c:pt idx="23">
                <c:v>8536387.6789999995</c:v>
              </c:pt>
              <c:pt idx="24">
                <c:v>9172169.8764999993</c:v>
              </c:pt>
              <c:pt idx="25">
                <c:v>9744420.4364999998</c:v>
              </c:pt>
              <c:pt idx="26">
                <c:v>10320038.66</c:v>
              </c:pt>
              <c:pt idx="27">
                <c:v>10735561.4265</c:v>
              </c:pt>
              <c:pt idx="28">
                <c:v>11180677.646500001</c:v>
              </c:pt>
              <c:pt idx="29">
                <c:v>12196198.193</c:v>
              </c:pt>
              <c:pt idx="30">
                <c:v>12946847.091499999</c:v>
              </c:pt>
              <c:pt idx="31">
                <c:v>13756143.119000001</c:v>
              </c:pt>
              <c:pt idx="32">
                <c:v>14250322.7115</c:v>
              </c:pt>
              <c:pt idx="33">
                <c:v>15074598.261499999</c:v>
              </c:pt>
              <c:pt idx="34">
                <c:v>15655114.469000001</c:v>
              </c:pt>
              <c:pt idx="35">
                <c:v>16194315.249</c:v>
              </c:pt>
              <c:pt idx="36">
                <c:v>17155919.6415</c:v>
              </c:pt>
              <c:pt idx="37">
                <c:v>18246812.931499999</c:v>
              </c:pt>
              <c:pt idx="38">
                <c:v>19227796.736499999</c:v>
              </c:pt>
              <c:pt idx="39">
                <c:v>20072036.5515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9-E61F-40B8-845A-27B08DD0786C}"/>
            </c:ext>
          </c:extLst>
        </c:ser>
        <c:ser>
          <c:idx val="13"/>
          <c:order val="10"/>
          <c:tx>
            <c:v>10 Cum</c:v>
          </c:tx>
          <c:spPr>
            <a:ln w="19050">
              <a:solidFill>
                <a:srgbClr val="FF0000"/>
              </a:solidFill>
            </a:ln>
          </c:spPr>
          <c:marker>
            <c:symbol val="star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Lit>
              <c:formatCode>General</c:formatCode>
              <c:ptCount val="78"/>
              <c:pt idx="0">
                <c:v>1614.0540000000001</c:v>
              </c:pt>
              <c:pt idx="1">
                <c:v>5598.8540000000003</c:v>
              </c:pt>
              <c:pt idx="2">
                <c:v>6309.6740000000009</c:v>
              </c:pt>
              <c:pt idx="3">
                <c:v>13923.9735</c:v>
              </c:pt>
              <c:pt idx="4">
                <c:v>21424.054</c:v>
              </c:pt>
              <c:pt idx="5">
                <c:v>30166.350000000009</c:v>
              </c:pt>
              <c:pt idx="6">
                <c:v>42496.695</c:v>
              </c:pt>
              <c:pt idx="7">
                <c:v>57352.813499999997</c:v>
              </c:pt>
              <c:pt idx="8">
                <c:v>75125.876999999993</c:v>
              </c:pt>
              <c:pt idx="9">
                <c:v>77690.115500000014</c:v>
              </c:pt>
              <c:pt idx="10">
                <c:v>105935.97749999999</c:v>
              </c:pt>
              <c:pt idx="11">
                <c:v>135129.14749999999</c:v>
              </c:pt>
              <c:pt idx="12">
                <c:v>156735.5975</c:v>
              </c:pt>
              <c:pt idx="13">
                <c:v>184334.27299999999</c:v>
              </c:pt>
              <c:pt idx="14">
                <c:v>201085.18250000011</c:v>
              </c:pt>
              <c:pt idx="15">
                <c:v>218603.54300000009</c:v>
              </c:pt>
              <c:pt idx="16">
                <c:v>230836.93950000009</c:v>
              </c:pt>
              <c:pt idx="17">
                <c:v>253230.32449999999</c:v>
              </c:pt>
              <c:pt idx="18">
                <c:v>334747.58250000002</c:v>
              </c:pt>
              <c:pt idx="19">
                <c:v>427905.08250000002</c:v>
              </c:pt>
              <c:pt idx="20">
                <c:v>480305.7525</c:v>
              </c:pt>
              <c:pt idx="21">
                <c:v>900712.55249999999</c:v>
              </c:pt>
              <c:pt idx="22">
                <c:v>2039111.3425</c:v>
              </c:pt>
              <c:pt idx="23">
                <c:v>3108304.8525</c:v>
              </c:pt>
              <c:pt idx="24">
                <c:v>4152387.3725000001</c:v>
              </c:pt>
              <c:pt idx="25">
                <c:v>4953672.4275000002</c:v>
              </c:pt>
              <c:pt idx="26">
                <c:v>5928650.8975</c:v>
              </c:pt>
              <c:pt idx="27">
                <c:v>6482680.3375000004</c:v>
              </c:pt>
              <c:pt idx="28">
                <c:v>7171534.3075000001</c:v>
              </c:pt>
              <c:pt idx="29">
                <c:v>8100729.6875</c:v>
              </c:pt>
              <c:pt idx="30">
                <c:v>9004032.7074999996</c:v>
              </c:pt>
              <c:pt idx="31">
                <c:v>9510053.0975000001</c:v>
              </c:pt>
              <c:pt idx="32">
                <c:v>10616515.09</c:v>
              </c:pt>
              <c:pt idx="33">
                <c:v>11577632.68</c:v>
              </c:pt>
              <c:pt idx="34">
                <c:v>12344987.060000001</c:v>
              </c:pt>
              <c:pt idx="35">
                <c:v>12797224.727499999</c:v>
              </c:pt>
              <c:pt idx="36">
                <c:v>12938297.333000001</c:v>
              </c:pt>
              <c:pt idx="37">
                <c:v>13123872.7245</c:v>
              </c:pt>
              <c:pt idx="38">
                <c:v>13298127.406500001</c:v>
              </c:pt>
              <c:pt idx="39">
                <c:v>13796519.612</c:v>
              </c:pt>
              <c:pt idx="40">
                <c:v>13796519.612</c:v>
              </c:pt>
              <c:pt idx="41">
                <c:v>14674468.516000001</c:v>
              </c:pt>
              <c:pt idx="42">
                <c:v>15628134.950999999</c:v>
              </c:pt>
              <c:pt idx="43">
                <c:v>16604482.782</c:v>
              </c:pt>
              <c:pt idx="44">
                <c:v>17905555.8585</c:v>
              </c:pt>
              <c:pt idx="45">
                <c:v>19597035.995499998</c:v>
              </c:pt>
              <c:pt idx="46">
                <c:v>20673719.756999999</c:v>
              </c:pt>
              <c:pt idx="47">
                <c:v>21321287.431000002</c:v>
              </c:pt>
              <c:pt idx="48">
                <c:v>22221500.618000001</c:v>
              </c:pt>
              <c:pt idx="49">
                <c:v>22923210.116</c:v>
              </c:pt>
              <c:pt idx="50">
                <c:v>23423350.969500002</c:v>
              </c:pt>
              <c:pt idx="51">
                <c:v>23668425.425500002</c:v>
              </c:pt>
              <c:pt idx="52">
                <c:v>24121843.865499999</c:v>
              </c:pt>
              <c:pt idx="53">
                <c:v>24304172.865499999</c:v>
              </c:pt>
              <c:pt idx="54">
                <c:v>24539610.739</c:v>
              </c:pt>
              <c:pt idx="55">
                <c:v>24836004.2245</c:v>
              </c:pt>
              <c:pt idx="56">
                <c:v>25097769.284499999</c:v>
              </c:pt>
              <c:pt idx="57">
                <c:v>26278332.171500001</c:v>
              </c:pt>
              <c:pt idx="58">
                <c:v>26832008.794</c:v>
              </c:pt>
              <c:pt idx="59">
                <c:v>27252852.063499998</c:v>
              </c:pt>
              <c:pt idx="60">
                <c:v>27890145.363000002</c:v>
              </c:pt>
              <c:pt idx="61">
                <c:v>27972139.420499999</c:v>
              </c:pt>
              <c:pt idx="62">
                <c:v>28237317.010499999</c:v>
              </c:pt>
              <c:pt idx="63">
                <c:v>28946326.727499999</c:v>
              </c:pt>
              <c:pt idx="64">
                <c:v>29636203.519000001</c:v>
              </c:pt>
              <c:pt idx="65">
                <c:v>30058455.524</c:v>
              </c:pt>
              <c:pt idx="66">
                <c:v>30469975.182500001</c:v>
              </c:pt>
              <c:pt idx="67">
                <c:v>30718162.453000002</c:v>
              </c:pt>
              <c:pt idx="68">
                <c:v>31092139.6105</c:v>
              </c:pt>
              <c:pt idx="69">
                <c:v>31423342.925999999</c:v>
              </c:pt>
              <c:pt idx="70">
                <c:v>31680177.624499999</c:v>
              </c:pt>
              <c:pt idx="71">
                <c:v>32020059.164500002</c:v>
              </c:pt>
              <c:pt idx="72">
                <c:v>32114086.0145</c:v>
              </c:pt>
              <c:pt idx="73">
                <c:v>32237892.574499998</c:v>
              </c:pt>
              <c:pt idx="74">
                <c:v>32591669.934500001</c:v>
              </c:pt>
              <c:pt idx="75">
                <c:v>32887138.636500001</c:v>
              </c:pt>
              <c:pt idx="76">
                <c:v>33009897.079500001</c:v>
              </c:pt>
              <c:pt idx="77">
                <c:v>33178868.399500001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A-E61F-40B8-845A-27B08DD0786C}"/>
            </c:ext>
          </c:extLst>
        </c:ser>
        <c:ser>
          <c:idx val="15"/>
          <c:order val="11"/>
          <c:tx>
            <c:v>09 Cum</c:v>
          </c:tx>
          <c:spPr>
            <a:ln>
              <a:solidFill>
                <a:srgbClr val="20F012"/>
              </a:solidFill>
            </a:ln>
          </c:spPr>
          <c:marker>
            <c:symbol val="plus"/>
            <c:size val="7"/>
            <c:spPr>
              <a:ln>
                <a:solidFill>
                  <a:srgbClr val="20F012"/>
                </a:solidFill>
              </a:ln>
            </c:spPr>
          </c:marker>
          <c:val>
            <c:numLit>
              <c:formatCode>General</c:formatCode>
              <c:ptCount val="86"/>
              <c:pt idx="0">
                <c:v>27980.3</c:v>
              </c:pt>
              <c:pt idx="1">
                <c:v>400049.91</c:v>
              </c:pt>
              <c:pt idx="2">
                <c:v>501675.04</c:v>
              </c:pt>
              <c:pt idx="3">
                <c:v>599774.80499999889</c:v>
              </c:pt>
              <c:pt idx="4">
                <c:v>1020603.7405</c:v>
              </c:pt>
              <c:pt idx="5">
                <c:v>1314584.2505000001</c:v>
              </c:pt>
              <c:pt idx="6">
                <c:v>1693930.6405</c:v>
              </c:pt>
              <c:pt idx="7">
                <c:v>1864398.0404999999</c:v>
              </c:pt>
              <c:pt idx="8">
                <c:v>2470439.3289999999</c:v>
              </c:pt>
              <c:pt idx="9">
                <c:v>2976324.7889999999</c:v>
              </c:pt>
              <c:pt idx="10">
                <c:v>3470888.639</c:v>
              </c:pt>
              <c:pt idx="11">
                <c:v>4184297.9190000002</c:v>
              </c:pt>
              <c:pt idx="12">
                <c:v>4590570.1490000002</c:v>
              </c:pt>
              <c:pt idx="13">
                <c:v>5369931.9790000003</c:v>
              </c:pt>
              <c:pt idx="14">
                <c:v>5773009.7290000003</c:v>
              </c:pt>
              <c:pt idx="15">
                <c:v>6405975.2989999996</c:v>
              </c:pt>
              <c:pt idx="16">
                <c:v>6952494.3990000002</c:v>
              </c:pt>
              <c:pt idx="17">
                <c:v>7466884.5190000003</c:v>
              </c:pt>
              <c:pt idx="18">
                <c:v>7791030.0389999999</c:v>
              </c:pt>
              <c:pt idx="19">
                <c:v>8421603.2990000006</c:v>
              </c:pt>
              <c:pt idx="20">
                <c:v>8762535.5390000008</c:v>
              </c:pt>
              <c:pt idx="21">
                <c:v>9128859.7190000005</c:v>
              </c:pt>
              <c:pt idx="22">
                <c:v>9206803.8190000001</c:v>
              </c:pt>
              <c:pt idx="23">
                <c:v>9478345.6190000009</c:v>
              </c:pt>
              <c:pt idx="24">
                <c:v>10065424.309</c:v>
              </c:pt>
              <c:pt idx="25">
                <c:v>10431038.809</c:v>
              </c:pt>
              <c:pt idx="26">
                <c:v>10828921.608999999</c:v>
              </c:pt>
              <c:pt idx="27">
                <c:v>11901061.278999999</c:v>
              </c:pt>
              <c:pt idx="28">
                <c:v>12585878.679</c:v>
              </c:pt>
              <c:pt idx="29">
                <c:v>13474341.209000001</c:v>
              </c:pt>
              <c:pt idx="30">
                <c:v>14504630.938999999</c:v>
              </c:pt>
              <c:pt idx="31">
                <c:v>15217166.268999999</c:v>
              </c:pt>
              <c:pt idx="32">
                <c:v>15776594.119000001</c:v>
              </c:pt>
              <c:pt idx="33">
                <c:v>16185930.839</c:v>
              </c:pt>
              <c:pt idx="34">
                <c:v>16781594.199000001</c:v>
              </c:pt>
              <c:pt idx="35">
                <c:v>17155863.109000001</c:v>
              </c:pt>
              <c:pt idx="36">
                <c:v>17189742.409000002</c:v>
              </c:pt>
              <c:pt idx="37">
                <c:v>17407949.728999998</c:v>
              </c:pt>
              <c:pt idx="38">
                <c:v>17772823.568999998</c:v>
              </c:pt>
              <c:pt idx="39">
                <c:v>18657027.004999999</c:v>
              </c:pt>
              <c:pt idx="40">
                <c:v>19255314.495000001</c:v>
              </c:pt>
              <c:pt idx="41">
                <c:v>19591185.785</c:v>
              </c:pt>
              <c:pt idx="42">
                <c:v>20208106.285</c:v>
              </c:pt>
              <c:pt idx="43">
                <c:v>20930703.984999999</c:v>
              </c:pt>
              <c:pt idx="44">
                <c:v>21817598.055</c:v>
              </c:pt>
              <c:pt idx="45">
                <c:v>22565141.045000002</c:v>
              </c:pt>
              <c:pt idx="46">
                <c:v>23629867.895</c:v>
              </c:pt>
              <c:pt idx="47">
                <c:v>24500256.765000001</c:v>
              </c:pt>
              <c:pt idx="48">
                <c:v>25332157.234999999</c:v>
              </c:pt>
              <c:pt idx="49">
                <c:v>26159745.234999999</c:v>
              </c:pt>
              <c:pt idx="50">
                <c:v>26847131.635000002</c:v>
              </c:pt>
              <c:pt idx="51">
                <c:v>27583643.324999999</c:v>
              </c:pt>
              <c:pt idx="52">
                <c:v>28331135.015000001</c:v>
              </c:pt>
              <c:pt idx="53">
                <c:v>28881371.015000001</c:v>
              </c:pt>
              <c:pt idx="54">
                <c:v>29521394.704999998</c:v>
              </c:pt>
              <c:pt idx="55">
                <c:v>30348516.504999999</c:v>
              </c:pt>
              <c:pt idx="56">
                <c:v>30944212.004999999</c:v>
              </c:pt>
              <c:pt idx="57">
                <c:v>31940245.754999999</c:v>
              </c:pt>
              <c:pt idx="58">
                <c:v>32957387.315000001</c:v>
              </c:pt>
              <c:pt idx="59">
                <c:v>33945885.164999999</c:v>
              </c:pt>
              <c:pt idx="60">
                <c:v>34504957.994999997</c:v>
              </c:pt>
              <c:pt idx="61">
                <c:v>34917364.305</c:v>
              </c:pt>
              <c:pt idx="62">
                <c:v>35461921.204999998</c:v>
              </c:pt>
              <c:pt idx="63">
                <c:v>35912207.305</c:v>
              </c:pt>
              <c:pt idx="64">
                <c:v>36169185.719999999</c:v>
              </c:pt>
              <c:pt idx="65">
                <c:v>36234971.520000003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36234971.520000003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B-E61F-40B8-845A-27B08DD0786C}"/>
            </c:ext>
          </c:extLst>
        </c:ser>
        <c:ser>
          <c:idx val="11"/>
          <c:order val="12"/>
          <c:tx>
            <c:v>08 Cum</c:v>
          </c:tx>
          <c:spPr>
            <a:ln w="25400">
              <a:solidFill>
                <a:schemeClr val="tx2"/>
              </a:solidFill>
              <a:prstDash val="solid"/>
            </a:ln>
          </c:spPr>
          <c:marker>
            <c:symbol val="triangle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  <a:prstDash val="solid"/>
              </a:ln>
            </c:spPr>
          </c:marker>
          <c:val>
            <c:numLit>
              <c:formatCode>General</c:formatCode>
              <c:ptCount val="73"/>
              <c:pt idx="0">
                <c:v>51910.607534983857</c:v>
              </c:pt>
              <c:pt idx="1">
                <c:v>1375626.3669783201</c:v>
              </c:pt>
              <c:pt idx="2">
                <c:v>2274287.9691446498</c:v>
              </c:pt>
              <c:pt idx="3">
                <c:v>2888090.0186384502</c:v>
              </c:pt>
              <c:pt idx="4">
                <c:v>3554581.0888632401</c:v>
              </c:pt>
              <c:pt idx="5">
                <c:v>4524926.4005017504</c:v>
              </c:pt>
              <c:pt idx="6">
                <c:v>5639943.7740693102</c:v>
              </c:pt>
              <c:pt idx="7">
                <c:v>6955434.1861909404</c:v>
              </c:pt>
              <c:pt idx="8">
                <c:v>8012497.11199807</c:v>
              </c:pt>
              <c:pt idx="9">
                <c:v>9263009.9471585304</c:v>
              </c:pt>
              <c:pt idx="10">
                <c:v>10564128.047552999</c:v>
              </c:pt>
              <c:pt idx="11">
                <c:v>12053221.734654499</c:v>
              </c:pt>
              <c:pt idx="12">
                <c:v>13113202.366651099</c:v>
              </c:pt>
              <c:pt idx="13">
                <c:v>13930806.731977399</c:v>
              </c:pt>
              <c:pt idx="14">
                <c:v>14252799.4579679</c:v>
              </c:pt>
              <c:pt idx="15">
                <c:v>14686870.097332999</c:v>
              </c:pt>
              <c:pt idx="16">
                <c:v>15014367.87889</c:v>
              </c:pt>
              <c:pt idx="17">
                <c:v>15369545.288016001</c:v>
              </c:pt>
              <c:pt idx="18">
                <c:v>15997466.5405907</c:v>
              </c:pt>
              <c:pt idx="19">
                <c:v>16559540.1891806</c:v>
              </c:pt>
              <c:pt idx="20">
                <c:v>17157711.954899799</c:v>
              </c:pt>
              <c:pt idx="21">
                <c:v>18371948.2069607</c:v>
              </c:pt>
              <c:pt idx="22">
                <c:v>19200125.629592799</c:v>
              </c:pt>
              <c:pt idx="23">
                <c:v>20251077.0026436</c:v>
              </c:pt>
              <c:pt idx="24">
                <c:v>21045315.974413201</c:v>
              </c:pt>
              <c:pt idx="25">
                <c:v>21514453.3765058</c:v>
              </c:pt>
              <c:pt idx="26">
                <c:v>22764666.636486899</c:v>
              </c:pt>
              <c:pt idx="27">
                <c:v>23669381.915984102</c:v>
              </c:pt>
              <c:pt idx="28">
                <c:v>24407981.782968599</c:v>
              </c:pt>
              <c:pt idx="29">
                <c:v>25597122.576941501</c:v>
              </c:pt>
              <c:pt idx="30">
                <c:v>26655418.3911881</c:v>
              </c:pt>
              <c:pt idx="31">
                <c:v>27819079.172881398</c:v>
              </c:pt>
              <c:pt idx="32">
                <c:v>29238388.348938301</c:v>
              </c:pt>
              <c:pt idx="33">
                <c:v>30396778.148938298</c:v>
              </c:pt>
              <c:pt idx="34">
                <c:v>31457750.693278499</c:v>
              </c:pt>
              <c:pt idx="35">
                <c:v>32350321.9383245</c:v>
              </c:pt>
              <c:pt idx="36">
                <c:v>34083248.236232698</c:v>
              </c:pt>
              <c:pt idx="37">
                <c:v>35331904.551878102</c:v>
              </c:pt>
              <c:pt idx="38">
                <c:v>36216914.201401599</c:v>
              </c:pt>
              <c:pt idx="39">
                <c:v>38043494.020714998</c:v>
              </c:pt>
              <c:pt idx="40">
                <c:v>40070087.852809601</c:v>
              </c:pt>
              <c:pt idx="41">
                <c:v>42020897.235587098</c:v>
              </c:pt>
              <c:pt idx="42">
                <c:v>43832979.567525901</c:v>
              </c:pt>
              <c:pt idx="43">
                <c:v>45135757.1139194</c:v>
              </c:pt>
              <c:pt idx="44">
                <c:v>46210018.244843602</c:v>
              </c:pt>
              <c:pt idx="45">
                <c:v>47510119.283148602</c:v>
              </c:pt>
              <c:pt idx="46">
                <c:v>48621742.115356699</c:v>
              </c:pt>
              <c:pt idx="47">
                <c:v>49888796.941819496</c:v>
              </c:pt>
              <c:pt idx="48">
                <c:v>50972595.153919503</c:v>
              </c:pt>
              <c:pt idx="49">
                <c:v>51826673.420607597</c:v>
              </c:pt>
              <c:pt idx="50">
                <c:v>52382991.495077699</c:v>
              </c:pt>
              <c:pt idx="51">
                <c:v>52732800.281737797</c:v>
              </c:pt>
              <c:pt idx="52">
                <c:v>53206761.882326797</c:v>
              </c:pt>
              <c:pt idx="53">
                <c:v>53873179.7131254</c:v>
              </c:pt>
              <c:pt idx="54">
                <c:v>54167555.651609197</c:v>
              </c:pt>
              <c:pt idx="55">
                <c:v>54618651.631607302</c:v>
              </c:pt>
              <c:pt idx="56">
                <c:v>55114162.996123202</c:v>
              </c:pt>
              <c:pt idx="57">
                <c:v>55457090.224338599</c:v>
              </c:pt>
              <c:pt idx="58">
                <c:v>55819686.698463097</c:v>
              </c:pt>
              <c:pt idx="59">
                <c:v>56347981.633784503</c:v>
              </c:pt>
              <c:pt idx="60">
                <c:v>56495887.826154701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C-E61F-40B8-845A-27B08DD0786C}"/>
            </c:ext>
          </c:extLst>
        </c:ser>
        <c:ser>
          <c:idx val="8"/>
          <c:order val="13"/>
          <c:tx>
            <c:v>07 Cum</c:v>
          </c:tx>
          <c:spPr>
            <a:ln w="38100">
              <a:solidFill>
                <a:srgbClr val="00CCFF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69FF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val>
            <c:numLit>
              <c:formatCode>General</c:formatCode>
              <c:ptCount val="73"/>
              <c:pt idx="0">
                <c:v>147027.29999999999</c:v>
              </c:pt>
              <c:pt idx="1">
                <c:v>1899208.95</c:v>
              </c:pt>
              <c:pt idx="2">
                <c:v>3516833.05</c:v>
              </c:pt>
              <c:pt idx="3">
                <c:v>5077713.37</c:v>
              </c:pt>
              <c:pt idx="4">
                <c:v>6545410.9800000004</c:v>
              </c:pt>
              <c:pt idx="5">
                <c:v>7482687.3700000001</c:v>
              </c:pt>
              <c:pt idx="6">
                <c:v>9244921.4699999895</c:v>
              </c:pt>
              <c:pt idx="7">
                <c:v>10943689.17</c:v>
              </c:pt>
              <c:pt idx="8">
                <c:v>12396513.17</c:v>
              </c:pt>
              <c:pt idx="9">
                <c:v>13873697.02</c:v>
              </c:pt>
              <c:pt idx="10">
                <c:v>14825032.09</c:v>
              </c:pt>
              <c:pt idx="11">
                <c:v>15579183.85</c:v>
              </c:pt>
              <c:pt idx="12">
                <c:v>16256137.85</c:v>
              </c:pt>
              <c:pt idx="13">
                <c:v>16915627.850000001</c:v>
              </c:pt>
              <c:pt idx="14">
                <c:v>17922323.149999999</c:v>
              </c:pt>
              <c:pt idx="15">
                <c:v>19349348.449999999</c:v>
              </c:pt>
              <c:pt idx="16">
                <c:v>21458158.039999999</c:v>
              </c:pt>
              <c:pt idx="17">
                <c:v>23392873.710000001</c:v>
              </c:pt>
              <c:pt idx="18">
                <c:v>25585407.18</c:v>
              </c:pt>
              <c:pt idx="19">
                <c:v>27590311.059999999</c:v>
              </c:pt>
              <c:pt idx="20">
                <c:v>28825296.609999999</c:v>
              </c:pt>
              <c:pt idx="21">
                <c:v>30407911.719999999</c:v>
              </c:pt>
              <c:pt idx="22">
                <c:v>32187179.809999999</c:v>
              </c:pt>
              <c:pt idx="23">
                <c:v>33956509.5</c:v>
              </c:pt>
              <c:pt idx="24">
                <c:v>35796298.460000001</c:v>
              </c:pt>
              <c:pt idx="25">
                <c:v>37336298.759999998</c:v>
              </c:pt>
              <c:pt idx="26">
                <c:v>38710137.329999998</c:v>
              </c:pt>
              <c:pt idx="27">
                <c:v>39790070.789999999</c:v>
              </c:pt>
              <c:pt idx="28">
                <c:v>40804666.490000002</c:v>
              </c:pt>
              <c:pt idx="29">
                <c:v>42105961.189999998</c:v>
              </c:pt>
              <c:pt idx="30">
                <c:v>43053485.939999998</c:v>
              </c:pt>
              <c:pt idx="31">
                <c:v>44279487.590000004</c:v>
              </c:pt>
              <c:pt idx="32">
                <c:v>45080645.890000001</c:v>
              </c:pt>
              <c:pt idx="33">
                <c:v>46389119.039999999</c:v>
              </c:pt>
              <c:pt idx="34">
                <c:v>47994509.420000002</c:v>
              </c:pt>
              <c:pt idx="35">
                <c:v>49275194.700000003</c:v>
              </c:pt>
              <c:pt idx="36">
                <c:v>50961675.149999999</c:v>
              </c:pt>
              <c:pt idx="37">
                <c:v>52060323.710000001</c:v>
              </c:pt>
              <c:pt idx="38">
                <c:v>53678681.399999999</c:v>
              </c:pt>
              <c:pt idx="39">
                <c:v>54995946.270000003</c:v>
              </c:pt>
              <c:pt idx="40">
                <c:v>56369380.030000001</c:v>
              </c:pt>
              <c:pt idx="41">
                <c:v>58183856.359999999</c:v>
              </c:pt>
              <c:pt idx="42">
                <c:v>59433460.329999998</c:v>
              </c:pt>
              <c:pt idx="43">
                <c:v>60356216.5</c:v>
              </c:pt>
              <c:pt idx="44">
                <c:v>60959165</c:v>
              </c:pt>
              <c:pt idx="45">
                <c:v>62351667.600000001</c:v>
              </c:pt>
              <c:pt idx="46">
                <c:v>63162343.600000001</c:v>
              </c:pt>
              <c:pt idx="47">
                <c:v>64496870.700000003</c:v>
              </c:pt>
              <c:pt idx="48">
                <c:v>65671247.009999998</c:v>
              </c:pt>
              <c:pt idx="49">
                <c:v>66905710.619999997</c:v>
              </c:pt>
              <c:pt idx="50">
                <c:v>67880853.459999993</c:v>
              </c:pt>
              <c:pt idx="51">
                <c:v>69143803.849999994</c:v>
              </c:pt>
              <c:pt idx="52">
                <c:v>70074652.590000004</c:v>
              </c:pt>
              <c:pt idx="53">
                <c:v>71470597.950000003</c:v>
              </c:pt>
              <c:pt idx="54">
                <c:v>73115940.230000004</c:v>
              </c:pt>
              <c:pt idx="55">
                <c:v>74118374.549999997</c:v>
              </c:pt>
              <c:pt idx="56">
                <c:v>75237065.989999995</c:v>
              </c:pt>
              <c:pt idx="57">
                <c:v>76352007.049999997</c:v>
              </c:pt>
              <c:pt idx="58">
                <c:v>77113563.870000005</c:v>
              </c:pt>
              <c:pt idx="59">
                <c:v>77820010.680000007</c:v>
              </c:pt>
              <c:pt idx="60">
                <c:v>78196392.780000001</c:v>
              </c:pt>
              <c:pt idx="61">
                <c:v>78481046.379999995</c:v>
              </c:pt>
              <c:pt idx="62">
                <c:v>78679272.180000007</c:v>
              </c:pt>
              <c:pt idx="63">
                <c:v>78754136.480000004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D-E61F-40B8-845A-27B08DD0786C}"/>
            </c:ext>
          </c:extLst>
        </c:ser>
        <c:ser>
          <c:idx val="4"/>
          <c:order val="14"/>
          <c:tx>
            <c:v>06 Cum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Lit>
              <c:ptCount val="87"/>
              <c:pt idx="0">
                <c:v>_x0004_1/20</c:v>
              </c:pt>
              <c:pt idx="1">
                <c:v>_x0004_1/21</c:v>
              </c:pt>
              <c:pt idx="2">
                <c:v>_x0004_1/22</c:v>
              </c:pt>
              <c:pt idx="3">
                <c:v>_x0004_1/23</c:v>
              </c:pt>
              <c:pt idx="4">
                <c:v>_x0004_1/24</c:v>
              </c:pt>
              <c:pt idx="5">
                <c:v>_x0004_1/25</c:v>
              </c:pt>
              <c:pt idx="6">
                <c:v>_x0004_1/26</c:v>
              </c:pt>
              <c:pt idx="7">
                <c:v>_x0004_1/27</c:v>
              </c:pt>
              <c:pt idx="8">
                <c:v>_x0004_1/28</c:v>
              </c:pt>
              <c:pt idx="9">
                <c:v>_x0004_1/29</c:v>
              </c:pt>
              <c:pt idx="10">
                <c:v>_x0004_1/30</c:v>
              </c:pt>
              <c:pt idx="11">
                <c:v>_x0004_1/31</c:v>
              </c:pt>
              <c:pt idx="12">
                <c:v>_x0003_2/1</c:v>
              </c:pt>
              <c:pt idx="13">
                <c:v>_x0003_2/2</c:v>
              </c:pt>
              <c:pt idx="14">
                <c:v>_x0003_2/3</c:v>
              </c:pt>
              <c:pt idx="15">
                <c:v>_x0003_2/4</c:v>
              </c:pt>
              <c:pt idx="16">
                <c:v>_x0003_2/5</c:v>
              </c:pt>
              <c:pt idx="17">
                <c:v>_x0003_2/6</c:v>
              </c:pt>
              <c:pt idx="18">
                <c:v>_x0003_2/7</c:v>
              </c:pt>
              <c:pt idx="19">
                <c:v>_x0003_2/8</c:v>
              </c:pt>
              <c:pt idx="20">
                <c:v>_x0003_2/9</c:v>
              </c:pt>
              <c:pt idx="21">
                <c:v>_x0004_2/10</c:v>
              </c:pt>
              <c:pt idx="22">
                <c:v>_x0004_2/11</c:v>
              </c:pt>
              <c:pt idx="23">
                <c:v>_x0004_2/12</c:v>
              </c:pt>
              <c:pt idx="24">
                <c:v>_x0004_2/13</c:v>
              </c:pt>
              <c:pt idx="25">
                <c:v>_x0004_2/14</c:v>
              </c:pt>
              <c:pt idx="26">
                <c:v>_x0004_2/15</c:v>
              </c:pt>
              <c:pt idx="27">
                <c:v>_x0004_2/16</c:v>
              </c:pt>
              <c:pt idx="28">
                <c:v>_x0004_2/17</c:v>
              </c:pt>
              <c:pt idx="29">
                <c:v>_x0004_2/18</c:v>
              </c:pt>
              <c:pt idx="30">
                <c:v>_x0004_2/19</c:v>
              </c:pt>
              <c:pt idx="31">
                <c:v>_x0004_2/20</c:v>
              </c:pt>
              <c:pt idx="32">
                <c:v>_x0004_2/21</c:v>
              </c:pt>
              <c:pt idx="33">
                <c:v>_x0004_2/22</c:v>
              </c:pt>
              <c:pt idx="34">
                <c:v>_x0004_2/23</c:v>
              </c:pt>
              <c:pt idx="35">
                <c:v>_x0004_2/24</c:v>
              </c:pt>
              <c:pt idx="36">
                <c:v>_x0004_2/25</c:v>
              </c:pt>
              <c:pt idx="37">
                <c:v>_x0004_2/26</c:v>
              </c:pt>
              <c:pt idx="38">
                <c:v>_x0004_2/27</c:v>
              </c:pt>
              <c:pt idx="39">
                <c:v>_x0004_2/28</c:v>
              </c:pt>
              <c:pt idx="40">
                <c:v>_x0005_39507</c:v>
              </c:pt>
              <c:pt idx="41">
                <c:v>_x0005_39508</c:v>
              </c:pt>
              <c:pt idx="42">
                <c:v>_x0005_39509</c:v>
              </c:pt>
              <c:pt idx="43">
                <c:v>_x0005_39510</c:v>
              </c:pt>
              <c:pt idx="44">
                <c:v>_x0005_39511</c:v>
              </c:pt>
              <c:pt idx="45">
                <c:v>_x0005_39512</c:v>
              </c:pt>
              <c:pt idx="46">
                <c:v>_x0005_39513</c:v>
              </c:pt>
              <c:pt idx="47">
                <c:v>_x0005_39514</c:v>
              </c:pt>
              <c:pt idx="48">
                <c:v>_x0005_39515</c:v>
              </c:pt>
              <c:pt idx="49">
                <c:v>_x0005_39516</c:v>
              </c:pt>
              <c:pt idx="50">
                <c:v>_x0005_39517</c:v>
              </c:pt>
              <c:pt idx="51">
                <c:v>_x0005_39518</c:v>
              </c:pt>
              <c:pt idx="52">
                <c:v>_x0005_39519</c:v>
              </c:pt>
              <c:pt idx="53">
                <c:v>_x0005_39520</c:v>
              </c:pt>
              <c:pt idx="54">
                <c:v>_x0005_39521</c:v>
              </c:pt>
              <c:pt idx="55">
                <c:v>_x0005_39522</c:v>
              </c:pt>
              <c:pt idx="56">
                <c:v>_x0005_39523</c:v>
              </c:pt>
              <c:pt idx="57">
                <c:v>_x0005_39524</c:v>
              </c:pt>
              <c:pt idx="58">
                <c:v>_x0005_39525</c:v>
              </c:pt>
              <c:pt idx="59">
                <c:v>_x0005_39526</c:v>
              </c:pt>
              <c:pt idx="60">
                <c:v>_x0005_39527</c:v>
              </c:pt>
              <c:pt idx="61">
                <c:v>_x0005_39528</c:v>
              </c:pt>
              <c:pt idx="62">
                <c:v>_x0005_39529</c:v>
              </c:pt>
              <c:pt idx="63">
                <c:v>_x0005_39530</c:v>
              </c:pt>
              <c:pt idx="64">
                <c:v>_x0005_39531</c:v>
              </c:pt>
              <c:pt idx="65">
                <c:v>_x0005_39532</c:v>
              </c:pt>
              <c:pt idx="66">
                <c:v>_x0005_39533</c:v>
              </c:pt>
              <c:pt idx="67">
                <c:v>_x0005_39534</c:v>
              </c:pt>
              <c:pt idx="68">
                <c:v>_x0005_39535</c:v>
              </c:pt>
              <c:pt idx="69">
                <c:v>_x0005_39536</c:v>
              </c:pt>
              <c:pt idx="70">
                <c:v>_x0005_39537</c:v>
              </c:pt>
              <c:pt idx="71">
                <c:v>_x0005_39538</c:v>
              </c:pt>
              <c:pt idx="72">
                <c:v>_x0005_39539</c:v>
              </c:pt>
              <c:pt idx="73">
                <c:v>_x0005_39540</c:v>
              </c:pt>
              <c:pt idx="74">
                <c:v>_x0005_39541</c:v>
              </c:pt>
              <c:pt idx="75">
                <c:v>_x0005_39542</c:v>
              </c:pt>
              <c:pt idx="76">
                <c:v>_x0005_39543</c:v>
              </c:pt>
              <c:pt idx="77">
                <c:v>_x0005_39544</c:v>
              </c:pt>
              <c:pt idx="78">
                <c:v>_x0005_39545</c:v>
              </c:pt>
              <c:pt idx="79">
                <c:v>_x0005_39546</c:v>
              </c:pt>
              <c:pt idx="80">
                <c:v>_x0005_39547</c:v>
              </c:pt>
              <c:pt idx="81">
                <c:v>_x0005_39548</c:v>
              </c:pt>
              <c:pt idx="82">
                <c:v>_x0005_39549</c:v>
              </c:pt>
              <c:pt idx="83">
                <c:v>_x0005_39550</c:v>
              </c:pt>
              <c:pt idx="84">
                <c:v>_x0001_0</c:v>
              </c:pt>
              <c:pt idx="85">
                <c:v>_x0006_Season</c:v>
              </c:pt>
              <c:pt idx="86">
                <c:v>_x0001_0</c:v>
              </c:pt>
            </c:strLit>
          </c:cat>
          <c:val>
            <c:numLit>
              <c:formatCode>General</c:formatCode>
              <c:ptCount val="73"/>
              <c:pt idx="0">
                <c:v>98300.5</c:v>
              </c:pt>
              <c:pt idx="1">
                <c:v>1692072.2</c:v>
              </c:pt>
              <c:pt idx="2">
                <c:v>3332877.3</c:v>
              </c:pt>
              <c:pt idx="3">
                <c:v>5211718.3</c:v>
              </c:pt>
              <c:pt idx="4">
                <c:v>7044759.7999999998</c:v>
              </c:pt>
              <c:pt idx="5">
                <c:v>9303805.6999999993</c:v>
              </c:pt>
              <c:pt idx="6">
                <c:v>11342036.199999999</c:v>
              </c:pt>
              <c:pt idx="7">
                <c:v>13525989.1</c:v>
              </c:pt>
              <c:pt idx="8">
                <c:v>14887181.199999999</c:v>
              </c:pt>
              <c:pt idx="9">
                <c:v>16029344.199999999</c:v>
              </c:pt>
              <c:pt idx="10">
                <c:v>17461719.600000001</c:v>
              </c:pt>
              <c:pt idx="11">
                <c:v>19393414.199999999</c:v>
              </c:pt>
              <c:pt idx="12">
                <c:v>20521791.100000001</c:v>
              </c:pt>
              <c:pt idx="13">
                <c:v>21793938.699999999</c:v>
              </c:pt>
              <c:pt idx="14">
                <c:v>23123298</c:v>
              </c:pt>
              <c:pt idx="15">
                <c:v>24888765.100000001</c:v>
              </c:pt>
              <c:pt idx="16">
                <c:v>26474165.699999999</c:v>
              </c:pt>
              <c:pt idx="17">
                <c:v>27876045.399999999</c:v>
              </c:pt>
              <c:pt idx="18">
                <c:v>29345357.699999999</c:v>
              </c:pt>
              <c:pt idx="19">
                <c:v>31253626.600000001</c:v>
              </c:pt>
              <c:pt idx="20">
                <c:v>33396194</c:v>
              </c:pt>
              <c:pt idx="21">
                <c:v>35743054.299999997</c:v>
              </c:pt>
              <c:pt idx="22">
                <c:v>37443967.399999999</c:v>
              </c:pt>
              <c:pt idx="23">
                <c:v>38514761.600000001</c:v>
              </c:pt>
              <c:pt idx="24">
                <c:v>40095225.700000003</c:v>
              </c:pt>
              <c:pt idx="25">
                <c:v>41823557.200000003</c:v>
              </c:pt>
              <c:pt idx="26">
                <c:v>42983281.5</c:v>
              </c:pt>
              <c:pt idx="27">
                <c:v>44027007.200000003</c:v>
              </c:pt>
              <c:pt idx="28">
                <c:v>45756047.299999997</c:v>
              </c:pt>
              <c:pt idx="29">
                <c:v>47167864.399999999</c:v>
              </c:pt>
              <c:pt idx="30">
                <c:v>48925435.100000001</c:v>
              </c:pt>
              <c:pt idx="31">
                <c:v>50558882.799999997</c:v>
              </c:pt>
              <c:pt idx="32">
                <c:v>52931325.100000001</c:v>
              </c:pt>
              <c:pt idx="33">
                <c:v>55466892.200000003</c:v>
              </c:pt>
              <c:pt idx="34">
                <c:v>57556408.460000001</c:v>
              </c:pt>
              <c:pt idx="35">
                <c:v>59265037.759999998</c:v>
              </c:pt>
              <c:pt idx="36">
                <c:v>60985394.859999999</c:v>
              </c:pt>
              <c:pt idx="37">
                <c:v>63109085.460000001</c:v>
              </c:pt>
              <c:pt idx="38">
                <c:v>64678918.460000001</c:v>
              </c:pt>
              <c:pt idx="39">
                <c:v>66156482.659999996</c:v>
              </c:pt>
              <c:pt idx="40">
                <c:v>67417279.159999996</c:v>
              </c:pt>
              <c:pt idx="41">
                <c:v>68777365.079999998</c:v>
              </c:pt>
              <c:pt idx="42">
                <c:v>70308281.180000007</c:v>
              </c:pt>
              <c:pt idx="43">
                <c:v>71129197.379999995</c:v>
              </c:pt>
              <c:pt idx="44">
                <c:v>72317426.510000005</c:v>
              </c:pt>
              <c:pt idx="45">
                <c:v>73732032.989999995</c:v>
              </c:pt>
              <c:pt idx="46">
                <c:v>75353494.480000004</c:v>
              </c:pt>
              <c:pt idx="47">
                <c:v>76638424.079999998</c:v>
              </c:pt>
              <c:pt idx="48">
                <c:v>77915220.409999996</c:v>
              </c:pt>
              <c:pt idx="49">
                <c:v>78789240.010000005</c:v>
              </c:pt>
              <c:pt idx="50">
                <c:v>79740773.310000002</c:v>
              </c:pt>
              <c:pt idx="51">
                <c:v>81134311.209999993</c:v>
              </c:pt>
              <c:pt idx="52">
                <c:v>82476118.799999997</c:v>
              </c:pt>
              <c:pt idx="53">
                <c:v>83346597.469999999</c:v>
              </c:pt>
              <c:pt idx="54">
                <c:v>84001177.069999993</c:v>
              </c:pt>
              <c:pt idx="55">
                <c:v>84524370.819999993</c:v>
              </c:pt>
              <c:pt idx="56">
                <c:v>84837087.219999999</c:v>
              </c:pt>
              <c:pt idx="57">
                <c:v>84992765.719999999</c:v>
              </c:pt>
              <c:pt idx="58">
                <c:v>84993558.120000005</c:v>
              </c:pt>
              <c:pt idx="59">
                <c:v>84997135.319999993</c:v>
              </c:pt>
              <c:pt idx="60">
                <c:v>85004167.319999993</c:v>
              </c:pt>
              <c:pt idx="61">
                <c:v>85016758.519999996</c:v>
              </c:pt>
              <c:pt idx="62">
                <c:v>85028176.719999999</c:v>
              </c:pt>
              <c:pt idx="63">
                <c:v>85058319.319999993</c:v>
              </c:pt>
              <c:pt idx="64">
                <c:v>85090762.120000005</c:v>
              </c:pt>
              <c:pt idx="65">
                <c:v>85096540.120000005</c:v>
              </c:pt>
              <c:pt idx="66">
                <c:v>85122965.519999996</c:v>
              </c:pt>
              <c:pt idx="67">
                <c:v>85140695.519999996</c:v>
              </c:pt>
              <c:pt idx="68">
                <c:v>85164928.719999999</c:v>
              </c:pt>
              <c:pt idx="69">
                <c:v>85179004.719999999</c:v>
              </c:pt>
              <c:pt idx="70">
                <c:v>85201010.120000005</c:v>
              </c:pt>
              <c:pt idx="71">
                <c:v>85202533.719999999</c:v>
              </c:pt>
              <c:pt idx="72">
                <c:v>85205987.620000005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E-E61F-40B8-845A-27B08DD0786C}"/>
            </c:ext>
          </c:extLst>
        </c:ser>
        <c:ser>
          <c:idx val="5"/>
          <c:order val="15"/>
          <c:tx>
            <c:v>05 Cum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Lit>
              <c:ptCount val="87"/>
              <c:pt idx="0">
                <c:v>_x0004_1/20</c:v>
              </c:pt>
              <c:pt idx="1">
                <c:v>_x0004_1/21</c:v>
              </c:pt>
              <c:pt idx="2">
                <c:v>_x0004_1/22</c:v>
              </c:pt>
              <c:pt idx="3">
                <c:v>_x0004_1/23</c:v>
              </c:pt>
              <c:pt idx="4">
                <c:v>_x0004_1/24</c:v>
              </c:pt>
              <c:pt idx="5">
                <c:v>_x0004_1/25</c:v>
              </c:pt>
              <c:pt idx="6">
                <c:v>_x0004_1/26</c:v>
              </c:pt>
              <c:pt idx="7">
                <c:v>_x0004_1/27</c:v>
              </c:pt>
              <c:pt idx="8">
                <c:v>_x0004_1/28</c:v>
              </c:pt>
              <c:pt idx="9">
                <c:v>_x0004_1/29</c:v>
              </c:pt>
              <c:pt idx="10">
                <c:v>_x0004_1/30</c:v>
              </c:pt>
              <c:pt idx="11">
                <c:v>_x0004_1/31</c:v>
              </c:pt>
              <c:pt idx="12">
                <c:v>_x0003_2/1</c:v>
              </c:pt>
              <c:pt idx="13">
                <c:v>_x0003_2/2</c:v>
              </c:pt>
              <c:pt idx="14">
                <c:v>_x0003_2/3</c:v>
              </c:pt>
              <c:pt idx="15">
                <c:v>_x0003_2/4</c:v>
              </c:pt>
              <c:pt idx="16">
                <c:v>_x0003_2/5</c:v>
              </c:pt>
              <c:pt idx="17">
                <c:v>_x0003_2/6</c:v>
              </c:pt>
              <c:pt idx="18">
                <c:v>_x0003_2/7</c:v>
              </c:pt>
              <c:pt idx="19">
                <c:v>_x0003_2/8</c:v>
              </c:pt>
              <c:pt idx="20">
                <c:v>_x0003_2/9</c:v>
              </c:pt>
              <c:pt idx="21">
                <c:v>_x0004_2/10</c:v>
              </c:pt>
              <c:pt idx="22">
                <c:v>_x0004_2/11</c:v>
              </c:pt>
              <c:pt idx="23">
                <c:v>_x0004_2/12</c:v>
              </c:pt>
              <c:pt idx="24">
                <c:v>_x0004_2/13</c:v>
              </c:pt>
              <c:pt idx="25">
                <c:v>_x0004_2/14</c:v>
              </c:pt>
              <c:pt idx="26">
                <c:v>_x0004_2/15</c:v>
              </c:pt>
              <c:pt idx="27">
                <c:v>_x0004_2/16</c:v>
              </c:pt>
              <c:pt idx="28">
                <c:v>_x0004_2/17</c:v>
              </c:pt>
              <c:pt idx="29">
                <c:v>_x0004_2/18</c:v>
              </c:pt>
              <c:pt idx="30">
                <c:v>_x0004_2/19</c:v>
              </c:pt>
              <c:pt idx="31">
                <c:v>_x0004_2/20</c:v>
              </c:pt>
              <c:pt idx="32">
                <c:v>_x0004_2/21</c:v>
              </c:pt>
              <c:pt idx="33">
                <c:v>_x0004_2/22</c:v>
              </c:pt>
              <c:pt idx="34">
                <c:v>_x0004_2/23</c:v>
              </c:pt>
              <c:pt idx="35">
                <c:v>_x0004_2/24</c:v>
              </c:pt>
              <c:pt idx="36">
                <c:v>_x0004_2/25</c:v>
              </c:pt>
              <c:pt idx="37">
                <c:v>_x0004_2/26</c:v>
              </c:pt>
              <c:pt idx="38">
                <c:v>_x0004_2/27</c:v>
              </c:pt>
              <c:pt idx="39">
                <c:v>_x0004_2/28</c:v>
              </c:pt>
              <c:pt idx="40">
                <c:v>_x0005_39507</c:v>
              </c:pt>
              <c:pt idx="41">
                <c:v>_x0005_39508</c:v>
              </c:pt>
              <c:pt idx="42">
                <c:v>_x0005_39509</c:v>
              </c:pt>
              <c:pt idx="43">
                <c:v>_x0005_39510</c:v>
              </c:pt>
              <c:pt idx="44">
                <c:v>_x0005_39511</c:v>
              </c:pt>
              <c:pt idx="45">
                <c:v>_x0005_39512</c:v>
              </c:pt>
              <c:pt idx="46">
                <c:v>_x0005_39513</c:v>
              </c:pt>
              <c:pt idx="47">
                <c:v>_x0005_39514</c:v>
              </c:pt>
              <c:pt idx="48">
                <c:v>_x0005_39515</c:v>
              </c:pt>
              <c:pt idx="49">
                <c:v>_x0005_39516</c:v>
              </c:pt>
              <c:pt idx="50">
                <c:v>_x0005_39517</c:v>
              </c:pt>
              <c:pt idx="51">
                <c:v>_x0005_39518</c:v>
              </c:pt>
              <c:pt idx="52">
                <c:v>_x0005_39519</c:v>
              </c:pt>
              <c:pt idx="53">
                <c:v>_x0005_39520</c:v>
              </c:pt>
              <c:pt idx="54">
                <c:v>_x0005_39521</c:v>
              </c:pt>
              <c:pt idx="55">
                <c:v>_x0005_39522</c:v>
              </c:pt>
              <c:pt idx="56">
                <c:v>_x0005_39523</c:v>
              </c:pt>
              <c:pt idx="57">
                <c:v>_x0005_39524</c:v>
              </c:pt>
              <c:pt idx="58">
                <c:v>_x0005_39525</c:v>
              </c:pt>
              <c:pt idx="59">
                <c:v>_x0005_39526</c:v>
              </c:pt>
              <c:pt idx="60">
                <c:v>_x0005_39527</c:v>
              </c:pt>
              <c:pt idx="61">
                <c:v>_x0005_39528</c:v>
              </c:pt>
              <c:pt idx="62">
                <c:v>_x0005_39529</c:v>
              </c:pt>
              <c:pt idx="63">
                <c:v>_x0005_39530</c:v>
              </c:pt>
              <c:pt idx="64">
                <c:v>_x0005_39531</c:v>
              </c:pt>
              <c:pt idx="65">
                <c:v>_x0005_39532</c:v>
              </c:pt>
              <c:pt idx="66">
                <c:v>_x0005_39533</c:v>
              </c:pt>
              <c:pt idx="67">
                <c:v>_x0005_39534</c:v>
              </c:pt>
              <c:pt idx="68">
                <c:v>_x0005_39535</c:v>
              </c:pt>
              <c:pt idx="69">
                <c:v>_x0005_39536</c:v>
              </c:pt>
              <c:pt idx="70">
                <c:v>_x0005_39537</c:v>
              </c:pt>
              <c:pt idx="71">
                <c:v>_x0005_39538</c:v>
              </c:pt>
              <c:pt idx="72">
                <c:v>_x0005_39539</c:v>
              </c:pt>
              <c:pt idx="73">
                <c:v>_x0005_39540</c:v>
              </c:pt>
              <c:pt idx="74">
                <c:v>_x0005_39541</c:v>
              </c:pt>
              <c:pt idx="75">
                <c:v>_x0005_39542</c:v>
              </c:pt>
              <c:pt idx="76">
                <c:v>_x0005_39543</c:v>
              </c:pt>
              <c:pt idx="77">
                <c:v>_x0005_39544</c:v>
              </c:pt>
              <c:pt idx="78">
                <c:v>_x0005_39545</c:v>
              </c:pt>
              <c:pt idx="79">
                <c:v>_x0005_39546</c:v>
              </c:pt>
              <c:pt idx="80">
                <c:v>_x0005_39547</c:v>
              </c:pt>
              <c:pt idx="81">
                <c:v>_x0005_39548</c:v>
              </c:pt>
              <c:pt idx="82">
                <c:v>_x0005_39549</c:v>
              </c:pt>
              <c:pt idx="83">
                <c:v>_x0005_39550</c:v>
              </c:pt>
              <c:pt idx="84">
                <c:v>_x0001_0</c:v>
              </c:pt>
              <c:pt idx="85">
                <c:v>_x0006_Season</c:v>
              </c:pt>
              <c:pt idx="86">
                <c:v>_x0001_0</c:v>
              </c:pt>
            </c:strLit>
          </c:cat>
          <c:val>
            <c:numLit>
              <c:formatCode>General</c:formatCode>
              <c:ptCount val="73"/>
              <c:pt idx="0">
                <c:v>179201.3</c:v>
              </c:pt>
              <c:pt idx="1">
                <c:v>1968937.2</c:v>
              </c:pt>
              <c:pt idx="2">
                <c:v>3600336.7</c:v>
              </c:pt>
              <c:pt idx="3">
                <c:v>5231057.4000000004</c:v>
              </c:pt>
              <c:pt idx="4">
                <c:v>6871077</c:v>
              </c:pt>
              <c:pt idx="5">
                <c:v>8407759</c:v>
              </c:pt>
              <c:pt idx="6">
                <c:v>10076471.199999999</c:v>
              </c:pt>
              <c:pt idx="7">
                <c:v>11914280.199999999</c:v>
              </c:pt>
              <c:pt idx="8">
                <c:v>13570847.6</c:v>
              </c:pt>
              <c:pt idx="9">
                <c:v>14943002.6</c:v>
              </c:pt>
              <c:pt idx="10">
                <c:v>16333889.800000001</c:v>
              </c:pt>
              <c:pt idx="11">
                <c:v>17193906</c:v>
              </c:pt>
              <c:pt idx="12">
                <c:v>18005293</c:v>
              </c:pt>
              <c:pt idx="13">
                <c:v>19112522.800000001</c:v>
              </c:pt>
              <c:pt idx="14">
                <c:v>19968176.300000001</c:v>
              </c:pt>
              <c:pt idx="15">
                <c:v>21338388.5</c:v>
              </c:pt>
              <c:pt idx="16">
                <c:v>22745867.5</c:v>
              </c:pt>
              <c:pt idx="17">
                <c:v>24115641.199999999</c:v>
              </c:pt>
              <c:pt idx="18">
                <c:v>25362273.300000001</c:v>
              </c:pt>
              <c:pt idx="19">
                <c:v>26685145.600000001</c:v>
              </c:pt>
              <c:pt idx="20">
                <c:v>28135841.800000001</c:v>
              </c:pt>
              <c:pt idx="21">
                <c:v>29504347.199999999</c:v>
              </c:pt>
              <c:pt idx="22">
                <c:v>30832850</c:v>
              </c:pt>
              <c:pt idx="23">
                <c:v>32435104.600000001</c:v>
              </c:pt>
              <c:pt idx="24">
                <c:v>33908632.399999999</c:v>
              </c:pt>
              <c:pt idx="25">
                <c:v>34868111.200000003</c:v>
              </c:pt>
              <c:pt idx="26">
                <c:v>36256445.799999997</c:v>
              </c:pt>
              <c:pt idx="27">
                <c:v>37498568.600000001</c:v>
              </c:pt>
              <c:pt idx="28">
                <c:v>38713897.799999997</c:v>
              </c:pt>
              <c:pt idx="29">
                <c:v>39629308</c:v>
              </c:pt>
              <c:pt idx="30">
                <c:v>40834535.299999997</c:v>
              </c:pt>
              <c:pt idx="31">
                <c:v>42134469.5</c:v>
              </c:pt>
              <c:pt idx="32">
                <c:v>43857961.5</c:v>
              </c:pt>
              <c:pt idx="33">
                <c:v>45566740.399999999</c:v>
              </c:pt>
              <c:pt idx="34">
                <c:v>47298101.5</c:v>
              </c:pt>
              <c:pt idx="35">
                <c:v>48818311.5</c:v>
              </c:pt>
              <c:pt idx="36">
                <c:v>49797544.200000003</c:v>
              </c:pt>
              <c:pt idx="37">
                <c:v>51026043.299999997</c:v>
              </c:pt>
              <c:pt idx="38">
                <c:v>52298433.399999999</c:v>
              </c:pt>
              <c:pt idx="39">
                <c:v>53209846</c:v>
              </c:pt>
              <c:pt idx="40">
                <c:v>54556935.899999999</c:v>
              </c:pt>
              <c:pt idx="41">
                <c:v>55656109.600000001</c:v>
              </c:pt>
              <c:pt idx="42">
                <c:v>56580763.5</c:v>
              </c:pt>
              <c:pt idx="43">
                <c:v>57454347.100000001</c:v>
              </c:pt>
              <c:pt idx="44">
                <c:v>58432412.700000003</c:v>
              </c:pt>
              <c:pt idx="45">
                <c:v>59229993.100000001</c:v>
              </c:pt>
              <c:pt idx="46">
                <c:v>59959302.100000001</c:v>
              </c:pt>
              <c:pt idx="47">
                <c:v>61198447.5</c:v>
              </c:pt>
              <c:pt idx="48">
                <c:v>62322412.600000001</c:v>
              </c:pt>
              <c:pt idx="49">
                <c:v>63459997.600000001</c:v>
              </c:pt>
              <c:pt idx="50">
                <c:v>64536929.799999997</c:v>
              </c:pt>
              <c:pt idx="51">
                <c:v>65277618.399999999</c:v>
              </c:pt>
              <c:pt idx="52">
                <c:v>66519409.5</c:v>
              </c:pt>
              <c:pt idx="53">
                <c:v>67569805.400000006</c:v>
              </c:pt>
              <c:pt idx="54">
                <c:v>68614336</c:v>
              </c:pt>
              <c:pt idx="55">
                <c:v>69283171</c:v>
              </c:pt>
              <c:pt idx="56">
                <c:v>69900996.599999994</c:v>
              </c:pt>
              <c:pt idx="57">
                <c:v>70322591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F-E61F-40B8-845A-27B08DD0786C}"/>
            </c:ext>
          </c:extLst>
        </c:ser>
        <c:ser>
          <c:idx val="6"/>
          <c:order val="16"/>
          <c:tx>
            <c:v>04 Cum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strLit>
              <c:ptCount val="87"/>
              <c:pt idx="0">
                <c:v>_x0004_1/20</c:v>
              </c:pt>
              <c:pt idx="1">
                <c:v>_x0004_1/21</c:v>
              </c:pt>
              <c:pt idx="2">
                <c:v>_x0004_1/22</c:v>
              </c:pt>
              <c:pt idx="3">
                <c:v>_x0004_1/23</c:v>
              </c:pt>
              <c:pt idx="4">
                <c:v>_x0004_1/24</c:v>
              </c:pt>
              <c:pt idx="5">
                <c:v>_x0004_1/25</c:v>
              </c:pt>
              <c:pt idx="6">
                <c:v>_x0004_1/26</c:v>
              </c:pt>
              <c:pt idx="7">
                <c:v>_x0004_1/27</c:v>
              </c:pt>
              <c:pt idx="8">
                <c:v>_x0004_1/28</c:v>
              </c:pt>
              <c:pt idx="9">
                <c:v>_x0004_1/29</c:v>
              </c:pt>
              <c:pt idx="10">
                <c:v>_x0004_1/30</c:v>
              </c:pt>
              <c:pt idx="11">
                <c:v>_x0004_1/31</c:v>
              </c:pt>
              <c:pt idx="12">
                <c:v>_x0003_2/1</c:v>
              </c:pt>
              <c:pt idx="13">
                <c:v>_x0003_2/2</c:v>
              </c:pt>
              <c:pt idx="14">
                <c:v>_x0003_2/3</c:v>
              </c:pt>
              <c:pt idx="15">
                <c:v>_x0003_2/4</c:v>
              </c:pt>
              <c:pt idx="16">
                <c:v>_x0003_2/5</c:v>
              </c:pt>
              <c:pt idx="17">
                <c:v>_x0003_2/6</c:v>
              </c:pt>
              <c:pt idx="18">
                <c:v>_x0003_2/7</c:v>
              </c:pt>
              <c:pt idx="19">
                <c:v>_x0003_2/8</c:v>
              </c:pt>
              <c:pt idx="20">
                <c:v>_x0003_2/9</c:v>
              </c:pt>
              <c:pt idx="21">
                <c:v>_x0004_2/10</c:v>
              </c:pt>
              <c:pt idx="22">
                <c:v>_x0004_2/11</c:v>
              </c:pt>
              <c:pt idx="23">
                <c:v>_x0004_2/12</c:v>
              </c:pt>
              <c:pt idx="24">
                <c:v>_x0004_2/13</c:v>
              </c:pt>
              <c:pt idx="25">
                <c:v>_x0004_2/14</c:v>
              </c:pt>
              <c:pt idx="26">
                <c:v>_x0004_2/15</c:v>
              </c:pt>
              <c:pt idx="27">
                <c:v>_x0004_2/16</c:v>
              </c:pt>
              <c:pt idx="28">
                <c:v>_x0004_2/17</c:v>
              </c:pt>
              <c:pt idx="29">
                <c:v>_x0004_2/18</c:v>
              </c:pt>
              <c:pt idx="30">
                <c:v>_x0004_2/19</c:v>
              </c:pt>
              <c:pt idx="31">
                <c:v>_x0004_2/20</c:v>
              </c:pt>
              <c:pt idx="32">
                <c:v>_x0004_2/21</c:v>
              </c:pt>
              <c:pt idx="33">
                <c:v>_x0004_2/22</c:v>
              </c:pt>
              <c:pt idx="34">
                <c:v>_x0004_2/23</c:v>
              </c:pt>
              <c:pt idx="35">
                <c:v>_x0004_2/24</c:v>
              </c:pt>
              <c:pt idx="36">
                <c:v>_x0004_2/25</c:v>
              </c:pt>
              <c:pt idx="37">
                <c:v>_x0004_2/26</c:v>
              </c:pt>
              <c:pt idx="38">
                <c:v>_x0004_2/27</c:v>
              </c:pt>
              <c:pt idx="39">
                <c:v>_x0004_2/28</c:v>
              </c:pt>
              <c:pt idx="40">
                <c:v>_x0005_39507</c:v>
              </c:pt>
              <c:pt idx="41">
                <c:v>_x0005_39508</c:v>
              </c:pt>
              <c:pt idx="42">
                <c:v>_x0005_39509</c:v>
              </c:pt>
              <c:pt idx="43">
                <c:v>_x0005_39510</c:v>
              </c:pt>
              <c:pt idx="44">
                <c:v>_x0005_39511</c:v>
              </c:pt>
              <c:pt idx="45">
                <c:v>_x0005_39512</c:v>
              </c:pt>
              <c:pt idx="46">
                <c:v>_x0005_39513</c:v>
              </c:pt>
              <c:pt idx="47">
                <c:v>_x0005_39514</c:v>
              </c:pt>
              <c:pt idx="48">
                <c:v>_x0005_39515</c:v>
              </c:pt>
              <c:pt idx="49">
                <c:v>_x0005_39516</c:v>
              </c:pt>
              <c:pt idx="50">
                <c:v>_x0005_39517</c:v>
              </c:pt>
              <c:pt idx="51">
                <c:v>_x0005_39518</c:v>
              </c:pt>
              <c:pt idx="52">
                <c:v>_x0005_39519</c:v>
              </c:pt>
              <c:pt idx="53">
                <c:v>_x0005_39520</c:v>
              </c:pt>
              <c:pt idx="54">
                <c:v>_x0005_39521</c:v>
              </c:pt>
              <c:pt idx="55">
                <c:v>_x0005_39522</c:v>
              </c:pt>
              <c:pt idx="56">
                <c:v>_x0005_39523</c:v>
              </c:pt>
              <c:pt idx="57">
                <c:v>_x0005_39524</c:v>
              </c:pt>
              <c:pt idx="58">
                <c:v>_x0005_39525</c:v>
              </c:pt>
              <c:pt idx="59">
                <c:v>_x0005_39526</c:v>
              </c:pt>
              <c:pt idx="60">
                <c:v>_x0005_39527</c:v>
              </c:pt>
              <c:pt idx="61">
                <c:v>_x0005_39528</c:v>
              </c:pt>
              <c:pt idx="62">
                <c:v>_x0005_39529</c:v>
              </c:pt>
              <c:pt idx="63">
                <c:v>_x0005_39530</c:v>
              </c:pt>
              <c:pt idx="64">
                <c:v>_x0005_39531</c:v>
              </c:pt>
              <c:pt idx="65">
                <c:v>_x0005_39532</c:v>
              </c:pt>
              <c:pt idx="66">
                <c:v>_x0005_39533</c:v>
              </c:pt>
              <c:pt idx="67">
                <c:v>_x0005_39534</c:v>
              </c:pt>
              <c:pt idx="68">
                <c:v>_x0005_39535</c:v>
              </c:pt>
              <c:pt idx="69">
                <c:v>_x0005_39536</c:v>
              </c:pt>
              <c:pt idx="70">
                <c:v>_x0005_39537</c:v>
              </c:pt>
              <c:pt idx="71">
                <c:v>_x0005_39538</c:v>
              </c:pt>
              <c:pt idx="72">
                <c:v>_x0005_39539</c:v>
              </c:pt>
              <c:pt idx="73">
                <c:v>_x0005_39540</c:v>
              </c:pt>
              <c:pt idx="74">
                <c:v>_x0005_39541</c:v>
              </c:pt>
              <c:pt idx="75">
                <c:v>_x0005_39542</c:v>
              </c:pt>
              <c:pt idx="76">
                <c:v>_x0005_39543</c:v>
              </c:pt>
              <c:pt idx="77">
                <c:v>_x0005_39544</c:v>
              </c:pt>
              <c:pt idx="78">
                <c:v>_x0005_39545</c:v>
              </c:pt>
              <c:pt idx="79">
                <c:v>_x0005_39546</c:v>
              </c:pt>
              <c:pt idx="80">
                <c:v>_x0005_39547</c:v>
              </c:pt>
              <c:pt idx="81">
                <c:v>_x0005_39548</c:v>
              </c:pt>
              <c:pt idx="82">
                <c:v>_x0005_39549</c:v>
              </c:pt>
              <c:pt idx="83">
                <c:v>_x0005_39550</c:v>
              </c:pt>
              <c:pt idx="84">
                <c:v>_x0001_0</c:v>
              </c:pt>
              <c:pt idx="85">
                <c:v>_x0006_Season</c:v>
              </c:pt>
              <c:pt idx="86">
                <c:v>_x0001_0</c:v>
              </c:pt>
            </c:strLit>
          </c:cat>
          <c:val>
            <c:numLit>
              <c:formatCode>General</c:formatCode>
              <c:ptCount val="73"/>
              <c:pt idx="0">
                <c:v>63148.6</c:v>
              </c:pt>
              <c:pt idx="1">
                <c:v>1845536.72</c:v>
              </c:pt>
              <c:pt idx="2">
                <c:v>3655242.42</c:v>
              </c:pt>
              <c:pt idx="3">
                <c:v>5654447.2199999997</c:v>
              </c:pt>
              <c:pt idx="4">
                <c:v>7296262.5199999996</c:v>
              </c:pt>
              <c:pt idx="5">
                <c:v>9568696.6199999992</c:v>
              </c:pt>
              <c:pt idx="6">
                <c:v>10858140.859999999</c:v>
              </c:pt>
              <c:pt idx="7">
                <c:v>12567099.960000001</c:v>
              </c:pt>
              <c:pt idx="8">
                <c:v>13652871.859999999</c:v>
              </c:pt>
              <c:pt idx="9">
                <c:v>14988612.060000001</c:v>
              </c:pt>
              <c:pt idx="10">
                <c:v>16250457.460000001</c:v>
              </c:pt>
              <c:pt idx="11">
                <c:v>17833605.460000001</c:v>
              </c:pt>
              <c:pt idx="12">
                <c:v>19538428.260000002</c:v>
              </c:pt>
              <c:pt idx="13">
                <c:v>20865317.66</c:v>
              </c:pt>
              <c:pt idx="14">
                <c:v>22206718.460000001</c:v>
              </c:pt>
              <c:pt idx="15">
                <c:v>23086931.260000002</c:v>
              </c:pt>
              <c:pt idx="16">
                <c:v>23801970.260000002</c:v>
              </c:pt>
              <c:pt idx="17">
                <c:v>25109937.16</c:v>
              </c:pt>
              <c:pt idx="18">
                <c:v>26264181.460000001</c:v>
              </c:pt>
              <c:pt idx="19">
                <c:v>27544313.059999999</c:v>
              </c:pt>
              <c:pt idx="20">
                <c:v>28899545.760000002</c:v>
              </c:pt>
              <c:pt idx="21">
                <c:v>30120496.859999999</c:v>
              </c:pt>
              <c:pt idx="22">
                <c:v>31431405.960000001</c:v>
              </c:pt>
              <c:pt idx="23">
                <c:v>32384100.460000001</c:v>
              </c:pt>
              <c:pt idx="24">
                <c:v>33687756.560000002</c:v>
              </c:pt>
              <c:pt idx="25">
                <c:v>34970676.210000001</c:v>
              </c:pt>
              <c:pt idx="26">
                <c:v>37033235.210000001</c:v>
              </c:pt>
              <c:pt idx="27">
                <c:v>39261113.710000001</c:v>
              </c:pt>
              <c:pt idx="28">
                <c:v>41333685.649999999</c:v>
              </c:pt>
              <c:pt idx="29">
                <c:v>42696965.25</c:v>
              </c:pt>
              <c:pt idx="30">
                <c:v>43915827.880000003</c:v>
              </c:pt>
              <c:pt idx="31">
                <c:v>44812079.979999997</c:v>
              </c:pt>
              <c:pt idx="32">
                <c:v>45975840.079999998</c:v>
              </c:pt>
              <c:pt idx="33">
                <c:v>47290050.780000001</c:v>
              </c:pt>
              <c:pt idx="34">
                <c:v>48826298.479999997</c:v>
              </c:pt>
              <c:pt idx="35">
                <c:v>50137652.780000001</c:v>
              </c:pt>
              <c:pt idx="36">
                <c:v>51284308.880000003</c:v>
              </c:pt>
              <c:pt idx="37">
                <c:v>52749901.780000001</c:v>
              </c:pt>
              <c:pt idx="38">
                <c:v>53734941.780000001</c:v>
              </c:pt>
              <c:pt idx="39">
                <c:v>54936792.880000003</c:v>
              </c:pt>
              <c:pt idx="40">
                <c:v>55978592.280000001</c:v>
              </c:pt>
              <c:pt idx="41">
                <c:v>57122913.880000003</c:v>
              </c:pt>
              <c:pt idx="42">
                <c:v>58135512.079999998</c:v>
              </c:pt>
              <c:pt idx="43">
                <c:v>59215669.68</c:v>
              </c:pt>
              <c:pt idx="44">
                <c:v>60226119.780000001</c:v>
              </c:pt>
              <c:pt idx="45">
                <c:v>60826198.880000003</c:v>
              </c:pt>
              <c:pt idx="46">
                <c:v>61349891.579999998</c:v>
              </c:pt>
              <c:pt idx="47">
                <c:v>62120385.479999997</c:v>
              </c:pt>
              <c:pt idx="48">
                <c:v>63025244.380000003</c:v>
              </c:pt>
              <c:pt idx="49">
                <c:v>63562946.979999997</c:v>
              </c:pt>
              <c:pt idx="50">
                <c:v>64491074.979999997</c:v>
              </c:pt>
              <c:pt idx="51">
                <c:v>65491022.579999998</c:v>
              </c:pt>
              <c:pt idx="52">
                <c:v>66197435.880000003</c:v>
              </c:pt>
              <c:pt idx="53">
                <c:v>67073232.579999998</c:v>
              </c:pt>
              <c:pt idx="54">
                <c:v>67874405.180000007</c:v>
              </c:pt>
              <c:pt idx="55">
                <c:v>68531191.579999998</c:v>
              </c:pt>
              <c:pt idx="56">
                <c:v>69543608.480000004</c:v>
              </c:pt>
              <c:pt idx="57">
                <c:v>70463565.780000001</c:v>
              </c:pt>
              <c:pt idx="58">
                <c:v>71371516.079999998</c:v>
              </c:pt>
              <c:pt idx="59">
                <c:v>72208934.379999995</c:v>
              </c:pt>
              <c:pt idx="60">
                <c:v>72620834.579999998</c:v>
              </c:pt>
              <c:pt idx="61">
                <c:v>72900440.680000007</c:v>
              </c:pt>
              <c:pt idx="62">
                <c:v>73103750.180000007</c:v>
              </c:pt>
              <c:pt idx="63">
                <c:v>73244419.079999998</c:v>
              </c:pt>
              <c:pt idx="64">
                <c:v>73385662.180000007</c:v>
              </c:pt>
              <c:pt idx="65">
                <c:v>73477750.180000007</c:v>
              </c:pt>
              <c:pt idx="66">
                <c:v>73504454.879999995</c:v>
              </c:pt>
              <c:pt idx="67">
                <c:v>73505012.879999995</c:v>
              </c:pt>
              <c:pt idx="68">
                <c:v>73505570.879999995</c:v>
              </c:pt>
              <c:pt idx="69">
                <c:v>73510916.480000004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0-E61F-40B8-845A-27B08DD0786C}"/>
            </c:ext>
          </c:extLst>
        </c:ser>
        <c:ser>
          <c:idx val="7"/>
          <c:order val="17"/>
          <c:tx>
            <c:v>03 Cum</c:v>
          </c:tx>
          <c:spPr>
            <a:ln w="12700">
              <a:solidFill>
                <a:srgbClr val="69FF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strLit>
              <c:ptCount val="87"/>
              <c:pt idx="0">
                <c:v>_x0004_1/20</c:v>
              </c:pt>
              <c:pt idx="1">
                <c:v>_x0004_1/21</c:v>
              </c:pt>
              <c:pt idx="2">
                <c:v>_x0004_1/22</c:v>
              </c:pt>
              <c:pt idx="3">
                <c:v>_x0004_1/23</c:v>
              </c:pt>
              <c:pt idx="4">
                <c:v>_x0004_1/24</c:v>
              </c:pt>
              <c:pt idx="5">
                <c:v>_x0004_1/25</c:v>
              </c:pt>
              <c:pt idx="6">
                <c:v>_x0004_1/26</c:v>
              </c:pt>
              <c:pt idx="7">
                <c:v>_x0004_1/27</c:v>
              </c:pt>
              <c:pt idx="8">
                <c:v>_x0004_1/28</c:v>
              </c:pt>
              <c:pt idx="9">
                <c:v>_x0004_1/29</c:v>
              </c:pt>
              <c:pt idx="10">
                <c:v>_x0004_1/30</c:v>
              </c:pt>
              <c:pt idx="11">
                <c:v>_x0004_1/31</c:v>
              </c:pt>
              <c:pt idx="12">
                <c:v>_x0003_2/1</c:v>
              </c:pt>
              <c:pt idx="13">
                <c:v>_x0003_2/2</c:v>
              </c:pt>
              <c:pt idx="14">
                <c:v>_x0003_2/3</c:v>
              </c:pt>
              <c:pt idx="15">
                <c:v>_x0003_2/4</c:v>
              </c:pt>
              <c:pt idx="16">
                <c:v>_x0003_2/5</c:v>
              </c:pt>
              <c:pt idx="17">
                <c:v>_x0003_2/6</c:v>
              </c:pt>
              <c:pt idx="18">
                <c:v>_x0003_2/7</c:v>
              </c:pt>
              <c:pt idx="19">
                <c:v>_x0003_2/8</c:v>
              </c:pt>
              <c:pt idx="20">
                <c:v>_x0003_2/9</c:v>
              </c:pt>
              <c:pt idx="21">
                <c:v>_x0004_2/10</c:v>
              </c:pt>
              <c:pt idx="22">
                <c:v>_x0004_2/11</c:v>
              </c:pt>
              <c:pt idx="23">
                <c:v>_x0004_2/12</c:v>
              </c:pt>
              <c:pt idx="24">
                <c:v>_x0004_2/13</c:v>
              </c:pt>
              <c:pt idx="25">
                <c:v>_x0004_2/14</c:v>
              </c:pt>
              <c:pt idx="26">
                <c:v>_x0004_2/15</c:v>
              </c:pt>
              <c:pt idx="27">
                <c:v>_x0004_2/16</c:v>
              </c:pt>
              <c:pt idx="28">
                <c:v>_x0004_2/17</c:v>
              </c:pt>
              <c:pt idx="29">
                <c:v>_x0004_2/18</c:v>
              </c:pt>
              <c:pt idx="30">
                <c:v>_x0004_2/19</c:v>
              </c:pt>
              <c:pt idx="31">
                <c:v>_x0004_2/20</c:v>
              </c:pt>
              <c:pt idx="32">
                <c:v>_x0004_2/21</c:v>
              </c:pt>
              <c:pt idx="33">
                <c:v>_x0004_2/22</c:v>
              </c:pt>
              <c:pt idx="34">
                <c:v>_x0004_2/23</c:v>
              </c:pt>
              <c:pt idx="35">
                <c:v>_x0004_2/24</c:v>
              </c:pt>
              <c:pt idx="36">
                <c:v>_x0004_2/25</c:v>
              </c:pt>
              <c:pt idx="37">
                <c:v>_x0004_2/26</c:v>
              </c:pt>
              <c:pt idx="38">
                <c:v>_x0004_2/27</c:v>
              </c:pt>
              <c:pt idx="39">
                <c:v>_x0004_2/28</c:v>
              </c:pt>
              <c:pt idx="40">
                <c:v>_x0005_39507</c:v>
              </c:pt>
              <c:pt idx="41">
                <c:v>_x0005_39508</c:v>
              </c:pt>
              <c:pt idx="42">
                <c:v>_x0005_39509</c:v>
              </c:pt>
              <c:pt idx="43">
                <c:v>_x0005_39510</c:v>
              </c:pt>
              <c:pt idx="44">
                <c:v>_x0005_39511</c:v>
              </c:pt>
              <c:pt idx="45">
                <c:v>_x0005_39512</c:v>
              </c:pt>
              <c:pt idx="46">
                <c:v>_x0005_39513</c:v>
              </c:pt>
              <c:pt idx="47">
                <c:v>_x0005_39514</c:v>
              </c:pt>
              <c:pt idx="48">
                <c:v>_x0005_39515</c:v>
              </c:pt>
              <c:pt idx="49">
                <c:v>_x0005_39516</c:v>
              </c:pt>
              <c:pt idx="50">
                <c:v>_x0005_39517</c:v>
              </c:pt>
              <c:pt idx="51">
                <c:v>_x0005_39518</c:v>
              </c:pt>
              <c:pt idx="52">
                <c:v>_x0005_39519</c:v>
              </c:pt>
              <c:pt idx="53">
                <c:v>_x0005_39520</c:v>
              </c:pt>
              <c:pt idx="54">
                <c:v>_x0005_39521</c:v>
              </c:pt>
              <c:pt idx="55">
                <c:v>_x0005_39522</c:v>
              </c:pt>
              <c:pt idx="56">
                <c:v>_x0005_39523</c:v>
              </c:pt>
              <c:pt idx="57">
                <c:v>_x0005_39524</c:v>
              </c:pt>
              <c:pt idx="58">
                <c:v>_x0005_39525</c:v>
              </c:pt>
              <c:pt idx="59">
                <c:v>_x0005_39526</c:v>
              </c:pt>
              <c:pt idx="60">
                <c:v>_x0005_39527</c:v>
              </c:pt>
              <c:pt idx="61">
                <c:v>_x0005_39528</c:v>
              </c:pt>
              <c:pt idx="62">
                <c:v>_x0005_39529</c:v>
              </c:pt>
              <c:pt idx="63">
                <c:v>_x0005_39530</c:v>
              </c:pt>
              <c:pt idx="64">
                <c:v>_x0005_39531</c:v>
              </c:pt>
              <c:pt idx="65">
                <c:v>_x0005_39532</c:v>
              </c:pt>
              <c:pt idx="66">
                <c:v>_x0005_39533</c:v>
              </c:pt>
              <c:pt idx="67">
                <c:v>_x0005_39534</c:v>
              </c:pt>
              <c:pt idx="68">
                <c:v>_x0005_39535</c:v>
              </c:pt>
              <c:pt idx="69">
                <c:v>_x0005_39536</c:v>
              </c:pt>
              <c:pt idx="70">
                <c:v>_x0005_39537</c:v>
              </c:pt>
              <c:pt idx="71">
                <c:v>_x0005_39538</c:v>
              </c:pt>
              <c:pt idx="72">
                <c:v>_x0005_39539</c:v>
              </c:pt>
              <c:pt idx="73">
                <c:v>_x0005_39540</c:v>
              </c:pt>
              <c:pt idx="74">
                <c:v>_x0005_39541</c:v>
              </c:pt>
              <c:pt idx="75">
                <c:v>_x0005_39542</c:v>
              </c:pt>
              <c:pt idx="76">
                <c:v>_x0005_39543</c:v>
              </c:pt>
              <c:pt idx="77">
                <c:v>_x0005_39544</c:v>
              </c:pt>
              <c:pt idx="78">
                <c:v>_x0005_39545</c:v>
              </c:pt>
              <c:pt idx="79">
                <c:v>_x0005_39546</c:v>
              </c:pt>
              <c:pt idx="80">
                <c:v>_x0005_39547</c:v>
              </c:pt>
              <c:pt idx="81">
                <c:v>_x0005_39548</c:v>
              </c:pt>
              <c:pt idx="82">
                <c:v>_x0005_39549</c:v>
              </c:pt>
              <c:pt idx="83">
                <c:v>_x0005_39550</c:v>
              </c:pt>
              <c:pt idx="84">
                <c:v>_x0001_0</c:v>
              </c:pt>
              <c:pt idx="85">
                <c:v>_x0006_Season</c:v>
              </c:pt>
              <c:pt idx="86">
                <c:v>_x0001_0</c:v>
              </c:pt>
            </c:strLit>
          </c:cat>
          <c:val>
            <c:numLit>
              <c:formatCode>General</c:formatCode>
              <c:ptCount val="73"/>
              <c:pt idx="0">
                <c:v>18269.2</c:v>
              </c:pt>
              <c:pt idx="1">
                <c:v>1289848</c:v>
              </c:pt>
              <c:pt idx="2">
                <c:v>2719776.6</c:v>
              </c:pt>
              <c:pt idx="3">
                <c:v>4069399.5</c:v>
              </c:pt>
              <c:pt idx="4">
                <c:v>5600026.5</c:v>
              </c:pt>
              <c:pt idx="5">
                <c:v>7410172.5</c:v>
              </c:pt>
              <c:pt idx="6">
                <c:v>9175267.1999999993</c:v>
              </c:pt>
              <c:pt idx="7">
                <c:v>10974579.4</c:v>
              </c:pt>
              <c:pt idx="8">
                <c:v>12593696.9</c:v>
              </c:pt>
              <c:pt idx="9">
                <c:v>13882285.199999999</c:v>
              </c:pt>
              <c:pt idx="10">
                <c:v>14778247</c:v>
              </c:pt>
              <c:pt idx="11">
                <c:v>15552193.199999999</c:v>
              </c:pt>
              <c:pt idx="12">
                <c:v>16244182.199999999</c:v>
              </c:pt>
              <c:pt idx="13">
                <c:v>16981464.800000001</c:v>
              </c:pt>
              <c:pt idx="14">
                <c:v>17825639.300000001</c:v>
              </c:pt>
              <c:pt idx="15">
                <c:v>18857866.800000001</c:v>
              </c:pt>
              <c:pt idx="16">
                <c:v>19863715.5</c:v>
              </c:pt>
              <c:pt idx="17">
                <c:v>21126898.699999999</c:v>
              </c:pt>
              <c:pt idx="18">
                <c:v>22693884.199999999</c:v>
              </c:pt>
              <c:pt idx="19">
                <c:v>24234776.100000001</c:v>
              </c:pt>
              <c:pt idx="20">
                <c:v>25664420.199999999</c:v>
              </c:pt>
              <c:pt idx="21">
                <c:v>27185690.699999999</c:v>
              </c:pt>
              <c:pt idx="22">
                <c:v>28407497.600000001</c:v>
              </c:pt>
              <c:pt idx="23">
                <c:v>28952111.7465</c:v>
              </c:pt>
              <c:pt idx="24">
                <c:v>30412026.688000001</c:v>
              </c:pt>
              <c:pt idx="25">
                <c:v>32093920.800000001</c:v>
              </c:pt>
              <c:pt idx="26">
                <c:v>34460737.284500003</c:v>
              </c:pt>
              <c:pt idx="27">
                <c:v>36362335.229000002</c:v>
              </c:pt>
              <c:pt idx="28">
                <c:v>37584451.631499998</c:v>
              </c:pt>
              <c:pt idx="29">
                <c:v>38487448.850500003</c:v>
              </c:pt>
              <c:pt idx="30">
                <c:v>39479644.461000003</c:v>
              </c:pt>
              <c:pt idx="31">
                <c:v>41056536.310000002</c:v>
              </c:pt>
              <c:pt idx="32">
                <c:v>42486916.254500002</c:v>
              </c:pt>
              <c:pt idx="33">
                <c:v>43474190.773500003</c:v>
              </c:pt>
              <c:pt idx="34">
                <c:v>44094329.840999998</c:v>
              </c:pt>
              <c:pt idx="35">
                <c:v>44829210.441</c:v>
              </c:pt>
              <c:pt idx="36">
                <c:v>45750198.441</c:v>
              </c:pt>
              <c:pt idx="37">
                <c:v>46861547.141000003</c:v>
              </c:pt>
              <c:pt idx="38">
                <c:v>47922524.340999998</c:v>
              </c:pt>
              <c:pt idx="39">
                <c:v>48496605.541000001</c:v>
              </c:pt>
              <c:pt idx="40">
                <c:v>49716200.740999997</c:v>
              </c:pt>
              <c:pt idx="41">
                <c:v>51703095.909278803</c:v>
              </c:pt>
              <c:pt idx="42">
                <c:v>53037360.777542301</c:v>
              </c:pt>
              <c:pt idx="43">
                <c:v>54456241.604977399</c:v>
              </c:pt>
              <c:pt idx="44">
                <c:v>56822756.835812397</c:v>
              </c:pt>
              <c:pt idx="45">
                <c:v>58448156.042925701</c:v>
              </c:pt>
              <c:pt idx="46">
                <c:v>59774615.101666398</c:v>
              </c:pt>
              <c:pt idx="47">
                <c:v>60218517.780660003</c:v>
              </c:pt>
              <c:pt idx="48">
                <c:v>60803018.575182602</c:v>
              </c:pt>
              <c:pt idx="49">
                <c:v>61835279.2383577</c:v>
              </c:pt>
              <c:pt idx="50">
                <c:v>62870290.516497798</c:v>
              </c:pt>
              <c:pt idx="51">
                <c:v>63653513.008546397</c:v>
              </c:pt>
              <c:pt idx="52">
                <c:v>63942788.732385397</c:v>
              </c:pt>
              <c:pt idx="53">
                <c:v>64538047.201471798</c:v>
              </c:pt>
              <c:pt idx="54">
                <c:v>65492612.312122397</c:v>
              </c:pt>
              <c:pt idx="55">
                <c:v>66105355.571139798</c:v>
              </c:pt>
              <c:pt idx="56">
                <c:v>66708623.111582398</c:v>
              </c:pt>
              <c:pt idx="57">
                <c:v>67344613.571802303</c:v>
              </c:pt>
              <c:pt idx="58">
                <c:v>68149634.833917603</c:v>
              </c:pt>
              <c:pt idx="59">
                <c:v>68775243.811184406</c:v>
              </c:pt>
              <c:pt idx="60">
                <c:v>69466587.072208807</c:v>
              </c:pt>
              <c:pt idx="61">
                <c:v>70159336.540094301</c:v>
              </c:pt>
              <c:pt idx="62">
                <c:v>71002756.249365598</c:v>
              </c:pt>
              <c:pt idx="63">
                <c:v>72050089.482786193</c:v>
              </c:pt>
              <c:pt idx="64">
                <c:v>73233712.330839902</c:v>
              </c:pt>
              <c:pt idx="65">
                <c:v>74251463.810529307</c:v>
              </c:pt>
              <c:pt idx="66">
                <c:v>74835619.711695895</c:v>
              </c:pt>
              <c:pt idx="67">
                <c:v>75125667.176132098</c:v>
              </c:pt>
              <c:pt idx="68">
                <c:v>75198732.405225903</c:v>
              </c:pt>
              <c:pt idx="69">
                <c:v>75271395.554589003</c:v>
              </c:pt>
              <c:pt idx="70">
                <c:v>75392947.551394105</c:v>
              </c:pt>
              <c:pt idx="71">
                <c:v>75511246.688563004</c:v>
              </c:pt>
              <c:pt idx="72">
                <c:v>75587359.579803899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1-E61F-40B8-845A-27B08DD07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659536"/>
        <c:axId val="-2026656800"/>
      </c:lineChart>
      <c:catAx>
        <c:axId val="-2025960352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5992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5992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5960352"/>
        <c:crosses val="autoZero"/>
        <c:crossBetween val="midCat"/>
      </c:valAx>
      <c:catAx>
        <c:axId val="-2026659536"/>
        <c:scaling>
          <c:orientation val="minMax"/>
        </c:scaling>
        <c:delete val="1"/>
        <c:axPos val="b"/>
        <c:majorTickMark val="out"/>
        <c:minorTickMark val="none"/>
        <c:tickLblPos val="nextTo"/>
        <c:crossAx val="-2026656800"/>
        <c:crosses val="autoZero"/>
        <c:auto val="1"/>
        <c:lblAlgn val="ctr"/>
        <c:lblOffset val="100"/>
        <c:noMultiLvlLbl val="0"/>
      </c:catAx>
      <c:valAx>
        <c:axId val="-2026656800"/>
        <c:scaling>
          <c:orientation val="minMax"/>
        </c:scaling>
        <c:delete val="0"/>
        <c:axPos val="r"/>
        <c:numFmt formatCode="#,##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6659536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3"/>
        <c:txPr>
          <a:bodyPr/>
          <a:lstStyle/>
          <a:p>
            <a:pPr>
              <a:defRPr sz="92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3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3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925" b="1" i="0" strike="noStrike">
                <a:solidFill>
                  <a:srgbClr val="000000"/>
                </a:solidFill>
                <a:latin typeface="Arial"/>
                <a:ea typeface="Arial"/>
                <a:cs typeface="Arial"/>
              </a:rPr>
              <a:t>Fleet Roe Average $ per KG  </a:t>
            </a:r>
          </a:p>
          <a:p>
            <a:pPr>
              <a:defRPr sz="1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925" b="1" i="0" strike="noStrike">
                <a:solidFill>
                  <a:srgbClr val="000000"/>
                </a:solidFill>
                <a:latin typeface="Arial"/>
                <a:ea typeface="Arial"/>
                <a:cs typeface="Arial"/>
              </a:rPr>
              <a:t>2003 thru 2013</a:t>
            </a:r>
            <a:r>
              <a:rPr lang="en-US" sz="192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 </a:t>
            </a:r>
            <a:r>
              <a:rPr lang="en-US" sz="1925" b="1" i="0" strike="noStrike">
                <a:solidFill>
                  <a:srgbClr val="000000"/>
                </a:solidFill>
                <a:latin typeface="Arial"/>
                <a:ea typeface="Arial"/>
                <a:cs typeface="Arial"/>
              </a:rPr>
              <a:t>A Season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374917925147706E-2"/>
          <c:y val="0.15176161802486801"/>
          <c:w val="0.82410117367404501"/>
          <c:h val="0.71002757004491801"/>
        </c:manualLayout>
      </c:layout>
      <c:lineChart>
        <c:grouping val="standard"/>
        <c:varyColors val="0"/>
        <c:ser>
          <c:idx val="8"/>
          <c:order val="0"/>
          <c:tx>
            <c:v>2013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val>
            <c:numLit>
              <c:formatCode>General</c:formatCode>
              <c:ptCount val="8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6C39-46D6-A718-8F7E98314CC5}"/>
            </c:ext>
          </c:extLst>
        </c:ser>
        <c:ser>
          <c:idx val="9"/>
          <c:order val="1"/>
          <c:tx>
            <c:v>2011</c:v>
          </c:tx>
          <c:val>
            <c:numLit>
              <c:formatCode>General</c:formatCode>
              <c:ptCount val="85"/>
              <c:pt idx="0">
                <c:v>0</c:v>
              </c:pt>
              <c:pt idx="1">
                <c:v>11.617203270914986</c:v>
              </c:pt>
              <c:pt idx="2">
                <c:v>11.237621859722154</c:v>
              </c:pt>
              <c:pt idx="3">
                <c:v>11.007801153029231</c:v>
              </c:pt>
              <c:pt idx="4">
                <c:v>13.094717451085755</c:v>
              </c:pt>
              <c:pt idx="5">
                <c:v>13.159854435939266</c:v>
              </c:pt>
              <c:pt idx="6">
                <c:v>13.752487783185991</c:v>
              </c:pt>
              <c:pt idx="7">
                <c:v>13.940095133979352</c:v>
              </c:pt>
              <c:pt idx="8">
                <c:v>14.130816066792246</c:v>
              </c:pt>
              <c:pt idx="9">
                <c:v>14.018165829145731</c:v>
              </c:pt>
              <c:pt idx="10">
                <c:v>13.622077922077922</c:v>
              </c:pt>
              <c:pt idx="11">
                <c:v>13.599556250877345</c:v>
              </c:pt>
              <c:pt idx="12">
                <c:v>13.593487109905018</c:v>
              </c:pt>
              <c:pt idx="13">
                <c:v>14.204410214525078</c:v>
              </c:pt>
              <c:pt idx="14">
                <c:v>14.539249593403683</c:v>
              </c:pt>
              <c:pt idx="15">
                <c:v>14.251023572259601</c:v>
              </c:pt>
              <c:pt idx="16">
                <c:v>14.600046144095371</c:v>
              </c:pt>
              <c:pt idx="17">
                <c:v>13.298896966473938</c:v>
              </c:pt>
              <c:pt idx="18">
                <c:v>13.732842172056607</c:v>
              </c:pt>
              <c:pt idx="19">
                <c:v>14.08146796185744</c:v>
              </c:pt>
              <c:pt idx="20">
                <c:v>13.753350159129942</c:v>
              </c:pt>
              <c:pt idx="21">
                <c:v>13.23574816841324</c:v>
              </c:pt>
              <c:pt idx="22">
                <c:v>11.673297229035917</c:v>
              </c:pt>
              <c:pt idx="23">
                <c:v>11.383682136224246</c:v>
              </c:pt>
              <c:pt idx="24">
                <c:v>9.3787779293090576</c:v>
              </c:pt>
              <c:pt idx="25">
                <c:v>12.39120349919882</c:v>
              </c:pt>
              <c:pt idx="26">
                <c:v>13.291436542673374</c:v>
              </c:pt>
              <c:pt idx="27">
                <c:v>14.272805749341353</c:v>
              </c:pt>
              <c:pt idx="28">
                <c:v>11.26065454122284</c:v>
              </c:pt>
              <c:pt idx="29">
                <c:v>10.828459521520797</c:v>
              </c:pt>
              <c:pt idx="30">
                <c:v>9.5750735016961919</c:v>
              </c:pt>
              <c:pt idx="31">
                <c:v>11.272105441293325</c:v>
              </c:pt>
              <c:pt idx="32">
                <c:v>11.4491749280053</c:v>
              </c:pt>
              <c:pt idx="33">
                <c:v>10.973185919346088</c:v>
              </c:pt>
              <c:pt idx="34">
                <c:v>11.8457102585476</c:v>
              </c:pt>
              <c:pt idx="35">
                <c:v>13.164081542968754</c:v>
              </c:pt>
              <c:pt idx="36">
                <c:v>10.763611776340424</c:v>
              </c:pt>
              <c:pt idx="37">
                <c:v>10.861527762082392</c:v>
              </c:pt>
              <c:pt idx="38">
                <c:v>11.123734654293907</c:v>
              </c:pt>
              <c:pt idx="39">
                <c:v>10.311672330979057</c:v>
              </c:pt>
              <c:pt idx="40">
                <c:v>10.31</c:v>
              </c:pt>
              <c:pt idx="41">
                <c:v>11.796620115615511</c:v>
              </c:pt>
              <c:pt idx="42">
                <c:v>13.086176980692484</c:v>
              </c:pt>
              <c:pt idx="43">
                <c:v>11.766127808860757</c:v>
              </c:pt>
              <c:pt idx="44">
                <c:v>13.437514475680379</c:v>
              </c:pt>
              <c:pt idx="45">
                <c:v>11.182373923317977</c:v>
              </c:pt>
              <c:pt idx="46">
                <c:v>12.526607345698043</c:v>
              </c:pt>
              <c:pt idx="47">
                <c:v>13.126355490846951</c:v>
              </c:pt>
              <c:pt idx="48">
                <c:v>8.2015013511361463</c:v>
              </c:pt>
              <c:pt idx="49">
                <c:v>7.018545574388563</c:v>
              </c:pt>
              <c:pt idx="50">
                <c:v>9.2737826664698062</c:v>
              </c:pt>
              <c:pt idx="51">
                <c:v>12.474912356345666</c:v>
              </c:pt>
              <c:pt idx="52">
                <c:v>12.200551883408663</c:v>
              </c:pt>
              <c:pt idx="53">
                <c:v>10.274664876273578</c:v>
              </c:pt>
              <c:pt idx="54">
                <c:v>12.103579705658422</c:v>
              </c:pt>
              <c:pt idx="55">
                <c:v>12.086144386279313</c:v>
              </c:pt>
              <c:pt idx="56">
                <c:v>10.745469176875364</c:v>
              </c:pt>
              <c:pt idx="57">
                <c:v>10.64594175512841</c:v>
              </c:pt>
              <c:pt idx="58">
                <c:v>9.9199863207777614</c:v>
              </c:pt>
              <c:pt idx="59">
                <c:v>8.3505323642532066</c:v>
              </c:pt>
              <c:pt idx="60">
                <c:v>6.2891539106536847</c:v>
              </c:pt>
              <c:pt idx="61">
                <c:v>7.8931954443604715</c:v>
              </c:pt>
              <c:pt idx="62">
                <c:v>6.5559763508240803</c:v>
              </c:pt>
              <c:pt idx="63">
                <c:v>6.6051615953495872</c:v>
              </c:pt>
              <c:pt idx="64">
                <c:v>8.4030723361380382</c:v>
              </c:pt>
              <c:pt idx="65">
                <c:v>7.5450354339037231</c:v>
              </c:pt>
              <c:pt idx="66">
                <c:v>8.6446456803624407</c:v>
              </c:pt>
              <c:pt idx="67">
                <c:v>8.3321362554037872</c:v>
              </c:pt>
              <c:pt idx="68">
                <c:v>9.2329066224110985</c:v>
              </c:pt>
              <c:pt idx="69">
                <c:v>9.9665031242662039</c:v>
              </c:pt>
              <c:pt idx="70">
                <c:v>9.9100072749448564</c:v>
              </c:pt>
              <c:pt idx="71">
                <c:v>9.4160124885294785</c:v>
              </c:pt>
              <c:pt idx="72">
                <c:v>8.1282638479823692</c:v>
              </c:pt>
              <c:pt idx="73">
                <c:v>7.990957347224211</c:v>
              </c:pt>
              <c:pt idx="74">
                <c:v>7.6320907598235301</c:v>
              </c:pt>
              <c:pt idx="75">
                <c:v>5.6355833464947125</c:v>
              </c:pt>
              <c:pt idx="76">
                <c:v>5.6267040753261588</c:v>
              </c:pt>
              <c:pt idx="77">
                <c:v>5.2506394832763599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6C39-46D6-A718-8F7E98314CC5}"/>
            </c:ext>
          </c:extLst>
        </c:ser>
        <c:ser>
          <c:idx val="7"/>
          <c:order val="2"/>
          <c:tx>
            <c:v>2010</c:v>
          </c:tx>
          <c:spPr>
            <a:ln w="1905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Lit>
              <c:formatCode>General</c:formatCode>
              <c:ptCount val="85"/>
              <c:pt idx="0">
                <c:v>8.994449707439399</c:v>
              </c:pt>
              <c:pt idx="1">
                <c:v>11.72</c:v>
              </c:pt>
              <c:pt idx="2">
                <c:v>10.770000000000001</c:v>
              </c:pt>
              <c:pt idx="3">
                <c:v>9.2132609353257884</c:v>
              </c:pt>
              <c:pt idx="4">
                <c:v>11.575984719864179</c:v>
              </c:pt>
              <c:pt idx="5">
                <c:v>11.838710813189788</c:v>
              </c:pt>
              <c:pt idx="6">
                <c:v>11.845280753158171</c:v>
              </c:pt>
              <c:pt idx="7">
                <c:v>10.900773012437172</c:v>
              </c:pt>
              <c:pt idx="8">
                <c:v>12.842736830695859</c:v>
              </c:pt>
              <c:pt idx="9">
                <c:v>11.954491841491842</c:v>
              </c:pt>
              <c:pt idx="10">
                <c:v>10.635738303680697</c:v>
              </c:pt>
              <c:pt idx="11">
                <c:v>11.341557886557887</c:v>
              </c:pt>
              <c:pt idx="12">
                <c:v>10.741461595824013</c:v>
              </c:pt>
              <c:pt idx="13">
                <c:v>11.276963041657302</c:v>
              </c:pt>
              <c:pt idx="14">
                <c:v>12.264540562307804</c:v>
              </c:pt>
              <c:pt idx="15">
                <c:v>12.162149750069425</c:v>
              </c:pt>
              <c:pt idx="16">
                <c:v>12.665938292695555</c:v>
              </c:pt>
              <c:pt idx="17">
                <c:v>11.384826762246115</c:v>
              </c:pt>
              <c:pt idx="18">
                <c:v>13.036712245518078</c:v>
              </c:pt>
              <c:pt idx="19">
                <c:v>13.875111706881144</c:v>
              </c:pt>
              <c:pt idx="20">
                <c:v>14.612975821969382</c:v>
              </c:pt>
              <c:pt idx="21">
                <c:v>13.382358745822058</c:v>
              </c:pt>
              <c:pt idx="22">
                <c:v>12.578436201714844</c:v>
              </c:pt>
              <c:pt idx="23">
                <c:v>13.658054877815109</c:v>
              </c:pt>
              <c:pt idx="24">
                <c:v>15.256334677655035</c:v>
              </c:pt>
              <c:pt idx="25">
                <c:v>13.895879629228194</c:v>
              </c:pt>
              <c:pt idx="26">
                <c:v>14.384361124778602</c:v>
              </c:pt>
              <c:pt idx="27">
                <c:v>14.86210204410108</c:v>
              </c:pt>
              <c:pt idx="28">
                <c:v>14.890598344177597</c:v>
              </c:pt>
              <c:pt idx="29">
                <c:v>14.790923243449749</c:v>
              </c:pt>
              <c:pt idx="30">
                <c:v>14.778930645768233</c:v>
              </c:pt>
              <c:pt idx="31">
                <c:v>14.263557655853393</c:v>
              </c:pt>
              <c:pt idx="32">
                <c:v>14.804058478374163</c:v>
              </c:pt>
              <c:pt idx="33">
                <c:v>14.54113783720608</c:v>
              </c:pt>
              <c:pt idx="34">
                <c:v>14.443379771101922</c:v>
              </c:pt>
              <c:pt idx="35">
                <c:v>13.69674229735992</c:v>
              </c:pt>
              <c:pt idx="36">
                <c:v>14.783300900164527</c:v>
              </c:pt>
              <c:pt idx="37">
                <c:v>12.940920733323107</c:v>
              </c:pt>
              <c:pt idx="38">
                <c:v>12.61490161727019</c:v>
              </c:pt>
              <c:pt idx="39">
                <c:v>12.380615624809808</c:v>
              </c:pt>
              <c:pt idx="40">
                <c:v>12.38</c:v>
              </c:pt>
              <c:pt idx="41">
                <c:v>13.063092666313041</c:v>
              </c:pt>
              <c:pt idx="42">
                <c:v>10.520592216451401</c:v>
              </c:pt>
              <c:pt idx="43">
                <c:v>11.236964625954471</c:v>
              </c:pt>
              <c:pt idx="44">
                <c:v>13.891982571399286</c:v>
              </c:pt>
              <c:pt idx="45">
                <c:v>14.642231817428312</c:v>
              </c:pt>
              <c:pt idx="46">
                <c:v>14.056666984350999</c:v>
              </c:pt>
              <c:pt idx="47">
                <c:v>13.435487849156507</c:v>
              </c:pt>
              <c:pt idx="48">
                <c:v>12.381782829571426</c:v>
              </c:pt>
              <c:pt idx="49">
                <c:v>14.717972231922905</c:v>
              </c:pt>
              <c:pt idx="50">
                <c:v>13.994259870169838</c:v>
              </c:pt>
              <c:pt idx="51">
                <c:v>9.0000810128441735</c:v>
              </c:pt>
              <c:pt idx="52">
                <c:v>10.482863504056338</c:v>
              </c:pt>
              <c:pt idx="53">
                <c:v>14.361363600560809</c:v>
              </c:pt>
              <c:pt idx="54">
                <c:v>11.803260840684123</c:v>
              </c:pt>
              <c:pt idx="55">
                <c:v>9.748823652271156</c:v>
              </c:pt>
              <c:pt idx="56">
                <c:v>11.464958227030344</c:v>
              </c:pt>
              <c:pt idx="57">
                <c:v>13.676593730649747</c:v>
              </c:pt>
              <c:pt idx="58">
                <c:v>13.359697288858644</c:v>
              </c:pt>
              <c:pt idx="59">
                <c:v>13.005507596839813</c:v>
              </c:pt>
              <c:pt idx="60">
                <c:v>10.145979129917022</c:v>
              </c:pt>
              <c:pt idx="61">
                <c:v>11.13754609852009</c:v>
              </c:pt>
              <c:pt idx="62">
                <c:v>9.9860135040990539</c:v>
              </c:pt>
              <c:pt idx="63">
                <c:v>11.815971958699658</c:v>
              </c:pt>
              <c:pt idx="64">
                <c:v>11.88129655845867</c:v>
              </c:pt>
              <c:pt idx="65">
                <c:v>11.288606114398686</c:v>
              </c:pt>
              <c:pt idx="66">
                <c:v>11.12353585851214</c:v>
              </c:pt>
              <c:pt idx="67">
                <c:v>10.49313368439077</c:v>
              </c:pt>
              <c:pt idx="68">
                <c:v>10.982321713581761</c:v>
              </c:pt>
              <c:pt idx="69">
                <c:v>10.031615491906184</c:v>
              </c:pt>
              <c:pt idx="70">
                <c:v>9.3427560134956966</c:v>
              </c:pt>
              <c:pt idx="71">
                <c:v>8.7988386662524611</c:v>
              </c:pt>
              <c:pt idx="72">
                <c:v>10.472386966715115</c:v>
              </c:pt>
              <c:pt idx="73">
                <c:v>8.532498966230186</c:v>
              </c:pt>
              <c:pt idx="74">
                <c:v>9.3722063712828696</c:v>
              </c:pt>
              <c:pt idx="75">
                <c:v>8.8981990004652847</c:v>
              </c:pt>
              <c:pt idx="76">
                <c:v>7.7241059215121197</c:v>
              </c:pt>
              <c:pt idx="77">
                <c:v>6.1383848585025618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6C39-46D6-A718-8F7E98314CC5}"/>
            </c:ext>
          </c:extLst>
        </c:ser>
        <c:ser>
          <c:idx val="6"/>
          <c:order val="3"/>
          <c:tx>
            <c:v>2009</c:v>
          </c:tx>
          <c:spPr>
            <a:ln w="22225">
              <a:solidFill>
                <a:srgbClr val="1AFF2A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1AFF2A"/>
              </a:solidFill>
              <a:ln>
                <a:solidFill>
                  <a:srgbClr val="1AFF2A"/>
                </a:solidFill>
                <a:prstDash val="solid"/>
              </a:ln>
            </c:spPr>
          </c:marker>
          <c:val>
            <c:numLit>
              <c:formatCode>General</c:formatCode>
              <c:ptCount val="85"/>
              <c:pt idx="0">
                <c:v>12.218471615720524</c:v>
              </c:pt>
              <c:pt idx="1">
                <c:v>12.372214611112957</c:v>
              </c:pt>
              <c:pt idx="2">
                <c:v>13.084219132226087</c:v>
              </c:pt>
              <c:pt idx="3">
                <c:v>14.812542372881357</c:v>
              </c:pt>
              <c:pt idx="4">
                <c:v>12.868697714954092</c:v>
              </c:pt>
              <c:pt idx="5">
                <c:v>12.52740060510504</c:v>
              </c:pt>
              <c:pt idx="6">
                <c:v>12.797813538451161</c:v>
              </c:pt>
              <c:pt idx="7">
                <c:v>10.912357968184876</c:v>
              </c:pt>
              <c:pt idx="8">
                <c:v>9.7131418751337275</c:v>
              </c:pt>
              <c:pt idx="9">
                <c:v>10.445057295645531</c:v>
              </c:pt>
              <c:pt idx="10">
                <c:v>11.766952812164677</c:v>
              </c:pt>
              <c:pt idx="11">
                <c:v>11.952106418268023</c:v>
              </c:pt>
              <c:pt idx="12">
                <c:v>10.918654895321026</c:v>
              </c:pt>
              <c:pt idx="13">
                <c:v>9.6689018050989404</c:v>
              </c:pt>
              <c:pt idx="14">
                <c:v>9.3942188920222787</c:v>
              </c:pt>
              <c:pt idx="15">
                <c:v>12.485020513629729</c:v>
              </c:pt>
              <c:pt idx="16">
                <c:v>13.39212183586954</c:v>
              </c:pt>
              <c:pt idx="17">
                <c:v>12.86071755381654</c:v>
              </c:pt>
              <c:pt idx="18">
                <c:v>13.314665023618813</c:v>
              </c:pt>
              <c:pt idx="19">
                <c:v>8.900116584333098</c:v>
              </c:pt>
              <c:pt idx="20">
                <c:v>10.205718733161707</c:v>
              </c:pt>
              <c:pt idx="21">
                <c:v>11.517817324320076</c:v>
              </c:pt>
              <c:pt idx="22">
                <c:v>10.122610389610392</c:v>
              </c:pt>
              <c:pt idx="23">
                <c:v>14.436034024455074</c:v>
              </c:pt>
              <c:pt idx="24">
                <c:v>13.493890408440025</c:v>
              </c:pt>
              <c:pt idx="25">
                <c:v>13.97074894917845</c:v>
              </c:pt>
              <c:pt idx="26">
                <c:v>9.6167351476772875</c:v>
              </c:pt>
              <c:pt idx="27">
                <c:v>8.6400863090201376</c:v>
              </c:pt>
              <c:pt idx="28">
                <c:v>9.416404037070647</c:v>
              </c:pt>
              <c:pt idx="29">
                <c:v>13.263604239755175</c:v>
              </c:pt>
              <c:pt idx="30">
                <c:v>13.794581860539845</c:v>
              </c:pt>
              <c:pt idx="31">
                <c:v>14.235048047148137</c:v>
              </c:pt>
              <c:pt idx="32">
                <c:v>13.890890919474588</c:v>
              </c:pt>
              <c:pt idx="33">
                <c:v>14.774831979787043</c:v>
              </c:pt>
              <c:pt idx="34">
                <c:v>14.395653729034752</c:v>
              </c:pt>
              <c:pt idx="35">
                <c:v>14.876735432069323</c:v>
              </c:pt>
              <c:pt idx="36">
                <c:v>16.210191387559806</c:v>
              </c:pt>
              <c:pt idx="37">
                <c:v>12.476832294585169</c:v>
              </c:pt>
              <c:pt idx="38">
                <c:v>12.235876592890678</c:v>
              </c:pt>
              <c:pt idx="39">
                <c:v>10.472925437253599</c:v>
              </c:pt>
              <c:pt idx="40">
                <c:v>12.86335469028832</c:v>
              </c:pt>
              <c:pt idx="41">
                <c:v>15.637194003445227</c:v>
              </c:pt>
              <c:pt idx="42">
                <c:v>15.116895368782163</c:v>
              </c:pt>
              <c:pt idx="43">
                <c:v>15.107624921597322</c:v>
              </c:pt>
              <c:pt idx="44">
                <c:v>15.10095298905178</c:v>
              </c:pt>
              <c:pt idx="45">
                <c:v>15.548869313809096</c:v>
              </c:pt>
              <c:pt idx="46">
                <c:v>15.465790047062923</c:v>
              </c:pt>
              <c:pt idx="47">
                <c:v>15.216588636363637</c:v>
              </c:pt>
              <c:pt idx="48">
                <c:v>14.987577379022087</c:v>
              </c:pt>
              <c:pt idx="49">
                <c:v>15.187051547905236</c:v>
              </c:pt>
              <c:pt idx="50">
                <c:v>15.44202722738914</c:v>
              </c:pt>
              <c:pt idx="51">
                <c:v>15.697514652912471</c:v>
              </c:pt>
              <c:pt idx="52">
                <c:v>15.258357794606955</c:v>
              </c:pt>
              <c:pt idx="53">
                <c:v>15.25044345898004</c:v>
              </c:pt>
              <c:pt idx="54">
                <c:v>14.756950266306985</c:v>
              </c:pt>
              <c:pt idx="55">
                <c:v>14.97540918308227</c:v>
              </c:pt>
              <c:pt idx="56">
                <c:v>14.810927399303829</c:v>
              </c:pt>
              <c:pt idx="57">
                <c:v>14.832083718021265</c:v>
              </c:pt>
              <c:pt idx="58">
                <c:v>15.051371156293468</c:v>
              </c:pt>
              <c:pt idx="59">
                <c:v>14.781718331763196</c:v>
              </c:pt>
              <c:pt idx="60">
                <c:v>14.126562310491202</c:v>
              </c:pt>
              <c:pt idx="61">
                <c:v>14.354053461417976</c:v>
              </c:pt>
              <c:pt idx="62">
                <c:v>14.572033716885203</c:v>
              </c:pt>
              <c:pt idx="63">
                <c:v>14.696021540469971</c:v>
              </c:pt>
              <c:pt idx="64">
                <c:v>14.923989569752282</c:v>
              </c:pt>
              <c:pt idx="65">
                <c:v>15.442676056338028</c:v>
              </c:pt>
              <c:pt idx="66">
                <c:v>13.202971576227389</c:v>
              </c:pt>
              <c:pt idx="67">
                <c:v>13.570853658536581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6C39-46D6-A718-8F7E98314CC5}"/>
            </c:ext>
          </c:extLst>
        </c:ser>
        <c:ser>
          <c:idx val="5"/>
          <c:order val="4"/>
          <c:tx>
            <c:v>2008</c:v>
          </c:tx>
          <c:spPr>
            <a:ln w="25400">
              <a:solidFill>
                <a:schemeClr val="tx2"/>
              </a:solidFill>
              <a:prstDash val="solid"/>
            </a:ln>
          </c:spPr>
          <c:marker>
            <c:symbol val="triangle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6C39-46D6-A718-8F7E98314CC5}"/>
            </c:ext>
          </c:extLst>
        </c:ser>
        <c:ser>
          <c:idx val="4"/>
          <c:order val="5"/>
          <c:tx>
            <c:v>2007</c:v>
          </c:tx>
          <c:spPr>
            <a:ln w="38100">
              <a:solidFill>
                <a:srgbClr val="00FFFF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69FF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6C39-46D6-A718-8F7E98314CC5}"/>
            </c:ext>
          </c:extLst>
        </c:ser>
        <c:ser>
          <c:idx val="0"/>
          <c:order val="6"/>
          <c:tx>
            <c:v>2006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6C39-46D6-A718-8F7E98314CC5}"/>
            </c:ext>
          </c:extLst>
        </c:ser>
        <c:ser>
          <c:idx val="1"/>
          <c:order val="7"/>
          <c:tx>
            <c:v>2005</c:v>
          </c:tx>
          <c:spPr>
            <a:ln w="12700">
              <a:solidFill>
                <a:srgbClr val="996633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6C39-46D6-A718-8F7E98314CC5}"/>
            </c:ext>
          </c:extLst>
        </c:ser>
        <c:ser>
          <c:idx val="2"/>
          <c:order val="8"/>
          <c:tx>
            <c:v>2004</c:v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6C39-46D6-A718-8F7E98314CC5}"/>
            </c:ext>
          </c:extLst>
        </c:ser>
        <c:ser>
          <c:idx val="3"/>
          <c:order val="9"/>
          <c:tx>
            <c:v>2003</c:v>
          </c:tx>
          <c:spPr>
            <a:ln w="12700">
              <a:solidFill>
                <a:srgbClr val="33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6C39-46D6-A718-8F7E98314CC5}"/>
            </c:ext>
          </c:extLst>
        </c:ser>
        <c:ser>
          <c:idx val="10"/>
          <c:order val="10"/>
          <c:tx>
            <c:v>2012</c:v>
          </c:tx>
          <c:val>
            <c:numLit>
              <c:formatCode>General</c:formatCode>
              <c:ptCount val="85"/>
              <c:pt idx="0">
                <c:v>0</c:v>
              </c:pt>
              <c:pt idx="1">
                <c:v>11.372517664559313</c:v>
              </c:pt>
              <c:pt idx="2">
                <c:v>10.667098197403254</c:v>
              </c:pt>
              <c:pt idx="3">
                <c:v>9.8933624577226613</c:v>
              </c:pt>
              <c:pt idx="4">
                <c:v>9.0878140597750914</c:v>
              </c:pt>
              <c:pt idx="5">
                <c:v>11.008281423804227</c:v>
              </c:pt>
              <c:pt idx="6">
                <c:v>11.008581727618299</c:v>
              </c:pt>
              <c:pt idx="7">
                <c:v>10.263416230366492</c:v>
              </c:pt>
              <c:pt idx="8">
                <c:v>14.05875</c:v>
              </c:pt>
              <c:pt idx="9">
                <c:v>4.03</c:v>
              </c:pt>
              <c:pt idx="10">
                <c:v>14.903339967006204</c:v>
              </c:pt>
              <c:pt idx="11">
                <c:v>14.693641096512819</c:v>
              </c:pt>
              <c:pt idx="12">
                <c:v>14.161120699952219</c:v>
              </c:pt>
              <c:pt idx="13">
                <c:v>13.471334727518759</c:v>
              </c:pt>
              <c:pt idx="14">
                <c:v>12.412711476433255</c:v>
              </c:pt>
              <c:pt idx="15">
                <c:v>13.081709655855985</c:v>
              </c:pt>
              <c:pt idx="16">
                <c:v>13.91984951091046</c:v>
              </c:pt>
              <c:pt idx="17">
                <c:v>14.433794021899972</c:v>
              </c:pt>
              <c:pt idx="18">
                <c:v>13.767600184838139</c:v>
              </c:pt>
              <c:pt idx="19">
                <c:v>13.643809147047474</c:v>
              </c:pt>
              <c:pt idx="20">
                <c:v>12.606056438265476</c:v>
              </c:pt>
              <c:pt idx="21">
                <c:v>13.63735128209691</c:v>
              </c:pt>
              <c:pt idx="22">
                <c:v>14.51132152535051</c:v>
              </c:pt>
              <c:pt idx="23">
                <c:v>14.221705857589606</c:v>
              </c:pt>
              <c:pt idx="24">
                <c:v>13.349315967197299</c:v>
              </c:pt>
              <c:pt idx="25">
                <c:v>14.021054465668563</c:v>
              </c:pt>
              <c:pt idx="26">
                <c:v>14.083791623309049</c:v>
              </c:pt>
              <c:pt idx="27">
                <c:v>12.61534052903618</c:v>
              </c:pt>
              <c:pt idx="28">
                <c:v>13.478804556026816</c:v>
              </c:pt>
              <c:pt idx="29">
                <c:v>13.620678298662394</c:v>
              </c:pt>
              <c:pt idx="30">
                <c:v>13.216203241322262</c:v>
              </c:pt>
              <c:pt idx="31">
                <c:v>13.151765248949449</c:v>
              </c:pt>
              <c:pt idx="32">
                <c:v>12.794410355264107</c:v>
              </c:pt>
              <c:pt idx="33">
                <c:v>13.255919463761204</c:v>
              </c:pt>
              <c:pt idx="34">
                <c:v>13.201358451072737</c:v>
              </c:pt>
              <c:pt idx="35">
                <c:v>13.178436298385027</c:v>
              </c:pt>
              <c:pt idx="36">
                <c:v>13.44013377299809</c:v>
              </c:pt>
              <c:pt idx="37">
                <c:v>14.070325139965872</c:v>
              </c:pt>
              <c:pt idx="38">
                <c:v>12.993578688661168</c:v>
              </c:pt>
              <c:pt idx="39">
                <c:v>12.646160924649918</c:v>
              </c:pt>
              <c:pt idx="40">
                <c:v>11.778957336179884</c:v>
              </c:pt>
              <c:pt idx="41">
                <c:v>13.005509958046005</c:v>
              </c:pt>
              <c:pt idx="42">
                <c:v>13.144920761815193</c:v>
              </c:pt>
              <c:pt idx="43">
                <c:v>12.643807160114211</c:v>
              </c:pt>
              <c:pt idx="44">
                <c:v>10.781544232763355</c:v>
              </c:pt>
              <c:pt idx="45">
                <c:v>7.9955027136268058</c:v>
              </c:pt>
              <c:pt idx="46">
                <c:v>7.7234878877777566</c:v>
              </c:pt>
              <c:pt idx="47">
                <c:v>8.130315140939631</c:v>
              </c:pt>
              <c:pt idx="48">
                <c:v>10.815362682124396</c:v>
              </c:pt>
              <c:pt idx="49">
                <c:v>10.953348082595872</c:v>
              </c:pt>
              <c:pt idx="50">
                <c:v>12.09705871783815</c:v>
              </c:pt>
              <c:pt idx="51">
                <c:v>12.203818112596965</c:v>
              </c:pt>
              <c:pt idx="52">
                <c:v>11.109253196663444</c:v>
              </c:pt>
              <c:pt idx="53">
                <c:v>10.562977312072896</c:v>
              </c:pt>
              <c:pt idx="54">
                <c:v>10.550329003873728</c:v>
              </c:pt>
              <c:pt idx="55">
                <c:v>11.982800622281939</c:v>
              </c:pt>
              <c:pt idx="56">
                <c:v>14.205573096593653</c:v>
              </c:pt>
              <c:pt idx="57">
                <c:v>14.628821091130751</c:v>
              </c:pt>
              <c:pt idx="58">
                <c:v>13.998119215501651</c:v>
              </c:pt>
              <c:pt idx="59">
                <c:v>14.296110661552204</c:v>
              </c:pt>
              <c:pt idx="60">
                <c:v>14.011653366663461</c:v>
              </c:pt>
              <c:pt idx="61">
                <c:v>13.921984857691866</c:v>
              </c:pt>
              <c:pt idx="62">
                <c:v>13.986078068935523</c:v>
              </c:pt>
              <c:pt idx="63">
                <c:v>10.111801426621833</c:v>
              </c:pt>
              <c:pt idx="64">
                <c:v>11.975101251128597</c:v>
              </c:pt>
              <c:pt idx="65">
                <c:v>11.628548008604394</c:v>
              </c:pt>
              <c:pt idx="66">
                <c:v>10.822450901803604</c:v>
              </c:pt>
              <c:pt idx="67">
                <c:v>9.3520272628534507</c:v>
              </c:pt>
              <c:pt idx="68">
                <c:v>9.2585821061007287</c:v>
              </c:pt>
              <c:pt idx="69">
                <c:v>9.1967357133161389</c:v>
              </c:pt>
              <c:pt idx="70">
                <c:v>10.841266690298946</c:v>
              </c:pt>
              <c:pt idx="71">
                <c:v>8.3328897338403021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6C39-46D6-A718-8F7E98314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583024"/>
        <c:axId val="-2110579760"/>
      </c:lineChart>
      <c:catAx>
        <c:axId val="-2110583024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0579760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-2110579760"/>
        <c:scaling>
          <c:orientation val="minMax"/>
          <c:max val="18"/>
          <c:min val="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05830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305649891075403"/>
          <c:y val="0.293476961014972"/>
          <c:w val="1.22038386933917E-2"/>
          <c:h val="0.2617212511897549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Fleet Roe Production (MT) - Daily and Cumulative - 2003 to 2011 A Season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286434346753804E-2"/>
          <c:y val="0.131034317288965"/>
          <c:w val="0.80460830417031204"/>
          <c:h val="0.71724047358170295"/>
        </c:manualLayout>
      </c:layout>
      <c:lineChart>
        <c:grouping val="standard"/>
        <c:varyColors val="0"/>
        <c:ser>
          <c:idx val="16"/>
          <c:order val="0"/>
          <c:tx>
            <c:v>2011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8B-4C6D-9FC7-C5F116DE04D6}"/>
            </c:ext>
          </c:extLst>
        </c:ser>
        <c:ser>
          <c:idx val="14"/>
          <c:order val="1"/>
          <c:tx>
            <c:v>2010</c:v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8B-4C6D-9FC7-C5F116DE04D6}"/>
            </c:ext>
          </c:extLst>
        </c:ser>
        <c:ser>
          <c:idx val="12"/>
          <c:order val="2"/>
          <c:tx>
            <c:v>2009</c:v>
          </c:tx>
          <c:spPr>
            <a:ln w="12700">
              <a:solidFill>
                <a:srgbClr val="20F012"/>
              </a:solidFill>
              <a:prstDash val="solid"/>
            </a:ln>
          </c:spPr>
          <c:marker>
            <c:symbol val="x"/>
            <c:size val="5"/>
            <c:spPr>
              <a:solidFill>
                <a:srgbClr val="20F012"/>
              </a:solidFill>
              <a:ln>
                <a:solidFill>
                  <a:srgbClr val="20F012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8B-4C6D-9FC7-C5F116DE04D6}"/>
            </c:ext>
          </c:extLst>
        </c:ser>
        <c:ser>
          <c:idx val="10"/>
          <c:order val="3"/>
          <c:tx>
            <c:v>2008</c:v>
          </c:tx>
          <c:spPr>
            <a:ln w="25400">
              <a:solidFill>
                <a:schemeClr val="tx2"/>
              </a:solidFill>
              <a:prstDash val="solid"/>
            </a:ln>
          </c:spPr>
          <c:marker>
            <c:symbol val="triangle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3C8B-4C6D-9FC7-C5F116DE04D6}"/>
            </c:ext>
          </c:extLst>
        </c:ser>
        <c:ser>
          <c:idx val="9"/>
          <c:order val="4"/>
          <c:tx>
            <c:v>2007</c:v>
          </c:tx>
          <c:spPr>
            <a:ln w="38100">
              <a:solidFill>
                <a:srgbClr val="69FFFF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69FF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3C8B-4C6D-9FC7-C5F116DE04D6}"/>
            </c:ext>
          </c:extLst>
        </c:ser>
        <c:ser>
          <c:idx val="0"/>
          <c:order val="5"/>
          <c:tx>
            <c:v>2006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3C8B-4C6D-9FC7-C5F116DE04D6}"/>
            </c:ext>
          </c:extLst>
        </c:ser>
        <c:ser>
          <c:idx val="1"/>
          <c:order val="6"/>
          <c:tx>
            <c:v>2005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3C8B-4C6D-9FC7-C5F116DE04D6}"/>
            </c:ext>
          </c:extLst>
        </c:ser>
        <c:ser>
          <c:idx val="2"/>
          <c:order val="7"/>
          <c:tx>
            <c:v>2004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3C8B-4C6D-9FC7-C5F116DE04D6}"/>
            </c:ext>
          </c:extLst>
        </c:ser>
        <c:ser>
          <c:idx val="3"/>
          <c:order val="8"/>
          <c:tx>
            <c:v>2003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3C8B-4C6D-9FC7-C5F116DE0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779056"/>
        <c:axId val="-2110776000"/>
      </c:lineChart>
      <c:lineChart>
        <c:grouping val="standard"/>
        <c:varyColors val="0"/>
        <c:ser>
          <c:idx val="17"/>
          <c:order val="9"/>
          <c:tx>
            <c:v>11 Cum</c:v>
          </c:tx>
          <c:spPr>
            <a:ln>
              <a:solidFill>
                <a:sysClr val="windowText" lastClr="000000"/>
              </a:solidFill>
            </a:ln>
          </c:spPr>
          <c:marker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C8B-4C6D-9FC7-C5F116DE04D6}"/>
            </c:ext>
          </c:extLst>
        </c:ser>
        <c:ser>
          <c:idx val="15"/>
          <c:order val="10"/>
          <c:tx>
            <c:v>10 Cum</c:v>
          </c:tx>
          <c:spPr>
            <a:ln>
              <a:solidFill>
                <a:srgbClr val="FF0000"/>
              </a:solidFill>
            </a:ln>
          </c:spPr>
          <c:marker>
            <c:symbol val="plus"/>
            <c:size val="7"/>
            <c:spPr>
              <a:ln>
                <a:solidFill>
                  <a:srgbClr val="FF0000"/>
                </a:solidFill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C8B-4C6D-9FC7-C5F116DE04D6}"/>
            </c:ext>
          </c:extLst>
        </c:ser>
        <c:ser>
          <c:idx val="13"/>
          <c:order val="11"/>
          <c:tx>
            <c:v>09 Cum</c:v>
          </c:tx>
          <c:spPr>
            <a:ln>
              <a:solidFill>
                <a:srgbClr val="20F012"/>
              </a:solidFill>
            </a:ln>
          </c:spPr>
          <c:marker>
            <c:symbol val="star"/>
            <c:size val="7"/>
            <c:spPr>
              <a:ln>
                <a:solidFill>
                  <a:srgbClr val="20F012"/>
                </a:solidFill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C8B-4C6D-9FC7-C5F116DE04D6}"/>
            </c:ext>
          </c:extLst>
        </c:ser>
        <c:ser>
          <c:idx val="11"/>
          <c:order val="12"/>
          <c:tx>
            <c:v>08 Cum</c:v>
          </c:tx>
          <c:spPr>
            <a:ln w="25400">
              <a:solidFill>
                <a:schemeClr val="tx2"/>
              </a:solidFill>
              <a:prstDash val="solid"/>
            </a:ln>
          </c:spPr>
          <c:marker>
            <c:symbol val="circle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C8B-4C6D-9FC7-C5F116DE04D6}"/>
            </c:ext>
          </c:extLst>
        </c:ser>
        <c:ser>
          <c:idx val="8"/>
          <c:order val="13"/>
          <c:tx>
            <c:v>07 Cum</c:v>
          </c:tx>
          <c:spPr>
            <a:ln w="38100">
              <a:solidFill>
                <a:srgbClr val="00CCFF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69FF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C8B-4C6D-9FC7-C5F116DE04D6}"/>
            </c:ext>
          </c:extLst>
        </c:ser>
        <c:ser>
          <c:idx val="4"/>
          <c:order val="14"/>
          <c:tx>
            <c:v>06 Cum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C8B-4C6D-9FC7-C5F116DE04D6}"/>
            </c:ext>
          </c:extLst>
        </c:ser>
        <c:ser>
          <c:idx val="5"/>
          <c:order val="15"/>
          <c:tx>
            <c:v>05 Cum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C8B-4C6D-9FC7-C5F116DE04D6}"/>
            </c:ext>
          </c:extLst>
        </c:ser>
        <c:ser>
          <c:idx val="6"/>
          <c:order val="16"/>
          <c:tx>
            <c:v>04 Cum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C8B-4C6D-9FC7-C5F116DE04D6}"/>
            </c:ext>
          </c:extLst>
        </c:ser>
        <c:ser>
          <c:idx val="7"/>
          <c:order val="17"/>
          <c:tx>
            <c:v>03 Cum</c:v>
          </c:tx>
          <c:spPr>
            <a:ln w="12700">
              <a:solidFill>
                <a:srgbClr val="69FF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C8B-4C6D-9FC7-C5F116DE0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773104"/>
        <c:axId val="-2110770368"/>
      </c:lineChart>
      <c:catAx>
        <c:axId val="-2110779056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0776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0776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0779056"/>
        <c:crosses val="autoZero"/>
        <c:crossBetween val="midCat"/>
      </c:valAx>
      <c:catAx>
        <c:axId val="-2110773104"/>
        <c:scaling>
          <c:orientation val="minMax"/>
        </c:scaling>
        <c:delete val="1"/>
        <c:axPos val="b"/>
        <c:majorTickMark val="out"/>
        <c:minorTickMark val="none"/>
        <c:tickLblPos val="nextTo"/>
        <c:crossAx val="-2110770368"/>
        <c:crosses val="autoZero"/>
        <c:auto val="1"/>
        <c:lblAlgn val="ctr"/>
        <c:lblOffset val="100"/>
        <c:noMultiLvlLbl val="0"/>
      </c:catAx>
      <c:valAx>
        <c:axId val="-2110770368"/>
        <c:scaling>
          <c:orientation val="minMax"/>
        </c:scaling>
        <c:delete val="0"/>
        <c:axPos val="r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077310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3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Fleet Roe Revenue ($) - Daily and Cumulative - 2003 to 2011 A Season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6591462686E-2"/>
          <c:y val="0.14551083591331301"/>
          <c:w val="0.83158122231131504"/>
          <c:h val="0.71826625386996901"/>
        </c:manualLayout>
      </c:layout>
      <c:lineChart>
        <c:grouping val="standard"/>
        <c:varyColors val="0"/>
        <c:ser>
          <c:idx val="16"/>
          <c:order val="0"/>
          <c:tx>
            <c:v>2011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6-4E4A-AE9D-D0AA0AD9F0F6}"/>
            </c:ext>
          </c:extLst>
        </c:ser>
        <c:ser>
          <c:idx val="12"/>
          <c:order val="1"/>
          <c:tx>
            <c:v>2010</c:v>
          </c:tx>
          <c:spPr>
            <a:ln w="1905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56-4E4A-AE9D-D0AA0AD9F0F6}"/>
            </c:ext>
          </c:extLst>
        </c:ser>
        <c:ser>
          <c:idx val="14"/>
          <c:order val="2"/>
          <c:tx>
            <c:v>2009</c:v>
          </c:tx>
          <c:spPr>
            <a:ln>
              <a:solidFill>
                <a:srgbClr val="20F012"/>
              </a:solidFill>
            </a:ln>
          </c:spPr>
          <c:marker>
            <c:symbol val="circle"/>
            <c:size val="7"/>
            <c:spPr>
              <a:solidFill>
                <a:srgbClr val="20F012"/>
              </a:solidFill>
              <a:ln>
                <a:solidFill>
                  <a:srgbClr val="20F012"/>
                </a:solidFill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56-4E4A-AE9D-D0AA0AD9F0F6}"/>
            </c:ext>
          </c:extLst>
        </c:ser>
        <c:ser>
          <c:idx val="10"/>
          <c:order val="3"/>
          <c:tx>
            <c:v>2008</c:v>
          </c:tx>
          <c:spPr>
            <a:ln w="25400">
              <a:solidFill>
                <a:schemeClr val="tx2"/>
              </a:solidFill>
              <a:prstDash val="solid"/>
            </a:ln>
          </c:spPr>
          <c:marker>
            <c:symbol val="square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7056-4E4A-AE9D-D0AA0AD9F0F6}"/>
            </c:ext>
          </c:extLst>
        </c:ser>
        <c:ser>
          <c:idx val="9"/>
          <c:order val="4"/>
          <c:tx>
            <c:v>2007</c:v>
          </c:tx>
          <c:spPr>
            <a:ln w="38100">
              <a:solidFill>
                <a:srgbClr val="69FFFF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69FF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7056-4E4A-AE9D-D0AA0AD9F0F6}"/>
            </c:ext>
          </c:extLst>
        </c:ser>
        <c:ser>
          <c:idx val="0"/>
          <c:order val="5"/>
          <c:tx>
            <c:v>2006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7056-4E4A-AE9D-D0AA0AD9F0F6}"/>
            </c:ext>
          </c:extLst>
        </c:ser>
        <c:ser>
          <c:idx val="1"/>
          <c:order val="6"/>
          <c:tx>
            <c:v>2005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7056-4E4A-AE9D-D0AA0AD9F0F6}"/>
            </c:ext>
          </c:extLst>
        </c:ser>
        <c:ser>
          <c:idx val="2"/>
          <c:order val="7"/>
          <c:tx>
            <c:v>2004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7056-4E4A-AE9D-D0AA0AD9F0F6}"/>
            </c:ext>
          </c:extLst>
        </c:ser>
        <c:ser>
          <c:idx val="3"/>
          <c:order val="8"/>
          <c:tx>
            <c:v>2003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7056-4E4A-AE9D-D0AA0AD9F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880368"/>
        <c:axId val="2094883424"/>
      </c:lineChart>
      <c:lineChart>
        <c:grouping val="standard"/>
        <c:varyColors val="0"/>
        <c:ser>
          <c:idx val="17"/>
          <c:order val="9"/>
          <c:tx>
            <c:v>11 Cum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056-4E4A-AE9D-D0AA0AD9F0F6}"/>
            </c:ext>
          </c:extLst>
        </c:ser>
        <c:ser>
          <c:idx val="13"/>
          <c:order val="10"/>
          <c:tx>
            <c:v>10 Cum</c:v>
          </c:tx>
          <c:spPr>
            <a:ln w="19050">
              <a:solidFill>
                <a:srgbClr val="FF0000"/>
              </a:solidFill>
            </a:ln>
          </c:spPr>
          <c:marker>
            <c:symbol val="star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56-4E4A-AE9D-D0AA0AD9F0F6}"/>
            </c:ext>
          </c:extLst>
        </c:ser>
        <c:ser>
          <c:idx val="15"/>
          <c:order val="11"/>
          <c:tx>
            <c:v>09 Cum</c:v>
          </c:tx>
          <c:spPr>
            <a:ln>
              <a:solidFill>
                <a:srgbClr val="20F012"/>
              </a:solidFill>
            </a:ln>
          </c:spPr>
          <c:marker>
            <c:symbol val="plus"/>
            <c:size val="7"/>
            <c:spPr>
              <a:ln>
                <a:solidFill>
                  <a:srgbClr val="20F012"/>
                </a:solidFill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056-4E4A-AE9D-D0AA0AD9F0F6}"/>
            </c:ext>
          </c:extLst>
        </c:ser>
        <c:ser>
          <c:idx val="11"/>
          <c:order val="12"/>
          <c:tx>
            <c:v>08 Cum</c:v>
          </c:tx>
          <c:spPr>
            <a:ln w="25400">
              <a:solidFill>
                <a:schemeClr val="tx2"/>
              </a:solidFill>
              <a:prstDash val="solid"/>
            </a:ln>
          </c:spPr>
          <c:marker>
            <c:symbol val="triangle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56-4E4A-AE9D-D0AA0AD9F0F6}"/>
            </c:ext>
          </c:extLst>
        </c:ser>
        <c:ser>
          <c:idx val="8"/>
          <c:order val="13"/>
          <c:tx>
            <c:v>07 Cum</c:v>
          </c:tx>
          <c:spPr>
            <a:ln w="38100">
              <a:solidFill>
                <a:srgbClr val="00CCFF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69FF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056-4E4A-AE9D-D0AA0AD9F0F6}"/>
            </c:ext>
          </c:extLst>
        </c:ser>
        <c:ser>
          <c:idx val="4"/>
          <c:order val="14"/>
          <c:tx>
            <c:v>06 Cum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E-7056-4E4A-AE9D-D0AA0AD9F0F6}"/>
            </c:ext>
          </c:extLst>
        </c:ser>
        <c:ser>
          <c:idx val="5"/>
          <c:order val="15"/>
          <c:tx>
            <c:v>05 Cum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F-7056-4E4A-AE9D-D0AA0AD9F0F6}"/>
            </c:ext>
          </c:extLst>
        </c:ser>
        <c:ser>
          <c:idx val="6"/>
          <c:order val="16"/>
          <c:tx>
            <c:v>04 Cum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0-7056-4E4A-AE9D-D0AA0AD9F0F6}"/>
            </c:ext>
          </c:extLst>
        </c:ser>
        <c:ser>
          <c:idx val="7"/>
          <c:order val="17"/>
          <c:tx>
            <c:v>03 Cum</c:v>
          </c:tx>
          <c:spPr>
            <a:ln w="12700">
              <a:solidFill>
                <a:srgbClr val="69FF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1-7056-4E4A-AE9D-D0AA0AD9F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886320"/>
        <c:axId val="2094889056"/>
      </c:lineChart>
      <c:catAx>
        <c:axId val="2094880368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4883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4883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4880368"/>
        <c:crosses val="autoZero"/>
        <c:crossBetween val="midCat"/>
      </c:valAx>
      <c:catAx>
        <c:axId val="2094886320"/>
        <c:scaling>
          <c:orientation val="minMax"/>
        </c:scaling>
        <c:delete val="1"/>
        <c:axPos val="b"/>
        <c:majorTickMark val="out"/>
        <c:minorTickMark val="none"/>
        <c:tickLblPos val="nextTo"/>
        <c:crossAx val="2094889056"/>
        <c:crosses val="autoZero"/>
        <c:auto val="1"/>
        <c:lblAlgn val="ctr"/>
        <c:lblOffset val="100"/>
        <c:noMultiLvlLbl val="0"/>
      </c:catAx>
      <c:valAx>
        <c:axId val="2094889056"/>
        <c:scaling>
          <c:orientation val="minMax"/>
        </c:scaling>
        <c:delete val="0"/>
        <c:axPos val="r"/>
        <c:numFmt formatCode="#,##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488632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3"/>
        <c:txPr>
          <a:bodyPr/>
          <a:lstStyle/>
          <a:p>
            <a:pPr>
              <a:defRPr sz="92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3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3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Fleet Roe Production (MT) - Daily and Cumulative - 2003 to 2013 A Season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2268746410647E-2"/>
          <c:y val="0.13452019607711299"/>
          <c:w val="0.80460830417031204"/>
          <c:h val="0.71724047358170295"/>
        </c:manualLayout>
      </c:layout>
      <c:lineChart>
        <c:grouping val="standard"/>
        <c:varyColors val="0"/>
        <c:ser>
          <c:idx val="16"/>
          <c:order val="0"/>
          <c:tx>
            <c:v>2011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val>
            <c:numLit>
              <c:formatCode>General</c:formatCode>
              <c:ptCount val="85"/>
              <c:pt idx="0">
                <c:v>0</c:v>
              </c:pt>
              <c:pt idx="1">
                <c:v>1.03335</c:v>
              </c:pt>
              <c:pt idx="2">
                <c:v>2.0659000000000001</c:v>
              </c:pt>
              <c:pt idx="3">
                <c:v>0.49434999999999996</c:v>
              </c:pt>
              <c:pt idx="4">
                <c:v>7.9092500000000001</c:v>
              </c:pt>
              <c:pt idx="5">
                <c:v>9.1643499999999989</c:v>
              </c:pt>
              <c:pt idx="6">
                <c:v>10.344349999999999</c:v>
              </c:pt>
              <c:pt idx="7">
                <c:v>12.440349999999999</c:v>
              </c:pt>
              <c:pt idx="8">
                <c:v>11.785799999999998</c:v>
              </c:pt>
              <c:pt idx="9">
                <c:v>14.327999999999999</c:v>
              </c:pt>
              <c:pt idx="10">
                <c:v>13.86</c:v>
              </c:pt>
              <c:pt idx="11">
                <c:v>24.57695</c:v>
              </c:pt>
              <c:pt idx="12">
                <c:v>22.11</c:v>
              </c:pt>
              <c:pt idx="13">
                <c:v>33.914450000000002</c:v>
              </c:pt>
              <c:pt idx="14">
                <c:v>52.878</c:v>
              </c:pt>
              <c:pt idx="15">
                <c:v>39.537999999999997</c:v>
              </c:pt>
              <c:pt idx="16">
                <c:v>41.337899999999998</c:v>
              </c:pt>
              <c:pt idx="17">
                <c:v>35.351599999999998</c:v>
              </c:pt>
              <c:pt idx="18">
                <c:v>41.289899999999996</c:v>
              </c:pt>
              <c:pt idx="19">
                <c:v>42.907450000000004</c:v>
              </c:pt>
              <c:pt idx="20">
                <c:v>42.999449999999996</c:v>
              </c:pt>
              <c:pt idx="21">
                <c:v>43.132000000000005</c:v>
              </c:pt>
              <c:pt idx="22">
                <c:v>41.929450000000003</c:v>
              </c:pt>
              <c:pt idx="23">
                <c:v>92.611999999999995</c:v>
              </c:pt>
              <c:pt idx="24">
                <c:v>67.789450000000002</c:v>
              </c:pt>
              <c:pt idx="25">
                <c:v>46.182000000000002</c:v>
              </c:pt>
              <c:pt idx="26">
                <c:v>43.307450000000003</c:v>
              </c:pt>
              <c:pt idx="27">
                <c:v>29.112900000000003</c:v>
              </c:pt>
              <c:pt idx="28">
                <c:v>39.528449999999992</c:v>
              </c:pt>
              <c:pt idx="29">
                <c:v>93.782549999999986</c:v>
              </c:pt>
              <c:pt idx="30">
                <c:v>78.396150000000006</c:v>
              </c:pt>
              <c:pt idx="31">
                <c:v>71.796350000000004</c:v>
              </c:pt>
              <c:pt idx="32">
                <c:v>43.1629</c:v>
              </c:pt>
              <c:pt idx="33">
                <c:v>75.117250000000013</c:v>
              </c:pt>
              <c:pt idx="34">
                <c:v>49.006449999999994</c:v>
              </c:pt>
              <c:pt idx="35">
                <c:v>40.959999999999994</c:v>
              </c:pt>
              <c:pt idx="36">
                <c:v>89.338449999999995</c:v>
              </c:pt>
              <c:pt idx="37">
                <c:v>100.43644999999999</c:v>
              </c:pt>
              <c:pt idx="38">
                <c:v>88.188349999999986</c:v>
              </c:pt>
              <c:pt idx="39">
                <c:v>81.872249999999994</c:v>
              </c:pt>
              <c:pt idx="40">
                <c:v>0</c:v>
              </c:pt>
              <c:pt idx="41">
                <c:v>64.731799999999993</c:v>
              </c:pt>
              <c:pt idx="42">
                <c:v>65.326900000000009</c:v>
              </c:pt>
              <c:pt idx="43">
                <c:v>36.756450000000001</c:v>
              </c:pt>
              <c:pt idx="44">
                <c:v>40.475645</c:v>
              </c:pt>
              <c:pt idx="45">
                <c:v>58.396999999999998</c:v>
              </c:pt>
              <c:pt idx="46">
                <c:v>43.621450000000003</c:v>
              </c:pt>
              <c:pt idx="47">
                <c:v>27.851349999999996</c:v>
              </c:pt>
              <c:pt idx="48">
                <c:v>100.15645000000001</c:v>
              </c:pt>
              <c:pt idx="49">
                <c:v>106.73045</c:v>
              </c:pt>
              <c:pt idx="50">
                <c:v>108.36799999999999</c:v>
              </c:pt>
              <c:pt idx="51">
                <c:v>60.301000000000002</c:v>
              </c:pt>
              <c:pt idx="52">
                <c:v>53.389899999999997</c:v>
              </c:pt>
              <c:pt idx="53">
                <c:v>56.523899999999998</c:v>
              </c:pt>
              <c:pt idx="54">
                <c:v>53.78445</c:v>
              </c:pt>
              <c:pt idx="55">
                <c:v>36.075450000000004</c:v>
              </c:pt>
              <c:pt idx="56">
                <c:v>26.390899999999998</c:v>
              </c:pt>
              <c:pt idx="57">
                <c:v>39.3202</c:v>
              </c:pt>
              <c:pt idx="58">
                <c:v>40.938000000000002</c:v>
              </c:pt>
              <c:pt idx="59">
                <c:v>47.632799999999996</c:v>
              </c:pt>
              <c:pt idx="60">
                <c:v>18.902850000000001</c:v>
              </c:pt>
              <c:pt idx="61">
                <c:v>37.711500000000001</c:v>
              </c:pt>
              <c:pt idx="62">
                <c:v>29.793850000000003</c:v>
              </c:pt>
              <c:pt idx="63">
                <c:v>38.706249999999997</c:v>
              </c:pt>
              <c:pt idx="64">
                <c:v>61.931699999999992</c:v>
              </c:pt>
              <c:pt idx="65">
                <c:v>34.035200000000003</c:v>
              </c:pt>
              <c:pt idx="66">
                <c:v>48.007500000000007</c:v>
              </c:pt>
              <c:pt idx="67">
                <c:v>57.263050000000007</c:v>
              </c:pt>
              <c:pt idx="68">
                <c:v>46.156149999999997</c:v>
              </c:pt>
              <c:pt idx="69">
                <c:v>32.791699999999999</c:v>
              </c:pt>
              <c:pt idx="70">
                <c:v>30.172050000000002</c:v>
              </c:pt>
              <c:pt idx="71">
                <c:v>27.897600000000001</c:v>
              </c:pt>
              <c:pt idx="72">
                <c:v>31.15165</c:v>
              </c:pt>
              <c:pt idx="73">
                <c:v>31.78105</c:v>
              </c:pt>
              <c:pt idx="74">
                <c:v>15.56085</c:v>
              </c:pt>
              <c:pt idx="75">
                <c:v>41.472350000000006</c:v>
              </c:pt>
              <c:pt idx="76">
                <c:v>44.414850000000001</c:v>
              </c:pt>
              <c:pt idx="77">
                <c:v>2.6474500000000001</c:v>
              </c:pt>
              <c:pt idx="78">
                <c:v>5.20505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8D22-41A3-BD2B-AAF135D5D7EC}"/>
            </c:ext>
          </c:extLst>
        </c:ser>
        <c:ser>
          <c:idx val="14"/>
          <c:order val="1"/>
          <c:tx>
            <c:v>2010</c:v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Lit>
              <c:formatCode>General</c:formatCode>
              <c:ptCount val="85"/>
              <c:pt idx="0">
                <c:v>0.17945</c:v>
              </c:pt>
              <c:pt idx="1">
                <c:v>0.34</c:v>
              </c:pt>
              <c:pt idx="2">
                <c:v>6.6000000000000003E-2</c:v>
              </c:pt>
              <c:pt idx="3">
                <c:v>0.82645000000000013</c:v>
              </c:pt>
              <c:pt idx="4">
                <c:v>0.64790000000000003</c:v>
              </c:pt>
              <c:pt idx="5">
                <c:v>0.73845000000000005</c:v>
              </c:pt>
              <c:pt idx="6">
                <c:v>1.04095</c:v>
              </c:pt>
              <c:pt idx="7">
                <c:v>1.3628499999999999</c:v>
              </c:pt>
              <c:pt idx="8">
                <c:v>1.3839000000000001</c:v>
              </c:pt>
              <c:pt idx="9">
                <c:v>0.21450000000000002</c:v>
              </c:pt>
              <c:pt idx="10">
                <c:v>2.6557499999999998</c:v>
              </c:pt>
              <c:pt idx="11">
                <c:v>2.5739999999999998</c:v>
              </c:pt>
              <c:pt idx="12">
                <c:v>2.0114999999999998</c:v>
              </c:pt>
              <c:pt idx="13">
                <c:v>2.4473500000000001</c:v>
              </c:pt>
              <c:pt idx="14">
                <c:v>1.3658000000000001</c:v>
              </c:pt>
              <c:pt idx="15">
                <c:v>1.4403999999999999</c:v>
              </c:pt>
              <c:pt idx="16">
                <c:v>0.96584999999999999</c:v>
              </c:pt>
              <c:pt idx="17">
                <c:v>1.96695</c:v>
              </c:pt>
              <c:pt idx="18">
                <c:v>6.2528999999999995</c:v>
              </c:pt>
              <c:pt idx="19">
                <c:v>6.7140000000000004</c:v>
              </c:pt>
              <c:pt idx="20">
                <c:v>3.5859000000000001</c:v>
              </c:pt>
              <c:pt idx="21">
                <c:v>31.414999999999999</c:v>
              </c:pt>
              <c:pt idx="22">
                <c:v>90.504000000000005</c:v>
              </c:pt>
              <c:pt idx="23">
                <c:v>78.282999999999987</c:v>
              </c:pt>
              <c:pt idx="24">
                <c:v>68.436000000000007</c:v>
              </c:pt>
              <c:pt idx="25">
                <c:v>57.663499999999999</c:v>
              </c:pt>
              <c:pt idx="26">
                <c:v>67.780450000000002</c:v>
              </c:pt>
              <c:pt idx="27">
                <c:v>37.277999999999999</c:v>
              </c:pt>
              <c:pt idx="28">
                <c:v>46.260999999999996</c:v>
              </c:pt>
              <c:pt idx="29">
                <c:v>62.822000000000003</c:v>
              </c:pt>
              <c:pt idx="30">
                <c:v>61.121000000000002</c:v>
              </c:pt>
              <c:pt idx="31">
                <c:v>35.47645</c:v>
              </c:pt>
              <c:pt idx="32">
                <c:v>74.740449999999996</c:v>
              </c:pt>
              <c:pt idx="33">
                <c:v>66.096450000000004</c:v>
              </c:pt>
              <c:pt idx="34">
                <c:v>53.128449999999994</c:v>
              </c:pt>
              <c:pt idx="35">
                <c:v>33.017899999999997</c:v>
              </c:pt>
              <c:pt idx="36">
                <c:v>9.5427</c:v>
              </c:pt>
              <c:pt idx="37">
                <c:v>14.340199999999999</c:v>
              </c:pt>
              <c:pt idx="38">
                <c:v>13.8134</c:v>
              </c:pt>
              <c:pt idx="39">
                <c:v>40.255850000000002</c:v>
              </c:pt>
              <c:pt idx="40">
                <c:v>0</c:v>
              </c:pt>
              <c:pt idx="41">
                <c:v>67.208349999999996</c:v>
              </c:pt>
              <c:pt idx="42">
                <c:v>90.647599999999997</c:v>
              </c:pt>
              <c:pt idx="43">
                <c:v>86.887149999999991</c:v>
              </c:pt>
              <c:pt idx="44">
                <c:v>93.656399999999991</c:v>
              </c:pt>
              <c:pt idx="45">
                <c:v>115.52064999999999</c:v>
              </c:pt>
              <c:pt idx="46">
                <c:v>76.595950000000002</c:v>
              </c:pt>
              <c:pt idx="47">
                <c:v>48.198300000000003</c:v>
              </c:pt>
              <c:pt idx="48">
                <c:v>72.704650000000001</c:v>
              </c:pt>
              <c:pt idx="49">
                <c:v>47.677050000000001</c:v>
              </c:pt>
              <c:pt idx="50">
                <c:v>35.739000000000004</c:v>
              </c:pt>
              <c:pt idx="51">
                <c:v>27.230250000000002</c:v>
              </c:pt>
              <c:pt idx="52">
                <c:v>43.253299999999996</c:v>
              </c:pt>
              <c:pt idx="53">
                <c:v>12.6958</c:v>
              </c:pt>
              <c:pt idx="54">
                <c:v>19.946849999999998</c:v>
              </c:pt>
              <c:pt idx="55">
                <c:v>30.403000000000002</c:v>
              </c:pt>
              <c:pt idx="56">
                <c:v>22.831749999999996</c:v>
              </c:pt>
              <c:pt idx="57">
                <c:v>86.319950000000006</c:v>
              </c:pt>
              <c:pt idx="58">
                <c:v>41.443800000000003</c:v>
              </c:pt>
              <c:pt idx="59">
                <c:v>32.358849999999997</c:v>
              </c:pt>
              <c:pt idx="60">
                <c:v>62.812400000000004</c:v>
              </c:pt>
              <c:pt idx="61">
                <c:v>7.3619500000000002</c:v>
              </c:pt>
              <c:pt idx="62">
                <c:v>26.5549</c:v>
              </c:pt>
              <c:pt idx="63">
                <c:v>60.004350000000002</c:v>
              </c:pt>
              <c:pt idx="64">
                <c:v>58.064099999999996</c:v>
              </c:pt>
              <c:pt idx="65">
                <c:v>37.405149999999999</c:v>
              </c:pt>
              <c:pt idx="66">
                <c:v>36.995400000000004</c:v>
              </c:pt>
              <c:pt idx="67">
                <c:v>23.652349999999998</c:v>
              </c:pt>
              <c:pt idx="68">
                <c:v>34.05265</c:v>
              </c:pt>
              <c:pt idx="69">
                <c:v>33.015950000000004</c:v>
              </c:pt>
              <c:pt idx="70">
                <c:v>27.49025</c:v>
              </c:pt>
              <c:pt idx="71">
                <c:v>38.628</c:v>
              </c:pt>
              <c:pt idx="72">
                <c:v>8.9785500000000003</c:v>
              </c:pt>
              <c:pt idx="73">
                <c:v>14.51</c:v>
              </c:pt>
              <c:pt idx="74">
                <c:v>37.747499999999995</c:v>
              </c:pt>
              <c:pt idx="75">
                <c:v>33.205449999999999</c:v>
              </c:pt>
              <c:pt idx="76">
                <c:v>15.892900000000003</c:v>
              </c:pt>
              <c:pt idx="77">
                <c:v>27.527000000000001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8D22-41A3-BD2B-AAF135D5D7EC}"/>
            </c:ext>
          </c:extLst>
        </c:ser>
        <c:ser>
          <c:idx val="12"/>
          <c:order val="2"/>
          <c:tx>
            <c:v>2009</c:v>
          </c:tx>
          <c:spPr>
            <a:ln w="12700">
              <a:solidFill>
                <a:srgbClr val="20F012"/>
              </a:solidFill>
              <a:prstDash val="solid"/>
            </a:ln>
          </c:spPr>
          <c:marker>
            <c:symbol val="x"/>
            <c:size val="5"/>
            <c:spPr>
              <a:solidFill>
                <a:srgbClr val="20F012"/>
              </a:solidFill>
              <a:ln>
                <a:solidFill>
                  <a:srgbClr val="20F012"/>
                </a:solidFill>
                <a:prstDash val="solid"/>
              </a:ln>
            </c:spPr>
          </c:marker>
          <c:val>
            <c:numLit>
              <c:formatCode>General</c:formatCode>
              <c:ptCount val="85"/>
              <c:pt idx="0">
                <c:v>2.29</c:v>
              </c:pt>
              <c:pt idx="1">
                <c:v>30.073</c:v>
              </c:pt>
              <c:pt idx="2">
                <c:v>7.7670000000000003</c:v>
              </c:pt>
              <c:pt idx="3">
                <c:v>6.6227499999999999</c:v>
              </c:pt>
              <c:pt idx="4">
                <c:v>32.701749999999997</c:v>
              </c:pt>
              <c:pt idx="5">
                <c:v>23.467000000000002</c:v>
              </c:pt>
              <c:pt idx="6">
                <c:v>29.641499999999997</c:v>
              </c:pt>
              <c:pt idx="7">
                <c:v>15.621499999999999</c:v>
              </c:pt>
              <c:pt idx="8">
                <c:v>62.393949999999997</c:v>
              </c:pt>
              <c:pt idx="9">
                <c:v>48.433000000000007</c:v>
              </c:pt>
              <c:pt idx="10">
                <c:v>42.029899999999998</c:v>
              </c:pt>
              <c:pt idx="11">
                <c:v>59.689</c:v>
              </c:pt>
              <c:pt idx="12">
                <c:v>37.208999999999996</c:v>
              </c:pt>
              <c:pt idx="13">
                <c:v>80.60499999999999</c:v>
              </c:pt>
              <c:pt idx="14">
                <c:v>42.907000000000004</c:v>
              </c:pt>
              <c:pt idx="15">
                <c:v>50.697999999999993</c:v>
              </c:pt>
              <c:pt idx="16">
                <c:v>40.808999999999997</c:v>
              </c:pt>
              <c:pt idx="17">
                <c:v>39.996999999999993</c:v>
              </c:pt>
              <c:pt idx="18">
                <c:v>24.344999999999999</c:v>
              </c:pt>
              <c:pt idx="19">
                <c:v>70.849999999999994</c:v>
              </c:pt>
              <c:pt idx="20">
                <c:v>33.405999999999999</c:v>
              </c:pt>
              <c:pt idx="21">
                <c:v>31.805</c:v>
              </c:pt>
              <c:pt idx="22">
                <c:v>7.6999999999999993</c:v>
              </c:pt>
              <c:pt idx="23">
                <c:v>18.810000000000002</c:v>
              </c:pt>
              <c:pt idx="24">
                <c:v>43.506999999999991</c:v>
              </c:pt>
              <c:pt idx="25">
                <c:v>26.169999999999998</c:v>
              </c:pt>
              <c:pt idx="26">
                <c:v>41.373999999999995</c:v>
              </c:pt>
              <c:pt idx="27">
                <c:v>124.089</c:v>
              </c:pt>
              <c:pt idx="28">
                <c:v>72.725999999999999</c:v>
              </c:pt>
              <c:pt idx="29">
                <c:v>66.984999999999985</c:v>
              </c:pt>
              <c:pt idx="30">
                <c:v>74.688000000000002</c:v>
              </c:pt>
              <c:pt idx="31">
                <c:v>50.055</c:v>
              </c:pt>
              <c:pt idx="32">
                <c:v>40.273000000000003</c:v>
              </c:pt>
              <c:pt idx="33">
                <c:v>27.704999999999998</c:v>
              </c:pt>
              <c:pt idx="34">
                <c:v>41.378</c:v>
              </c:pt>
              <c:pt idx="35">
                <c:v>25.158000000000001</c:v>
              </c:pt>
              <c:pt idx="36">
                <c:v>2.09</c:v>
              </c:pt>
              <c:pt idx="37">
                <c:v>17.489000000000001</c:v>
              </c:pt>
              <c:pt idx="38">
                <c:v>29.82</c:v>
              </c:pt>
              <c:pt idx="39">
                <c:v>84.427549999999997</c:v>
              </c:pt>
              <c:pt idx="40">
                <c:v>46.510999999999996</c:v>
              </c:pt>
              <c:pt idx="41">
                <c:v>21.478999999999999</c:v>
              </c:pt>
              <c:pt idx="42">
                <c:v>40.81</c:v>
              </c:pt>
              <c:pt idx="43">
                <c:v>47.83</c:v>
              </c:pt>
              <c:pt idx="44">
                <c:v>58.731000000000002</c:v>
              </c:pt>
              <c:pt idx="45">
                <c:v>48.077000000000005</c:v>
              </c:pt>
              <c:pt idx="46">
                <c:v>68.843999999999994</c:v>
              </c:pt>
              <c:pt idx="47">
                <c:v>57.2</c:v>
              </c:pt>
              <c:pt idx="48">
                <c:v>55.506</c:v>
              </c:pt>
              <c:pt idx="49">
                <c:v>54.493000000000002</c:v>
              </c:pt>
              <c:pt idx="50">
                <c:v>44.514000000000003</c:v>
              </c:pt>
              <c:pt idx="51">
                <c:v>46.918999999999997</c:v>
              </c:pt>
              <c:pt idx="52">
                <c:v>48.988999999999997</c:v>
              </c:pt>
              <c:pt idx="53">
                <c:v>36.080000000000005</c:v>
              </c:pt>
              <c:pt idx="54">
                <c:v>43.370999999999995</c:v>
              </c:pt>
              <c:pt idx="55">
                <c:v>55.231999999999992</c:v>
              </c:pt>
              <c:pt idx="56">
                <c:v>40.22</c:v>
              </c:pt>
              <c:pt idx="57">
                <c:v>67.153999999999996</c:v>
              </c:pt>
              <c:pt idx="58">
                <c:v>67.578000000000003</c:v>
              </c:pt>
              <c:pt idx="59">
                <c:v>66.87299999999999</c:v>
              </c:pt>
              <c:pt idx="60">
                <c:v>39.576000000000008</c:v>
              </c:pt>
              <c:pt idx="61">
                <c:v>28.731000000000002</c:v>
              </c:pt>
              <c:pt idx="62">
                <c:v>37.369999999999997</c:v>
              </c:pt>
              <c:pt idx="63">
                <c:v>30.64</c:v>
              </c:pt>
              <c:pt idx="64">
                <c:v>17.219149999999999</c:v>
              </c:pt>
              <c:pt idx="65">
                <c:v>4.26</c:v>
              </c:pt>
              <c:pt idx="66">
                <c:v>7.7400000000000011</c:v>
              </c:pt>
              <c:pt idx="67">
                <c:v>0.82000000000000006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0.22</c:v>
              </c:pt>
              <c:pt idx="72">
                <c:v>0.38</c:v>
              </c:pt>
              <c:pt idx="73">
                <c:v>1.81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8D22-41A3-BD2B-AAF135D5D7EC}"/>
            </c:ext>
          </c:extLst>
        </c:ser>
        <c:ser>
          <c:idx val="10"/>
          <c:order val="3"/>
          <c:tx>
            <c:v>2008</c:v>
          </c:tx>
          <c:spPr>
            <a:ln w="25400">
              <a:solidFill>
                <a:schemeClr val="tx2"/>
              </a:solidFill>
              <a:prstDash val="solid"/>
            </a:ln>
          </c:spPr>
          <c:marker>
            <c:symbol val="triangle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8D22-41A3-BD2B-AAF135D5D7EC}"/>
            </c:ext>
          </c:extLst>
        </c:ser>
        <c:ser>
          <c:idx val="9"/>
          <c:order val="4"/>
          <c:tx>
            <c:v>2007</c:v>
          </c:tx>
          <c:spPr>
            <a:ln w="38100">
              <a:solidFill>
                <a:srgbClr val="69FFFF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69FF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8D22-41A3-BD2B-AAF135D5D7EC}"/>
            </c:ext>
          </c:extLst>
        </c:ser>
        <c:ser>
          <c:idx val="0"/>
          <c:order val="5"/>
          <c:tx>
            <c:v>2006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8D22-41A3-BD2B-AAF135D5D7EC}"/>
            </c:ext>
          </c:extLst>
        </c:ser>
        <c:ser>
          <c:idx val="1"/>
          <c:order val="6"/>
          <c:tx>
            <c:v>2005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8D22-41A3-BD2B-AAF135D5D7EC}"/>
            </c:ext>
          </c:extLst>
        </c:ser>
        <c:ser>
          <c:idx val="2"/>
          <c:order val="7"/>
          <c:tx>
            <c:v>2004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8D22-41A3-BD2B-AAF135D5D7EC}"/>
            </c:ext>
          </c:extLst>
        </c:ser>
        <c:ser>
          <c:idx val="3"/>
          <c:order val="8"/>
          <c:tx>
            <c:v>2003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8D22-41A3-BD2B-AAF135D5D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881056"/>
        <c:axId val="2095884288"/>
      </c:lineChart>
      <c:lineChart>
        <c:grouping val="standard"/>
        <c:varyColors val="0"/>
        <c:ser>
          <c:idx val="17"/>
          <c:order val="9"/>
          <c:tx>
            <c:v>11 Cum</c:v>
          </c:tx>
          <c:spPr>
            <a:ln>
              <a:solidFill>
                <a:sysClr val="windowText" lastClr="000000"/>
              </a:solidFill>
            </a:ln>
          </c:spPr>
          <c:marker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val>
            <c:numLit>
              <c:formatCode>General</c:formatCode>
              <c:ptCount val="85"/>
              <c:pt idx="0">
                <c:v>0</c:v>
              </c:pt>
              <c:pt idx="1">
                <c:v>1.03335</c:v>
              </c:pt>
              <c:pt idx="2">
                <c:v>3.0992500000000001</c:v>
              </c:pt>
              <c:pt idx="3">
                <c:v>3.5935999999999999</c:v>
              </c:pt>
              <c:pt idx="4">
                <c:v>11.50285</c:v>
              </c:pt>
              <c:pt idx="5">
                <c:v>20.667200000000001</c:v>
              </c:pt>
              <c:pt idx="6">
                <c:v>31.01155</c:v>
              </c:pt>
              <c:pt idx="7">
                <c:v>43.451899999999995</c:v>
              </c:pt>
              <c:pt idx="8">
                <c:v>55.23769999999999</c:v>
              </c:pt>
              <c:pt idx="9">
                <c:v>69.565699999999993</c:v>
              </c:pt>
              <c:pt idx="10">
                <c:v>83.425699999999992</c:v>
              </c:pt>
              <c:pt idx="11">
                <c:v>108.00264999999999</c:v>
              </c:pt>
              <c:pt idx="12">
                <c:v>130.11264999999997</c:v>
              </c:pt>
              <c:pt idx="13">
                <c:v>164.02709999999996</c:v>
              </c:pt>
              <c:pt idx="14">
                <c:v>216.90509999999995</c:v>
              </c:pt>
              <c:pt idx="15">
                <c:v>256.44309999999996</c:v>
              </c:pt>
              <c:pt idx="16">
                <c:v>297.78099999999995</c:v>
              </c:pt>
              <c:pt idx="17">
                <c:v>333.13259999999997</c:v>
              </c:pt>
              <c:pt idx="18">
                <c:v>374.42249999999996</c:v>
              </c:pt>
              <c:pt idx="19">
                <c:v>417.32994999999994</c:v>
              </c:pt>
              <c:pt idx="20">
                <c:v>460.32939999999996</c:v>
              </c:pt>
              <c:pt idx="21">
                <c:v>503.46139999999997</c:v>
              </c:pt>
              <c:pt idx="22">
                <c:v>545.39085</c:v>
              </c:pt>
              <c:pt idx="23">
                <c:v>638.00284999999997</c:v>
              </c:pt>
              <c:pt idx="24">
                <c:v>705.79229999999995</c:v>
              </c:pt>
              <c:pt idx="25">
                <c:v>751.97429999999997</c:v>
              </c:pt>
              <c:pt idx="26">
                <c:v>795.28174999999999</c:v>
              </c:pt>
              <c:pt idx="27">
                <c:v>824.39464999999996</c:v>
              </c:pt>
              <c:pt idx="28">
                <c:v>863.92309999999998</c:v>
              </c:pt>
              <c:pt idx="29">
                <c:v>957.70564999999999</c:v>
              </c:pt>
              <c:pt idx="30">
                <c:v>1036.1017999999999</c:v>
              </c:pt>
              <c:pt idx="31">
                <c:v>1107.89815</c:v>
              </c:pt>
              <c:pt idx="32">
                <c:v>1151.06105</c:v>
              </c:pt>
              <c:pt idx="33">
                <c:v>1226.1783</c:v>
              </c:pt>
              <c:pt idx="34">
                <c:v>1275.1847500000001</c:v>
              </c:pt>
              <c:pt idx="35">
                <c:v>1316.1447500000002</c:v>
              </c:pt>
              <c:pt idx="36">
                <c:v>1405.4832000000001</c:v>
              </c:pt>
              <c:pt idx="37">
                <c:v>1505.91965</c:v>
              </c:pt>
              <c:pt idx="38">
                <c:v>1594.1079999999999</c:v>
              </c:pt>
              <c:pt idx="39">
                <c:v>1675.9802499999998</c:v>
              </c:pt>
              <c:pt idx="40">
                <c:v>1675.9802499999998</c:v>
              </c:pt>
              <c:pt idx="41">
                <c:v>1740.7120499999999</c:v>
              </c:pt>
              <c:pt idx="42">
                <c:v>1806.0389499999999</c:v>
              </c:pt>
              <c:pt idx="43">
                <c:v>1842.7954</c:v>
              </c:pt>
              <c:pt idx="44">
                <c:v>1883.271045</c:v>
              </c:pt>
              <c:pt idx="45">
                <c:v>1941.6680449999999</c:v>
              </c:pt>
              <c:pt idx="46">
                <c:v>1985.289495</c:v>
              </c:pt>
              <c:pt idx="47">
                <c:v>2013.1408449999999</c:v>
              </c:pt>
              <c:pt idx="48">
                <c:v>2113.2972949999998</c:v>
              </c:pt>
              <c:pt idx="49">
                <c:v>2220.0277449999999</c:v>
              </c:pt>
              <c:pt idx="50">
                <c:v>2328.3957449999998</c:v>
              </c:pt>
              <c:pt idx="51">
                <c:v>2388.6967449999997</c:v>
              </c:pt>
              <c:pt idx="52">
                <c:v>2442.0866449999999</c:v>
              </c:pt>
              <c:pt idx="53">
                <c:v>2498.610545</c:v>
              </c:pt>
              <c:pt idx="54">
                <c:v>2552.3949950000001</c:v>
              </c:pt>
              <c:pt idx="55">
                <c:v>2588.4704449999999</c:v>
              </c:pt>
              <c:pt idx="56">
                <c:v>2614.8613449999998</c:v>
              </c:pt>
              <c:pt idx="57">
                <c:v>2654.1815449999999</c:v>
              </c:pt>
              <c:pt idx="58">
                <c:v>2695.119545</c:v>
              </c:pt>
              <c:pt idx="59">
                <c:v>2742.7523449999999</c:v>
              </c:pt>
              <c:pt idx="60">
                <c:v>2761.6551949999998</c:v>
              </c:pt>
              <c:pt idx="61">
                <c:v>2799.3666949999997</c:v>
              </c:pt>
              <c:pt idx="62">
                <c:v>2829.1605449999997</c:v>
              </c:pt>
              <c:pt idx="63">
                <c:v>2867.8667949999999</c:v>
              </c:pt>
              <c:pt idx="64">
                <c:v>2929.798495</c:v>
              </c:pt>
              <c:pt idx="65">
                <c:v>2963.8336949999998</c:v>
              </c:pt>
              <c:pt idx="66">
                <c:v>3011.841195</c:v>
              </c:pt>
              <c:pt idx="67">
                <c:v>3069.104245</c:v>
              </c:pt>
              <c:pt idx="68">
                <c:v>3115.2603949999998</c:v>
              </c:pt>
              <c:pt idx="69">
                <c:v>3148.052095</c:v>
              </c:pt>
              <c:pt idx="70">
                <c:v>3178.2241450000001</c:v>
              </c:pt>
              <c:pt idx="71">
                <c:v>3206.1217449999999</c:v>
              </c:pt>
              <c:pt idx="72">
                <c:v>3237.2733949999997</c:v>
              </c:pt>
              <c:pt idx="73">
                <c:v>3269.0544449999998</c:v>
              </c:pt>
              <c:pt idx="74">
                <c:v>3284.6152949999996</c:v>
              </c:pt>
              <c:pt idx="75">
                <c:v>3326.0876449999996</c:v>
              </c:pt>
              <c:pt idx="76">
                <c:v>3370.5024949999997</c:v>
              </c:pt>
              <c:pt idx="77">
                <c:v>3373.1499449999997</c:v>
              </c:pt>
              <c:pt idx="78">
                <c:v>3378.3549949999997</c:v>
              </c:pt>
              <c:pt idx="79">
                <c:v>3378.3549949999997</c:v>
              </c:pt>
              <c:pt idx="80">
                <c:v>3378.3549949999997</c:v>
              </c:pt>
              <c:pt idx="81">
                <c:v>3378.3549949999997</c:v>
              </c:pt>
              <c:pt idx="82">
                <c:v>3378.3549949999997</c:v>
              </c:pt>
              <c:pt idx="83">
                <c:v>3378.3549949999997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9-8D22-41A3-BD2B-AAF135D5D7EC}"/>
            </c:ext>
          </c:extLst>
        </c:ser>
        <c:ser>
          <c:idx val="15"/>
          <c:order val="10"/>
          <c:tx>
            <c:v>10 Cum</c:v>
          </c:tx>
          <c:spPr>
            <a:ln>
              <a:solidFill>
                <a:srgbClr val="FF0000"/>
              </a:solidFill>
            </a:ln>
          </c:spPr>
          <c:marker>
            <c:symbol val="plus"/>
            <c:size val="7"/>
            <c:spPr>
              <a:ln>
                <a:solidFill>
                  <a:srgbClr val="FF0000"/>
                </a:solidFill>
              </a:ln>
            </c:spPr>
          </c:marker>
          <c:val>
            <c:numLit>
              <c:formatCode>General</c:formatCode>
              <c:ptCount val="85"/>
              <c:pt idx="0">
                <c:v>0.17945</c:v>
              </c:pt>
              <c:pt idx="1">
                <c:v>0.51944999999999997</c:v>
              </c:pt>
              <c:pt idx="2">
                <c:v>0.58545000000000003</c:v>
              </c:pt>
              <c:pt idx="3">
                <c:v>1.4119000000000002</c:v>
              </c:pt>
              <c:pt idx="4">
                <c:v>2.0598000000000001</c:v>
              </c:pt>
              <c:pt idx="5">
                <c:v>2.7982500000000003</c:v>
              </c:pt>
              <c:pt idx="6">
                <c:v>3.8392000000000004</c:v>
              </c:pt>
              <c:pt idx="7">
                <c:v>5.2020499999999998</c:v>
              </c:pt>
              <c:pt idx="8">
                <c:v>6.5859500000000004</c:v>
              </c:pt>
              <c:pt idx="9">
                <c:v>6.8004500000000005</c:v>
              </c:pt>
              <c:pt idx="10">
                <c:v>9.4562000000000008</c:v>
              </c:pt>
              <c:pt idx="11">
                <c:v>12.030200000000001</c:v>
              </c:pt>
              <c:pt idx="12">
                <c:v>14.041700000000001</c:v>
              </c:pt>
              <c:pt idx="13">
                <c:v>16.489049999999999</c:v>
              </c:pt>
              <c:pt idx="14">
                <c:v>17.854849999999999</c:v>
              </c:pt>
              <c:pt idx="15">
                <c:v>19.295249999999999</c:v>
              </c:pt>
              <c:pt idx="16">
                <c:v>20.261099999999999</c:v>
              </c:pt>
              <c:pt idx="17">
                <c:v>22.22805</c:v>
              </c:pt>
              <c:pt idx="18">
                <c:v>28.48095</c:v>
              </c:pt>
              <c:pt idx="19">
                <c:v>35.194949999999999</c:v>
              </c:pt>
              <c:pt idx="20">
                <c:v>38.780850000000001</c:v>
              </c:pt>
              <c:pt idx="21">
                <c:v>70.195850000000007</c:v>
              </c:pt>
              <c:pt idx="22">
                <c:v>160.69985000000003</c:v>
              </c:pt>
              <c:pt idx="23">
                <c:v>238.98285000000001</c:v>
              </c:pt>
              <c:pt idx="24">
                <c:v>307.41885000000002</c:v>
              </c:pt>
              <c:pt idx="25">
                <c:v>365.08235000000002</c:v>
              </c:pt>
              <c:pt idx="26">
                <c:v>432.86279999999999</c:v>
              </c:pt>
              <c:pt idx="27">
                <c:v>470.14080000000001</c:v>
              </c:pt>
              <c:pt idx="28">
                <c:v>516.40179999999998</c:v>
              </c:pt>
              <c:pt idx="29">
                <c:v>579.22379999999998</c:v>
              </c:pt>
              <c:pt idx="30">
                <c:v>640.34479999999996</c:v>
              </c:pt>
              <c:pt idx="31">
                <c:v>675.82124999999996</c:v>
              </c:pt>
              <c:pt idx="32">
                <c:v>750.56169999999997</c:v>
              </c:pt>
              <c:pt idx="33">
                <c:v>816.65814999999998</c:v>
              </c:pt>
              <c:pt idx="34">
                <c:v>869.78660000000002</c:v>
              </c:pt>
              <c:pt idx="35">
                <c:v>902.80449999999996</c:v>
              </c:pt>
              <c:pt idx="36">
                <c:v>912.34719999999993</c:v>
              </c:pt>
              <c:pt idx="37">
                <c:v>926.68739999999991</c:v>
              </c:pt>
              <c:pt idx="38">
                <c:v>940.50079999999991</c:v>
              </c:pt>
              <c:pt idx="39">
                <c:v>980.75664999999992</c:v>
              </c:pt>
              <c:pt idx="40">
                <c:v>980.75664999999992</c:v>
              </c:pt>
              <c:pt idx="41">
                <c:v>1047.9649999999999</c:v>
              </c:pt>
              <c:pt idx="42">
                <c:v>1138.6125999999999</c:v>
              </c:pt>
              <c:pt idx="43">
                <c:v>1225.4997499999999</c:v>
              </c:pt>
              <c:pt idx="44">
                <c:v>1319.15615</c:v>
              </c:pt>
              <c:pt idx="45">
                <c:v>1434.6768</c:v>
              </c:pt>
              <c:pt idx="46">
                <c:v>1511.2727499999999</c:v>
              </c:pt>
              <c:pt idx="47">
                <c:v>1559.4710499999999</c:v>
              </c:pt>
              <c:pt idx="48">
                <c:v>1632.1756999999998</c:v>
              </c:pt>
              <c:pt idx="49">
                <c:v>1679.8527499999998</c:v>
              </c:pt>
              <c:pt idx="50">
                <c:v>1715.5917499999998</c:v>
              </c:pt>
              <c:pt idx="51">
                <c:v>1742.8219999999999</c:v>
              </c:pt>
              <c:pt idx="52">
                <c:v>1786.0753</c:v>
              </c:pt>
              <c:pt idx="53">
                <c:v>1798.7710999999999</c:v>
              </c:pt>
              <c:pt idx="54">
                <c:v>1818.71795</c:v>
              </c:pt>
              <c:pt idx="55">
                <c:v>1849.12095</c:v>
              </c:pt>
              <c:pt idx="56">
                <c:v>1871.9527</c:v>
              </c:pt>
              <c:pt idx="57">
                <c:v>1958.2726500000001</c:v>
              </c:pt>
              <c:pt idx="58">
                <c:v>1999.7164500000001</c:v>
              </c:pt>
              <c:pt idx="59">
                <c:v>2032.0753000000002</c:v>
              </c:pt>
              <c:pt idx="60">
                <c:v>2094.8877000000002</c:v>
              </c:pt>
              <c:pt idx="61">
                <c:v>2102.2496500000002</c:v>
              </c:pt>
              <c:pt idx="62">
                <c:v>2128.8045500000003</c:v>
              </c:pt>
              <c:pt idx="63">
                <c:v>2188.8089000000004</c:v>
              </c:pt>
              <c:pt idx="64">
                <c:v>2246.8730000000005</c:v>
              </c:pt>
              <c:pt idx="65">
                <c:v>2284.2781500000006</c:v>
              </c:pt>
              <c:pt idx="66">
                <c:v>2321.2735500000003</c:v>
              </c:pt>
              <c:pt idx="67">
                <c:v>2344.9259000000002</c:v>
              </c:pt>
              <c:pt idx="68">
                <c:v>2378.9785500000003</c:v>
              </c:pt>
              <c:pt idx="69">
                <c:v>2411.9945000000002</c:v>
              </c:pt>
              <c:pt idx="70">
                <c:v>2439.4847500000001</c:v>
              </c:pt>
              <c:pt idx="71">
                <c:v>2478.1127500000002</c:v>
              </c:pt>
              <c:pt idx="72">
                <c:v>2487.0913</c:v>
              </c:pt>
              <c:pt idx="73">
                <c:v>2501.6013000000003</c:v>
              </c:pt>
              <c:pt idx="74">
                <c:v>2539.3488000000002</c:v>
              </c:pt>
              <c:pt idx="75">
                <c:v>2572.5542500000001</c:v>
              </c:pt>
              <c:pt idx="76">
                <c:v>2588.44715</c:v>
              </c:pt>
              <c:pt idx="77">
                <c:v>2615.97415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A-8D22-41A3-BD2B-AAF135D5D7EC}"/>
            </c:ext>
          </c:extLst>
        </c:ser>
        <c:ser>
          <c:idx val="13"/>
          <c:order val="11"/>
          <c:tx>
            <c:v>09 Cum</c:v>
          </c:tx>
          <c:spPr>
            <a:ln>
              <a:solidFill>
                <a:srgbClr val="20F012"/>
              </a:solidFill>
            </a:ln>
          </c:spPr>
          <c:marker>
            <c:symbol val="star"/>
            <c:size val="7"/>
            <c:spPr>
              <a:ln>
                <a:solidFill>
                  <a:srgbClr val="20F012"/>
                </a:solidFill>
              </a:ln>
            </c:spPr>
          </c:marker>
          <c:val>
            <c:numLit>
              <c:formatCode>General</c:formatCode>
              <c:ptCount val="85"/>
              <c:pt idx="0">
                <c:v>2.29</c:v>
              </c:pt>
              <c:pt idx="1">
                <c:v>32.363</c:v>
              </c:pt>
              <c:pt idx="2">
                <c:v>40.130000000000003</c:v>
              </c:pt>
              <c:pt idx="3">
                <c:v>46.752750000000006</c:v>
              </c:pt>
              <c:pt idx="4">
                <c:v>79.454499999999996</c:v>
              </c:pt>
              <c:pt idx="5">
                <c:v>102.92149999999999</c:v>
              </c:pt>
              <c:pt idx="6">
                <c:v>132.56299999999999</c:v>
              </c:pt>
              <c:pt idx="7">
                <c:v>148.18449999999999</c:v>
              </c:pt>
              <c:pt idx="8">
                <c:v>210.57844999999998</c:v>
              </c:pt>
              <c:pt idx="9">
                <c:v>259.01144999999997</c:v>
              </c:pt>
              <c:pt idx="10">
                <c:v>301.04134999999997</c:v>
              </c:pt>
              <c:pt idx="11">
                <c:v>360.73034999999999</c:v>
              </c:pt>
              <c:pt idx="12">
                <c:v>397.93934999999999</c:v>
              </c:pt>
              <c:pt idx="13">
                <c:v>478.54435000000001</c:v>
              </c:pt>
              <c:pt idx="14">
                <c:v>521.45135000000005</c:v>
              </c:pt>
              <c:pt idx="15">
                <c:v>572.14935000000003</c:v>
              </c:pt>
              <c:pt idx="16">
                <c:v>612.95835</c:v>
              </c:pt>
              <c:pt idx="17">
                <c:v>652.95534999999995</c:v>
              </c:pt>
              <c:pt idx="18">
                <c:v>677.30034999999998</c:v>
              </c:pt>
              <c:pt idx="19">
                <c:v>748.15035</c:v>
              </c:pt>
              <c:pt idx="20">
                <c:v>781.55634999999995</c:v>
              </c:pt>
              <c:pt idx="21">
                <c:v>813.3613499999999</c:v>
              </c:pt>
              <c:pt idx="22">
                <c:v>821.06134999999995</c:v>
              </c:pt>
              <c:pt idx="23">
                <c:v>839.87134999999989</c:v>
              </c:pt>
              <c:pt idx="24">
                <c:v>883.37834999999984</c:v>
              </c:pt>
              <c:pt idx="25">
                <c:v>909.5483499999998</c:v>
              </c:pt>
              <c:pt idx="26">
                <c:v>950.92234999999982</c:v>
              </c:pt>
              <c:pt idx="27">
                <c:v>1075.0113499999998</c:v>
              </c:pt>
              <c:pt idx="28">
                <c:v>1147.7373499999999</c:v>
              </c:pt>
              <c:pt idx="29">
                <c:v>1214.7223499999998</c:v>
              </c:pt>
              <c:pt idx="30">
                <c:v>1289.4103499999999</c:v>
              </c:pt>
              <c:pt idx="31">
                <c:v>1339.4653499999999</c:v>
              </c:pt>
              <c:pt idx="32">
                <c:v>1379.7383499999999</c:v>
              </c:pt>
              <c:pt idx="33">
                <c:v>1407.4433499999998</c:v>
              </c:pt>
              <c:pt idx="34">
                <c:v>1448.8213499999997</c:v>
              </c:pt>
              <c:pt idx="35">
                <c:v>1473.9793499999996</c:v>
              </c:pt>
              <c:pt idx="36">
                <c:v>1476.0693499999995</c:v>
              </c:pt>
              <c:pt idx="37">
                <c:v>1493.5583499999996</c:v>
              </c:pt>
              <c:pt idx="38">
                <c:v>1523.3783499999995</c:v>
              </c:pt>
              <c:pt idx="39">
                <c:v>1607.8058999999994</c:v>
              </c:pt>
              <c:pt idx="40">
                <c:v>1654.3168999999994</c:v>
              </c:pt>
              <c:pt idx="41">
                <c:v>1675.7958999999994</c:v>
              </c:pt>
              <c:pt idx="42">
                <c:v>1716.6058999999993</c:v>
              </c:pt>
              <c:pt idx="43">
                <c:v>1764.4358999999993</c:v>
              </c:pt>
              <c:pt idx="44">
                <c:v>1823.1668999999993</c:v>
              </c:pt>
              <c:pt idx="45">
                <c:v>1871.2438999999993</c:v>
              </c:pt>
              <c:pt idx="46">
                <c:v>1940.0878999999993</c:v>
              </c:pt>
              <c:pt idx="47">
                <c:v>1997.2878999999994</c:v>
              </c:pt>
              <c:pt idx="48">
                <c:v>2052.7938999999992</c:v>
              </c:pt>
              <c:pt idx="49">
                <c:v>2107.2868999999992</c:v>
              </c:pt>
              <c:pt idx="50">
                <c:v>2151.8008999999993</c:v>
              </c:pt>
              <c:pt idx="51">
                <c:v>2198.7198999999991</c:v>
              </c:pt>
              <c:pt idx="52">
                <c:v>2247.7088999999992</c:v>
              </c:pt>
              <c:pt idx="53">
                <c:v>2283.7888999999991</c:v>
              </c:pt>
              <c:pt idx="54">
                <c:v>2327.1598999999992</c:v>
              </c:pt>
              <c:pt idx="55">
                <c:v>2382.3918999999992</c:v>
              </c:pt>
              <c:pt idx="56">
                <c:v>2422.611899999999</c:v>
              </c:pt>
              <c:pt idx="57">
                <c:v>2489.765899999999</c:v>
              </c:pt>
              <c:pt idx="58">
                <c:v>2557.3438999999989</c:v>
              </c:pt>
              <c:pt idx="59">
                <c:v>2624.216899999999</c:v>
              </c:pt>
              <c:pt idx="60">
                <c:v>2663.792899999999</c:v>
              </c:pt>
              <c:pt idx="61">
                <c:v>2692.5238999999992</c:v>
              </c:pt>
              <c:pt idx="62">
                <c:v>2729.8938999999991</c:v>
              </c:pt>
              <c:pt idx="63">
                <c:v>2760.533899999999</c:v>
              </c:pt>
              <c:pt idx="64">
                <c:v>2777.7530499999989</c:v>
              </c:pt>
              <c:pt idx="65">
                <c:v>2782.0130499999991</c:v>
              </c:pt>
              <c:pt idx="66">
                <c:v>2789.7530499999989</c:v>
              </c:pt>
              <c:pt idx="67">
                <c:v>2790.5730499999991</c:v>
              </c:pt>
              <c:pt idx="68">
                <c:v>2790.5730499999991</c:v>
              </c:pt>
              <c:pt idx="69">
                <c:v>2790.5730499999991</c:v>
              </c:pt>
              <c:pt idx="70">
                <c:v>2790.5730499999991</c:v>
              </c:pt>
              <c:pt idx="71">
                <c:v>2790.7930499999989</c:v>
              </c:pt>
              <c:pt idx="72">
                <c:v>2791.173049999999</c:v>
              </c:pt>
              <c:pt idx="73">
                <c:v>2792.9830499999989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B-8D22-41A3-BD2B-AAF135D5D7EC}"/>
            </c:ext>
          </c:extLst>
        </c:ser>
        <c:ser>
          <c:idx val="11"/>
          <c:order val="12"/>
          <c:tx>
            <c:v>08 Cum</c:v>
          </c:tx>
          <c:spPr>
            <a:ln w="25400">
              <a:solidFill>
                <a:schemeClr val="tx2"/>
              </a:solidFill>
              <a:prstDash val="solid"/>
            </a:ln>
          </c:spPr>
          <c:marker>
            <c:symbol val="circle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D22-41A3-BD2B-AAF135D5D7EC}"/>
            </c:ext>
          </c:extLst>
        </c:ser>
        <c:ser>
          <c:idx val="8"/>
          <c:order val="13"/>
          <c:tx>
            <c:v>07 Cum</c:v>
          </c:tx>
          <c:spPr>
            <a:ln w="38100">
              <a:solidFill>
                <a:srgbClr val="00CCFF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69FF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D22-41A3-BD2B-AAF135D5D7EC}"/>
            </c:ext>
          </c:extLst>
        </c:ser>
        <c:ser>
          <c:idx val="4"/>
          <c:order val="14"/>
          <c:tx>
            <c:v>06 Cum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D22-41A3-BD2B-AAF135D5D7EC}"/>
            </c:ext>
          </c:extLst>
        </c:ser>
        <c:ser>
          <c:idx val="5"/>
          <c:order val="15"/>
          <c:tx>
            <c:v>05 Cum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D22-41A3-BD2B-AAF135D5D7EC}"/>
            </c:ext>
          </c:extLst>
        </c:ser>
        <c:ser>
          <c:idx val="6"/>
          <c:order val="16"/>
          <c:tx>
            <c:v>04 Cum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D22-41A3-BD2B-AAF135D5D7EC}"/>
            </c:ext>
          </c:extLst>
        </c:ser>
        <c:ser>
          <c:idx val="7"/>
          <c:order val="17"/>
          <c:tx>
            <c:v>03 Cum</c:v>
          </c:tx>
          <c:spPr>
            <a:ln w="12700">
              <a:solidFill>
                <a:srgbClr val="69FF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D22-41A3-BD2B-AAF135D5D7EC}"/>
            </c:ext>
          </c:extLst>
        </c:ser>
        <c:ser>
          <c:idx val="18"/>
          <c:order val="18"/>
          <c:tx>
            <c:v>2012</c:v>
          </c:tx>
          <c:val>
            <c:numLit>
              <c:formatCode>General</c:formatCode>
              <c:ptCount val="85"/>
              <c:pt idx="0">
                <c:v>0</c:v>
              </c:pt>
              <c:pt idx="1">
                <c:v>0.26890000000000003</c:v>
              </c:pt>
              <c:pt idx="2">
                <c:v>1.1899500000000001</c:v>
              </c:pt>
              <c:pt idx="3">
                <c:v>1.774</c:v>
              </c:pt>
              <c:pt idx="4">
                <c:v>1.6629</c:v>
              </c:pt>
              <c:pt idx="5">
                <c:v>1.798</c:v>
              </c:pt>
              <c:pt idx="6">
                <c:v>0.76290000000000002</c:v>
              </c:pt>
              <c:pt idx="7">
                <c:v>0.76400000000000001</c:v>
              </c:pt>
              <c:pt idx="8">
                <c:v>0.36</c:v>
              </c:pt>
              <c:pt idx="9">
                <c:v>0.247</c:v>
              </c:pt>
              <c:pt idx="10">
                <c:v>38.189</c:v>
              </c:pt>
              <c:pt idx="11">
                <c:v>52.822000000000003</c:v>
              </c:pt>
              <c:pt idx="12">
                <c:v>33.488</c:v>
              </c:pt>
              <c:pt idx="13">
                <c:v>8.1289999999999996</c:v>
              </c:pt>
              <c:pt idx="14">
                <c:v>48.054999999999993</c:v>
              </c:pt>
              <c:pt idx="15">
                <c:v>43.382999999999996</c:v>
              </c:pt>
              <c:pt idx="16">
                <c:v>38.540999999999997</c:v>
              </c:pt>
              <c:pt idx="17">
                <c:v>47.305999999999997</c:v>
              </c:pt>
              <c:pt idx="18">
                <c:v>38.953000000000003</c:v>
              </c:pt>
              <c:pt idx="19">
                <c:v>51.82</c:v>
              </c:pt>
              <c:pt idx="20">
                <c:v>60.419999999999995</c:v>
              </c:pt>
              <c:pt idx="21">
                <c:v>56.197000000000003</c:v>
              </c:pt>
              <c:pt idx="22">
                <c:v>50.926000000000002</c:v>
              </c:pt>
              <c:pt idx="23">
                <c:v>33.256</c:v>
              </c:pt>
              <c:pt idx="24">
                <c:v>20.73</c:v>
              </c:pt>
              <c:pt idx="25">
                <c:v>7.7479999999999993</c:v>
              </c:pt>
              <c:pt idx="26">
                <c:v>30.752000000000002</c:v>
              </c:pt>
              <c:pt idx="27">
                <c:v>26.312000000000001</c:v>
              </c:pt>
              <c:pt idx="28">
                <c:v>29.236000000000004</c:v>
              </c:pt>
              <c:pt idx="29">
                <c:v>47.397999999999996</c:v>
              </c:pt>
              <c:pt idx="30">
                <c:v>65.281999999999996</c:v>
              </c:pt>
              <c:pt idx="31">
                <c:v>62.823999999999998</c:v>
              </c:pt>
              <c:pt idx="32">
                <c:v>55.507999999999996</c:v>
              </c:pt>
              <c:pt idx="33">
                <c:v>39.832999999999998</c:v>
              </c:pt>
              <c:pt idx="34">
                <c:v>28.664999999999999</c:v>
              </c:pt>
              <c:pt idx="35">
                <c:v>42.911000000000001</c:v>
              </c:pt>
              <c:pt idx="36">
                <c:v>26.686999999999998</c:v>
              </c:pt>
              <c:pt idx="37">
                <c:v>33.400999999999996</c:v>
              </c:pt>
              <c:pt idx="38">
                <c:v>24.006000000000004</c:v>
              </c:pt>
              <c:pt idx="39">
                <c:v>22.495000000000005</c:v>
              </c:pt>
              <c:pt idx="40">
                <c:v>29.041</c:v>
              </c:pt>
              <c:pt idx="41">
                <c:v>20.736999999999998</c:v>
              </c:pt>
              <c:pt idx="42">
                <c:v>21.264999999999997</c:v>
              </c:pt>
              <c:pt idx="43">
                <c:v>22.765000000000001</c:v>
              </c:pt>
              <c:pt idx="44">
                <c:v>49.182999999999993</c:v>
              </c:pt>
              <c:pt idx="45">
                <c:v>61.357000000000006</c:v>
              </c:pt>
              <c:pt idx="46">
                <c:v>101.798</c:v>
              </c:pt>
              <c:pt idx="47">
                <c:v>76.334099999999992</c:v>
              </c:pt>
              <c:pt idx="48">
                <c:v>38.297999999999995</c:v>
              </c:pt>
              <c:pt idx="49">
                <c:v>52.205999999999996</c:v>
              </c:pt>
              <c:pt idx="50">
                <c:v>55.655999999999992</c:v>
              </c:pt>
              <c:pt idx="51">
                <c:v>42.02600000000001</c:v>
              </c:pt>
              <c:pt idx="52">
                <c:v>38.243000000000002</c:v>
              </c:pt>
              <c:pt idx="53">
                <c:v>54.875</c:v>
              </c:pt>
              <c:pt idx="54">
                <c:v>57.050999999999995</c:v>
              </c:pt>
              <c:pt idx="55">
                <c:v>56.565999999999995</c:v>
              </c:pt>
              <c:pt idx="56">
                <c:v>51.814999999999998</c:v>
              </c:pt>
              <c:pt idx="57">
                <c:v>82.025000000000006</c:v>
              </c:pt>
              <c:pt idx="58">
                <c:v>93.460999999999999</c:v>
              </c:pt>
              <c:pt idx="59">
                <c:v>95.155000000000001</c:v>
              </c:pt>
              <c:pt idx="60">
                <c:v>62.406000000000006</c:v>
              </c:pt>
              <c:pt idx="61">
                <c:v>45.666749999999993</c:v>
              </c:pt>
              <c:pt idx="62">
                <c:v>73.575999999999993</c:v>
              </c:pt>
              <c:pt idx="63">
                <c:v>71.076999999999998</c:v>
              </c:pt>
              <c:pt idx="64">
                <c:v>46.518000000000001</c:v>
              </c:pt>
              <c:pt idx="65">
                <c:v>61.364000000000004</c:v>
              </c:pt>
              <c:pt idx="66">
                <c:v>64.87</c:v>
              </c:pt>
              <c:pt idx="67">
                <c:v>81.942999999999984</c:v>
              </c:pt>
              <c:pt idx="68">
                <c:v>76.662999999999982</c:v>
              </c:pt>
              <c:pt idx="69">
                <c:v>36.835000000000001</c:v>
              </c:pt>
              <c:pt idx="70">
                <c:v>25.389000000000003</c:v>
              </c:pt>
              <c:pt idx="71">
                <c:v>2.6300000000000003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2-8D22-41A3-BD2B-AAF135D5D7EC}"/>
            </c:ext>
          </c:extLst>
        </c:ser>
        <c:ser>
          <c:idx val="19"/>
          <c:order val="19"/>
          <c:tx>
            <c:v>2013</c:v>
          </c:tx>
          <c:val>
            <c:numLit>
              <c:formatCode>General</c:formatCode>
              <c:ptCount val="8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3-8D22-41A3-BD2B-AAF135D5D7EC}"/>
            </c:ext>
          </c:extLst>
        </c:ser>
        <c:ser>
          <c:idx val="20"/>
          <c:order val="20"/>
          <c:tx>
            <c:v>12 Cum</c:v>
          </c:tx>
          <c:val>
            <c:numLit>
              <c:formatCode>General</c:formatCode>
              <c:ptCount val="85"/>
              <c:pt idx="0">
                <c:v>0</c:v>
              </c:pt>
              <c:pt idx="1">
                <c:v>0.26890000000000003</c:v>
              </c:pt>
              <c:pt idx="2">
                <c:v>1.45885</c:v>
              </c:pt>
              <c:pt idx="3">
                <c:v>3.23285</c:v>
              </c:pt>
              <c:pt idx="4">
                <c:v>4.8957499999999996</c:v>
              </c:pt>
              <c:pt idx="5">
                <c:v>6.6937499999999996</c:v>
              </c:pt>
              <c:pt idx="6">
                <c:v>7.4566499999999998</c:v>
              </c:pt>
              <c:pt idx="7">
                <c:v>8.2206499999999991</c:v>
              </c:pt>
              <c:pt idx="8">
                <c:v>8.5806499999999986</c:v>
              </c:pt>
              <c:pt idx="9">
                <c:v>8.8276499999999984</c:v>
              </c:pt>
              <c:pt idx="10">
                <c:v>47.016649999999998</c:v>
              </c:pt>
              <c:pt idx="11">
                <c:v>99.838650000000001</c:v>
              </c:pt>
              <c:pt idx="12">
                <c:v>133.32665</c:v>
              </c:pt>
              <c:pt idx="13">
                <c:v>141.45564999999999</c:v>
              </c:pt>
              <c:pt idx="14">
                <c:v>189.51065</c:v>
              </c:pt>
              <c:pt idx="15">
                <c:v>232.89364999999998</c:v>
              </c:pt>
              <c:pt idx="16">
                <c:v>271.43464999999998</c:v>
              </c:pt>
              <c:pt idx="17">
                <c:v>318.74064999999996</c:v>
              </c:pt>
              <c:pt idx="18">
                <c:v>357.69364999999993</c:v>
              </c:pt>
              <c:pt idx="19">
                <c:v>409.51364999999993</c:v>
              </c:pt>
              <c:pt idx="20">
                <c:v>469.93364999999994</c:v>
              </c:pt>
              <c:pt idx="21">
                <c:v>526.13064999999995</c:v>
              </c:pt>
              <c:pt idx="22">
                <c:v>577.05664999999999</c:v>
              </c:pt>
              <c:pt idx="23">
                <c:v>610.31264999999996</c:v>
              </c:pt>
              <c:pt idx="24">
                <c:v>631.04264999999998</c:v>
              </c:pt>
              <c:pt idx="25">
                <c:v>638.79065000000003</c:v>
              </c:pt>
              <c:pt idx="26">
                <c:v>669.54264999999998</c:v>
              </c:pt>
              <c:pt idx="27">
                <c:v>695.85464999999999</c:v>
              </c:pt>
              <c:pt idx="28">
                <c:v>725.09064999999998</c:v>
              </c:pt>
              <c:pt idx="29">
                <c:v>772.48865000000001</c:v>
              </c:pt>
              <c:pt idx="30">
                <c:v>837.77065000000005</c:v>
              </c:pt>
              <c:pt idx="31">
                <c:v>900.59465</c:v>
              </c:pt>
              <c:pt idx="32">
                <c:v>956.10265000000004</c:v>
              </c:pt>
              <c:pt idx="33">
                <c:v>995.93565000000001</c:v>
              </c:pt>
              <c:pt idx="34">
                <c:v>1024.6006500000001</c:v>
              </c:pt>
              <c:pt idx="35">
                <c:v>1067.5116500000001</c:v>
              </c:pt>
              <c:pt idx="36">
                <c:v>1094.19865</c:v>
              </c:pt>
              <c:pt idx="37">
                <c:v>1127.5996500000001</c:v>
              </c:pt>
              <c:pt idx="38">
                <c:v>1151.6056500000002</c:v>
              </c:pt>
              <c:pt idx="39">
                <c:v>1174.1006500000003</c:v>
              </c:pt>
              <c:pt idx="40">
                <c:v>1203.1416500000003</c:v>
              </c:pt>
              <c:pt idx="41">
                <c:v>1223.8786500000003</c:v>
              </c:pt>
              <c:pt idx="42">
                <c:v>1245.1436500000004</c:v>
              </c:pt>
              <c:pt idx="43">
                <c:v>1267.9086500000005</c:v>
              </c:pt>
              <c:pt idx="44">
                <c:v>1317.0916500000005</c:v>
              </c:pt>
              <c:pt idx="45">
                <c:v>1378.4486500000005</c:v>
              </c:pt>
              <c:pt idx="46">
                <c:v>1480.2466500000005</c:v>
              </c:pt>
              <c:pt idx="47">
                <c:v>1556.5807500000005</c:v>
              </c:pt>
              <c:pt idx="48">
                <c:v>1594.8787500000005</c:v>
              </c:pt>
              <c:pt idx="49">
                <c:v>1647.0847500000004</c:v>
              </c:pt>
              <c:pt idx="50">
                <c:v>1702.7407500000004</c:v>
              </c:pt>
              <c:pt idx="51">
                <c:v>1744.7667500000005</c:v>
              </c:pt>
              <c:pt idx="52">
                <c:v>1783.0097500000004</c:v>
              </c:pt>
              <c:pt idx="53">
                <c:v>1837.8847500000004</c:v>
              </c:pt>
              <c:pt idx="54">
                <c:v>1894.9357500000003</c:v>
              </c:pt>
              <c:pt idx="55">
                <c:v>1951.5017500000004</c:v>
              </c:pt>
              <c:pt idx="56">
                <c:v>2003.3167500000004</c:v>
              </c:pt>
              <c:pt idx="57">
                <c:v>2085.3417500000005</c:v>
              </c:pt>
              <c:pt idx="58">
                <c:v>2178.8027500000003</c:v>
              </c:pt>
              <c:pt idx="59">
                <c:v>2273.9577500000005</c:v>
              </c:pt>
              <c:pt idx="60">
                <c:v>2336.3637500000004</c:v>
              </c:pt>
              <c:pt idx="61">
                <c:v>2382.0305000000003</c:v>
              </c:pt>
              <c:pt idx="62">
                <c:v>2455.6065000000003</c:v>
              </c:pt>
              <c:pt idx="63">
                <c:v>2526.6835000000001</c:v>
              </c:pt>
              <c:pt idx="64">
                <c:v>2573.2015000000001</c:v>
              </c:pt>
              <c:pt idx="65">
                <c:v>2634.5655000000002</c:v>
              </c:pt>
              <c:pt idx="66">
                <c:v>2699.4355</c:v>
              </c:pt>
              <c:pt idx="67">
                <c:v>2781.3784999999998</c:v>
              </c:pt>
              <c:pt idx="68">
                <c:v>2858.0414999999998</c:v>
              </c:pt>
              <c:pt idx="69">
                <c:v>2894.8764999999999</c:v>
              </c:pt>
              <c:pt idx="70">
                <c:v>2920.2655</c:v>
              </c:pt>
              <c:pt idx="71">
                <c:v>2922.8955000000001</c:v>
              </c:pt>
              <c:pt idx="72">
                <c:v>2922.8955000000001</c:v>
              </c:pt>
              <c:pt idx="73">
                <c:v>2922.8955000000001</c:v>
              </c:pt>
              <c:pt idx="74">
                <c:v>2922.8955000000001</c:v>
              </c:pt>
              <c:pt idx="75">
                <c:v>2922.8955000000001</c:v>
              </c:pt>
              <c:pt idx="76">
                <c:v>2922.8955000000001</c:v>
              </c:pt>
              <c:pt idx="77">
                <c:v>2922.8955000000001</c:v>
              </c:pt>
              <c:pt idx="78">
                <c:v>2922.8955000000001</c:v>
              </c:pt>
              <c:pt idx="79">
                <c:v>2922.8955000000001</c:v>
              </c:pt>
              <c:pt idx="80">
                <c:v>2922.8955000000001</c:v>
              </c:pt>
              <c:pt idx="81">
                <c:v>2922.8955000000001</c:v>
              </c:pt>
              <c:pt idx="82">
                <c:v>2922.8955000000001</c:v>
              </c:pt>
              <c:pt idx="83">
                <c:v>2922.8955000000001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4-8D22-41A3-BD2B-AAF135D5D7EC}"/>
            </c:ext>
          </c:extLst>
        </c:ser>
        <c:ser>
          <c:idx val="21"/>
          <c:order val="21"/>
          <c:tx>
            <c:v>13 Cum</c:v>
          </c:tx>
          <c:val>
            <c:numLit>
              <c:formatCode>General</c:formatCode>
              <c:ptCount val="8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5-8D22-41A3-BD2B-AAF135D5D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887440"/>
        <c:axId val="2095890176"/>
      </c:lineChart>
      <c:catAx>
        <c:axId val="2095881056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5884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5884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5881056"/>
        <c:crosses val="autoZero"/>
        <c:crossBetween val="midCat"/>
      </c:valAx>
      <c:catAx>
        <c:axId val="2095887440"/>
        <c:scaling>
          <c:orientation val="minMax"/>
        </c:scaling>
        <c:delete val="1"/>
        <c:axPos val="b"/>
        <c:majorTickMark val="out"/>
        <c:minorTickMark val="none"/>
        <c:tickLblPos val="nextTo"/>
        <c:crossAx val="2095890176"/>
        <c:crosses val="autoZero"/>
        <c:auto val="1"/>
        <c:lblAlgn val="ctr"/>
        <c:lblOffset val="100"/>
        <c:noMultiLvlLbl val="0"/>
      </c:catAx>
      <c:valAx>
        <c:axId val="2095890176"/>
        <c:scaling>
          <c:orientation val="minMax"/>
        </c:scaling>
        <c:delete val="0"/>
        <c:axPos val="r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588744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8473888860778"/>
          <c:y val="0.15217295682867199"/>
          <c:w val="3.95488496463893E-2"/>
          <c:h val="0.788412707032311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3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Fleet Roe Revenue ($) - Daily and Cumulative - 2003 to 2011 A Season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6591462686E-2"/>
          <c:y val="0.14551083591331301"/>
          <c:w val="0.83158122231131504"/>
          <c:h val="0.71826625386996901"/>
        </c:manualLayout>
      </c:layout>
      <c:lineChart>
        <c:grouping val="standard"/>
        <c:varyColors val="0"/>
        <c:ser>
          <c:idx val="16"/>
          <c:order val="0"/>
          <c:tx>
            <c:v>2011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val>
            <c:numLit>
              <c:formatCode>General</c:formatCode>
              <c:ptCount val="78"/>
              <c:pt idx="0">
                <c:v>0</c:v>
              </c:pt>
              <c:pt idx="1">
                <c:v>12004.637000000001</c:v>
              </c:pt>
              <c:pt idx="2">
                <c:v>23215.803</c:v>
              </c:pt>
              <c:pt idx="3">
                <c:v>5441.7065000000002</c:v>
              </c:pt>
              <c:pt idx="4">
                <c:v>103569.394</c:v>
              </c:pt>
              <c:pt idx="5">
                <c:v>120601.512</c:v>
              </c:pt>
              <c:pt idx="6">
                <c:v>142260.54699999999</c:v>
              </c:pt>
              <c:pt idx="7">
                <c:v>173419.66250000001</c:v>
              </c:pt>
              <c:pt idx="8">
                <c:v>166542.97200000001</c:v>
              </c:pt>
              <c:pt idx="9">
                <c:v>200852.28</c:v>
              </c:pt>
              <c:pt idx="10">
                <c:v>188802</c:v>
              </c:pt>
              <c:pt idx="11">
                <c:v>334235.614</c:v>
              </c:pt>
              <c:pt idx="12">
                <c:v>300552</c:v>
              </c:pt>
              <c:pt idx="13">
                <c:v>481734.76000000013</c:v>
              </c:pt>
              <c:pt idx="14">
                <c:v>768806.4399999989</c:v>
              </c:pt>
              <c:pt idx="15">
                <c:v>563456.97000000009</c:v>
              </c:pt>
              <c:pt idx="16">
                <c:v>603535.24749999889</c:v>
              </c:pt>
              <c:pt idx="17">
                <c:v>470137.28600000002</c:v>
              </c:pt>
              <c:pt idx="18">
                <c:v>567027.68000000005</c:v>
              </c:pt>
              <c:pt idx="19">
                <c:v>604199.88250000007</c:v>
              </c:pt>
              <c:pt idx="20">
                <c:v>591386.49249999889</c:v>
              </c:pt>
              <c:pt idx="21">
                <c:v>570884.28999998991</c:v>
              </c:pt>
              <c:pt idx="22">
                <c:v>489454.9325</c:v>
              </c:pt>
              <c:pt idx="23">
                <c:v>1054265.57</c:v>
              </c:pt>
              <c:pt idx="24">
                <c:v>635782.19749999826</c:v>
              </c:pt>
              <c:pt idx="25">
                <c:v>572250.55999999889</c:v>
              </c:pt>
              <c:pt idx="26">
                <c:v>575618.22349999996</c:v>
              </c:pt>
              <c:pt idx="27">
                <c:v>415522.76650000003</c:v>
              </c:pt>
              <c:pt idx="28">
                <c:v>445116.2199999998</c:v>
              </c:pt>
              <c:pt idx="29">
                <c:v>1015520.5465000001</c:v>
              </c:pt>
              <c:pt idx="30">
                <c:v>750648.89850000001</c:v>
              </c:pt>
              <c:pt idx="31">
                <c:v>809296.02750000008</c:v>
              </c:pt>
              <c:pt idx="32">
                <c:v>494179.59250000003</c:v>
              </c:pt>
              <c:pt idx="33">
                <c:v>824275.55</c:v>
              </c:pt>
              <c:pt idx="34">
                <c:v>580516.20749999885</c:v>
              </c:pt>
              <c:pt idx="35">
                <c:v>539200.77999999002</c:v>
              </c:pt>
              <c:pt idx="36">
                <c:v>961604.39250000007</c:v>
              </c:pt>
              <c:pt idx="37">
                <c:v>1090893.29</c:v>
              </c:pt>
              <c:pt idx="38">
                <c:v>980983.80499999889</c:v>
              </c:pt>
              <c:pt idx="39">
                <c:v>844239.81499999994</c:v>
              </c:pt>
              <c:pt idx="40">
                <c:v>0</c:v>
              </c:pt>
              <c:pt idx="41">
                <c:v>763616.45400000014</c:v>
              </c:pt>
              <c:pt idx="42">
                <c:v>854879.375</c:v>
              </c:pt>
              <c:pt idx="43">
                <c:v>432481.08850000001</c:v>
              </c:pt>
              <c:pt idx="44">
                <c:v>543892.06559999997</c:v>
              </c:pt>
              <c:pt idx="45">
                <c:v>653017.08999999228</c:v>
              </c:pt>
              <c:pt idx="46">
                <c:v>546428.77599999995</c:v>
              </c:pt>
              <c:pt idx="47">
                <c:v>365586.72100000019</c:v>
              </c:pt>
              <c:pt idx="48">
                <c:v>821433.25999999826</c:v>
              </c:pt>
              <c:pt idx="49">
                <c:v>749092.52749999985</c:v>
              </c:pt>
              <c:pt idx="50">
                <c:v>1004981.28</c:v>
              </c:pt>
              <c:pt idx="51">
                <c:v>752249.68999999121</c:v>
              </c:pt>
              <c:pt idx="52">
                <c:v>651386.24500000011</c:v>
              </c:pt>
              <c:pt idx="53">
                <c:v>580764.13</c:v>
              </c:pt>
              <c:pt idx="54">
                <c:v>650984.37750000018</c:v>
              </c:pt>
              <c:pt idx="55">
                <c:v>436013.09750000009</c:v>
              </c:pt>
              <c:pt idx="56">
                <c:v>283582.60249999998</c:v>
              </c:pt>
              <c:pt idx="57">
                <c:v>418600.55900000012</c:v>
              </c:pt>
              <c:pt idx="58">
                <c:v>406104.4</c:v>
              </c:pt>
              <c:pt idx="59">
                <c:v>397759.23800000013</c:v>
              </c:pt>
              <c:pt idx="60">
                <c:v>118882.933</c:v>
              </c:pt>
              <c:pt idx="61">
                <c:v>297664.24</c:v>
              </c:pt>
              <c:pt idx="62">
                <c:v>195327.77600000001</c:v>
              </c:pt>
              <c:pt idx="63">
                <c:v>255661.03599999999</c:v>
              </c:pt>
              <c:pt idx="64">
                <c:v>520416.55499999999</c:v>
              </c:pt>
              <c:pt idx="65">
                <c:v>256796.79</c:v>
              </c:pt>
              <c:pt idx="66">
                <c:v>415007.82750000001</c:v>
              </c:pt>
              <c:pt idx="67">
                <c:v>477123.53499999997</c:v>
              </c:pt>
              <c:pt idx="68">
                <c:v>426155.42300000001</c:v>
              </c:pt>
              <c:pt idx="69">
                <c:v>326818.58049999998</c:v>
              </c:pt>
              <c:pt idx="70">
                <c:v>299005.23499999999</c:v>
              </c:pt>
              <c:pt idx="71">
                <c:v>262684.15000000002</c:v>
              </c:pt>
              <c:pt idx="72">
                <c:v>253208.83050000001</c:v>
              </c:pt>
              <c:pt idx="73">
                <c:v>253961.01500000001</c:v>
              </c:pt>
              <c:pt idx="74">
                <c:v>118761.8195</c:v>
              </c:pt>
              <c:pt idx="75">
                <c:v>233720.88500000001</c:v>
              </c:pt>
              <c:pt idx="76">
                <c:v>249909.2175</c:v>
              </c:pt>
              <c:pt idx="77">
                <c:v>13900.8055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E54-4CA1-B9CB-BA6ACC683011}"/>
            </c:ext>
          </c:extLst>
        </c:ser>
        <c:ser>
          <c:idx val="12"/>
          <c:order val="1"/>
          <c:tx>
            <c:v>2010</c:v>
          </c:tx>
          <c:spPr>
            <a:ln w="1905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Lit>
              <c:formatCode>General</c:formatCode>
              <c:ptCount val="78"/>
              <c:pt idx="0">
                <c:v>1614.0540000000001</c:v>
              </c:pt>
              <c:pt idx="1">
                <c:v>3984.8</c:v>
              </c:pt>
              <c:pt idx="2">
                <c:v>710.82000000000016</c:v>
              </c:pt>
              <c:pt idx="3">
                <c:v>7614.2994999999983</c:v>
              </c:pt>
              <c:pt idx="4">
                <c:v>7500.0805000000018</c:v>
              </c:pt>
              <c:pt idx="5">
                <c:v>8742.2960000000003</c:v>
              </c:pt>
              <c:pt idx="6">
                <c:v>12330.344999999999</c:v>
              </c:pt>
              <c:pt idx="7">
                <c:v>14856.1185</c:v>
              </c:pt>
              <c:pt idx="8">
                <c:v>17773.0635</c:v>
              </c:pt>
              <c:pt idx="9">
                <c:v>2564.2384999999999</c:v>
              </c:pt>
              <c:pt idx="10">
                <c:v>28245.862000000008</c:v>
              </c:pt>
              <c:pt idx="11">
                <c:v>29193.17</c:v>
              </c:pt>
              <c:pt idx="12">
                <c:v>21606.45</c:v>
              </c:pt>
              <c:pt idx="13">
                <c:v>27598.675500000001</c:v>
              </c:pt>
              <c:pt idx="14">
                <c:v>16750.909500000002</c:v>
              </c:pt>
              <c:pt idx="15">
                <c:v>17518.360499999999</c:v>
              </c:pt>
              <c:pt idx="16">
                <c:v>12233.396500000001</c:v>
              </c:pt>
              <c:pt idx="17">
                <c:v>22393.384999999998</c:v>
              </c:pt>
              <c:pt idx="18">
                <c:v>81517.257999999987</c:v>
              </c:pt>
              <c:pt idx="19">
                <c:v>93157.500000000015</c:v>
              </c:pt>
              <c:pt idx="20">
                <c:v>52400.670000000013</c:v>
              </c:pt>
              <c:pt idx="21">
                <c:v>420406.8</c:v>
              </c:pt>
              <c:pt idx="22">
                <c:v>1138398.79</c:v>
              </c:pt>
              <c:pt idx="23">
                <c:v>1069193.51</c:v>
              </c:pt>
              <c:pt idx="24">
                <c:v>1044082.52</c:v>
              </c:pt>
              <c:pt idx="25">
                <c:v>801285.05499999889</c:v>
              </c:pt>
              <c:pt idx="26">
                <c:v>974978.46999999927</c:v>
              </c:pt>
              <c:pt idx="27">
                <c:v>554029.43999999994</c:v>
              </c:pt>
              <c:pt idx="28">
                <c:v>688853.96999999927</c:v>
              </c:pt>
              <c:pt idx="29">
                <c:v>929195.38000000012</c:v>
              </c:pt>
              <c:pt idx="30">
                <c:v>903303.02000000014</c:v>
              </c:pt>
              <c:pt idx="31">
                <c:v>506020.39000000007</c:v>
              </c:pt>
              <c:pt idx="32">
                <c:v>1106461.9924999999</c:v>
              </c:pt>
              <c:pt idx="33">
                <c:v>961117.58999999228</c:v>
              </c:pt>
              <c:pt idx="34">
                <c:v>767354.37999999826</c:v>
              </c:pt>
              <c:pt idx="35">
                <c:v>452237.6675000001</c:v>
              </c:pt>
              <c:pt idx="36">
                <c:v>141072.60550000001</c:v>
              </c:pt>
              <c:pt idx="37">
                <c:v>185575.3915</c:v>
              </c:pt>
              <c:pt idx="38">
                <c:v>174254.682</c:v>
              </c:pt>
              <c:pt idx="39">
                <c:v>498392.20549999998</c:v>
              </c:pt>
              <c:pt idx="40">
                <c:v>0</c:v>
              </c:pt>
              <c:pt idx="41">
                <c:v>877948.9040000001</c:v>
              </c:pt>
              <c:pt idx="42">
                <c:v>953666.43499999889</c:v>
              </c:pt>
              <c:pt idx="43">
                <c:v>976347.83099999989</c:v>
              </c:pt>
              <c:pt idx="44">
                <c:v>1301073.0765</c:v>
              </c:pt>
              <c:pt idx="45">
                <c:v>1691480.1370000001</c:v>
              </c:pt>
              <c:pt idx="46">
                <c:v>1076683.7615</c:v>
              </c:pt>
              <c:pt idx="47">
                <c:v>647567.67399999825</c:v>
              </c:pt>
              <c:pt idx="48">
                <c:v>900213.18700000015</c:v>
              </c:pt>
              <c:pt idx="49">
                <c:v>701709.49799999886</c:v>
              </c:pt>
              <c:pt idx="50">
                <c:v>500140.85349999979</c:v>
              </c:pt>
              <c:pt idx="51">
                <c:v>245074.45600000009</c:v>
              </c:pt>
              <c:pt idx="52">
                <c:v>453418.44</c:v>
              </c:pt>
              <c:pt idx="53">
                <c:v>182328.99999999991</c:v>
              </c:pt>
              <c:pt idx="54">
                <c:v>235437.8735000001</c:v>
              </c:pt>
              <c:pt idx="55">
                <c:v>296393.48550000001</c:v>
              </c:pt>
              <c:pt idx="56">
                <c:v>261765.06</c:v>
              </c:pt>
              <c:pt idx="57">
                <c:v>1180562.8870000001</c:v>
              </c:pt>
              <c:pt idx="58">
                <c:v>553676.62249999889</c:v>
              </c:pt>
              <c:pt idx="59">
                <c:v>420843.26949999999</c:v>
              </c:pt>
              <c:pt idx="60">
                <c:v>637293.29949999228</c:v>
              </c:pt>
              <c:pt idx="61">
                <c:v>81994.057499999981</c:v>
              </c:pt>
              <c:pt idx="62">
                <c:v>265177.59000000003</c:v>
              </c:pt>
              <c:pt idx="63">
                <c:v>709009.7169999989</c:v>
              </c:pt>
              <c:pt idx="64">
                <c:v>689876.79150000005</c:v>
              </c:pt>
              <c:pt idx="65">
                <c:v>422252.005</c:v>
              </c:pt>
              <c:pt idx="66">
                <c:v>411519.65850000002</c:v>
              </c:pt>
              <c:pt idx="67">
                <c:v>248187.27050000001</c:v>
              </c:pt>
              <c:pt idx="68">
                <c:v>373977.15749999997</c:v>
              </c:pt>
              <c:pt idx="69">
                <c:v>331203.31550000003</c:v>
              </c:pt>
              <c:pt idx="70">
                <c:v>256834.69850000009</c:v>
              </c:pt>
              <c:pt idx="71">
                <c:v>339881.5400000001</c:v>
              </c:pt>
              <c:pt idx="72">
                <c:v>94026.85</c:v>
              </c:pt>
              <c:pt idx="73">
                <c:v>123806.56</c:v>
              </c:pt>
              <c:pt idx="74">
                <c:v>353777.3600000001</c:v>
              </c:pt>
              <c:pt idx="75">
                <c:v>295468.70199999987</c:v>
              </c:pt>
              <c:pt idx="76">
                <c:v>122758.443</c:v>
              </c:pt>
              <c:pt idx="77">
                <c:v>168971.32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5E54-4CA1-B9CB-BA6ACC683011}"/>
            </c:ext>
          </c:extLst>
        </c:ser>
        <c:ser>
          <c:idx val="14"/>
          <c:order val="2"/>
          <c:tx>
            <c:v>2009</c:v>
          </c:tx>
          <c:spPr>
            <a:ln>
              <a:solidFill>
                <a:srgbClr val="20F012"/>
              </a:solidFill>
            </a:ln>
          </c:spPr>
          <c:marker>
            <c:symbol val="circle"/>
            <c:size val="7"/>
            <c:spPr>
              <a:solidFill>
                <a:srgbClr val="20F012"/>
              </a:solidFill>
              <a:ln>
                <a:solidFill>
                  <a:srgbClr val="20F012"/>
                </a:solidFill>
              </a:ln>
            </c:spPr>
          </c:marker>
          <c:val>
            <c:numLit>
              <c:formatCode>General</c:formatCode>
              <c:ptCount val="86"/>
              <c:pt idx="0">
                <c:v>27980.3</c:v>
              </c:pt>
              <c:pt idx="1">
                <c:v>372069.60999999993</c:v>
              </c:pt>
              <c:pt idx="2">
                <c:v>101625.13</c:v>
              </c:pt>
              <c:pt idx="3">
                <c:v>98099.764999999999</c:v>
              </c:pt>
              <c:pt idx="4">
                <c:v>420828.93550000002</c:v>
              </c:pt>
              <c:pt idx="5">
                <c:v>293980.51</c:v>
              </c:pt>
              <c:pt idx="6">
                <c:v>379346.39</c:v>
              </c:pt>
              <c:pt idx="7">
                <c:v>170467.4</c:v>
              </c:pt>
              <c:pt idx="8">
                <c:v>606041.28849999886</c:v>
              </c:pt>
              <c:pt idx="9">
                <c:v>505885.46000000008</c:v>
              </c:pt>
              <c:pt idx="10">
                <c:v>494563.85000000009</c:v>
              </c:pt>
              <c:pt idx="11">
                <c:v>713409.27999998978</c:v>
              </c:pt>
              <c:pt idx="12">
                <c:v>406272.23</c:v>
              </c:pt>
              <c:pt idx="13">
                <c:v>779361.83</c:v>
              </c:pt>
              <c:pt idx="14">
                <c:v>403077.74999999988</c:v>
              </c:pt>
              <c:pt idx="15">
                <c:v>632965.56999999925</c:v>
              </c:pt>
              <c:pt idx="16">
                <c:v>546519.1</c:v>
              </c:pt>
              <c:pt idx="17">
                <c:v>514390.12</c:v>
              </c:pt>
              <c:pt idx="18">
                <c:v>324145.52</c:v>
              </c:pt>
              <c:pt idx="19">
                <c:v>630573.25999999826</c:v>
              </c:pt>
              <c:pt idx="20">
                <c:v>340932.24</c:v>
              </c:pt>
              <c:pt idx="21">
                <c:v>366324.18</c:v>
              </c:pt>
              <c:pt idx="22">
                <c:v>77944.100000000006</c:v>
              </c:pt>
              <c:pt idx="23">
                <c:v>271541.8</c:v>
              </c:pt>
              <c:pt idx="24">
                <c:v>587078.69000000006</c:v>
              </c:pt>
              <c:pt idx="25">
                <c:v>365614.5</c:v>
              </c:pt>
              <c:pt idx="26">
                <c:v>397882.8</c:v>
              </c:pt>
              <c:pt idx="27">
                <c:v>1072139.67</c:v>
              </c:pt>
              <c:pt idx="28">
                <c:v>684817.39999999886</c:v>
              </c:pt>
              <c:pt idx="29">
                <c:v>888462.53000000014</c:v>
              </c:pt>
              <c:pt idx="30">
                <c:v>1030289.73</c:v>
              </c:pt>
              <c:pt idx="31">
                <c:v>712535.33</c:v>
              </c:pt>
              <c:pt idx="32">
                <c:v>559427.85</c:v>
              </c:pt>
              <c:pt idx="33">
                <c:v>409336.72</c:v>
              </c:pt>
              <c:pt idx="34">
                <c:v>595663.35999999999</c:v>
              </c:pt>
              <c:pt idx="35">
                <c:v>374268.91000000009</c:v>
              </c:pt>
              <c:pt idx="36">
                <c:v>33879.300000000003</c:v>
              </c:pt>
              <c:pt idx="37">
                <c:v>218207.32</c:v>
              </c:pt>
              <c:pt idx="38">
                <c:v>364873.84</c:v>
              </c:pt>
              <c:pt idx="39">
                <c:v>884203.43599999999</c:v>
              </c:pt>
              <c:pt idx="40">
                <c:v>598287.49</c:v>
              </c:pt>
              <c:pt idx="41">
                <c:v>335871.29</c:v>
              </c:pt>
              <c:pt idx="42">
                <c:v>616920.50000000023</c:v>
              </c:pt>
              <c:pt idx="43">
                <c:v>722597.7</c:v>
              </c:pt>
              <c:pt idx="44">
                <c:v>886894.07000000018</c:v>
              </c:pt>
              <c:pt idx="45">
                <c:v>747542.99</c:v>
              </c:pt>
              <c:pt idx="46">
                <c:v>1064726.8500000001</c:v>
              </c:pt>
              <c:pt idx="47">
                <c:v>870388.87000000011</c:v>
              </c:pt>
              <c:pt idx="48">
                <c:v>831900.47</c:v>
              </c:pt>
              <c:pt idx="49">
                <c:v>827588.00000000012</c:v>
              </c:pt>
              <c:pt idx="50">
                <c:v>687386.40000000026</c:v>
              </c:pt>
              <c:pt idx="51">
                <c:v>736511.69000000018</c:v>
              </c:pt>
              <c:pt idx="52">
                <c:v>747491.69000000006</c:v>
              </c:pt>
              <c:pt idx="53">
                <c:v>550236</c:v>
              </c:pt>
              <c:pt idx="54">
                <c:v>640023.69000000018</c:v>
              </c:pt>
              <c:pt idx="55">
                <c:v>827121.79999999062</c:v>
              </c:pt>
              <c:pt idx="56">
                <c:v>595695.49999999825</c:v>
              </c:pt>
              <c:pt idx="57">
                <c:v>996033.74999999825</c:v>
              </c:pt>
              <c:pt idx="58">
                <c:v>1017141.56</c:v>
              </c:pt>
              <c:pt idx="59">
                <c:v>988497.85</c:v>
              </c:pt>
              <c:pt idx="60">
                <c:v>559072.82999999996</c:v>
              </c:pt>
              <c:pt idx="61">
                <c:v>412406.30999999988</c:v>
              </c:pt>
              <c:pt idx="62">
                <c:v>544556.9</c:v>
              </c:pt>
              <c:pt idx="63">
                <c:v>450286.1</c:v>
              </c:pt>
              <c:pt idx="64">
                <c:v>256978.41500000001</c:v>
              </c:pt>
              <c:pt idx="65">
                <c:v>65785.799999999988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5E54-4CA1-B9CB-BA6ACC683011}"/>
            </c:ext>
          </c:extLst>
        </c:ser>
        <c:ser>
          <c:idx val="10"/>
          <c:order val="3"/>
          <c:tx>
            <c:v>2008</c:v>
          </c:tx>
          <c:spPr>
            <a:ln w="25400">
              <a:solidFill>
                <a:schemeClr val="tx2"/>
              </a:solidFill>
              <a:prstDash val="solid"/>
            </a:ln>
          </c:spPr>
          <c:marker>
            <c:symbol val="square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  <a:prstDash val="solid"/>
              </a:ln>
            </c:spPr>
          </c:marker>
          <c:cat>
            <c:strLit>
              <c:ptCount val="73"/>
              <c:pt idx="0">
                <c:v>_x0004_1/20</c:v>
              </c:pt>
              <c:pt idx="1">
                <c:v>_x0004_1/21</c:v>
              </c:pt>
              <c:pt idx="2">
                <c:v>_x0004_1/22</c:v>
              </c:pt>
              <c:pt idx="3">
                <c:v>_x0004_1/23</c:v>
              </c:pt>
              <c:pt idx="4">
                <c:v>_x0004_1/24</c:v>
              </c:pt>
              <c:pt idx="5">
                <c:v>_x0004_1/25</c:v>
              </c:pt>
              <c:pt idx="6">
                <c:v>_x0004_1/26</c:v>
              </c:pt>
              <c:pt idx="7">
                <c:v>_x0004_1/27</c:v>
              </c:pt>
              <c:pt idx="8">
                <c:v>_x0004_1/28</c:v>
              </c:pt>
              <c:pt idx="9">
                <c:v>_x0004_1/29</c:v>
              </c:pt>
              <c:pt idx="10">
                <c:v>_x0004_1/30</c:v>
              </c:pt>
              <c:pt idx="11">
                <c:v>_x0004_1/31</c:v>
              </c:pt>
              <c:pt idx="12">
                <c:v>_x0003_2/1</c:v>
              </c:pt>
              <c:pt idx="13">
                <c:v>_x0003_2/2</c:v>
              </c:pt>
              <c:pt idx="14">
                <c:v>_x0003_2/3</c:v>
              </c:pt>
              <c:pt idx="15">
                <c:v>_x0003_2/4</c:v>
              </c:pt>
              <c:pt idx="16">
                <c:v>_x0003_2/5</c:v>
              </c:pt>
              <c:pt idx="17">
                <c:v>_x0003_2/6</c:v>
              </c:pt>
              <c:pt idx="18">
                <c:v>_x0003_2/7</c:v>
              </c:pt>
              <c:pt idx="19">
                <c:v>_x0003_2/8</c:v>
              </c:pt>
              <c:pt idx="20">
                <c:v>_x0003_2/9</c:v>
              </c:pt>
              <c:pt idx="21">
                <c:v>_x0004_2/10</c:v>
              </c:pt>
              <c:pt idx="22">
                <c:v>_x0004_2/11</c:v>
              </c:pt>
              <c:pt idx="23">
                <c:v>_x0004_2/12</c:v>
              </c:pt>
              <c:pt idx="24">
                <c:v>_x0004_2/13</c:v>
              </c:pt>
              <c:pt idx="25">
                <c:v>_x0004_2/14</c:v>
              </c:pt>
              <c:pt idx="26">
                <c:v>_x0004_2/15</c:v>
              </c:pt>
              <c:pt idx="27">
                <c:v>_x0004_2/16</c:v>
              </c:pt>
              <c:pt idx="28">
                <c:v>_x0004_2/17</c:v>
              </c:pt>
              <c:pt idx="29">
                <c:v>_x0004_2/18</c:v>
              </c:pt>
              <c:pt idx="30">
                <c:v>_x0004_2/19</c:v>
              </c:pt>
              <c:pt idx="31">
                <c:v>_x0004_2/20</c:v>
              </c:pt>
              <c:pt idx="32">
                <c:v>_x0004_2/21</c:v>
              </c:pt>
              <c:pt idx="33">
                <c:v>_x0004_2/22</c:v>
              </c:pt>
              <c:pt idx="34">
                <c:v>_x0004_2/23</c:v>
              </c:pt>
              <c:pt idx="35">
                <c:v>_x0004_2/24</c:v>
              </c:pt>
              <c:pt idx="36">
                <c:v>_x0004_2/25</c:v>
              </c:pt>
              <c:pt idx="37">
                <c:v>_x0004_2/26</c:v>
              </c:pt>
              <c:pt idx="38">
                <c:v>_x0004_2/27</c:v>
              </c:pt>
              <c:pt idx="39">
                <c:v>_x0004_2/28</c:v>
              </c:pt>
              <c:pt idx="40">
                <c:v>_x0005_39507</c:v>
              </c:pt>
              <c:pt idx="41">
                <c:v>_x0005_39508</c:v>
              </c:pt>
              <c:pt idx="42">
                <c:v>_x0005_39509</c:v>
              </c:pt>
              <c:pt idx="43">
                <c:v>_x0005_39510</c:v>
              </c:pt>
              <c:pt idx="44">
                <c:v>_x0005_39511</c:v>
              </c:pt>
              <c:pt idx="45">
                <c:v>_x0005_39512</c:v>
              </c:pt>
              <c:pt idx="46">
                <c:v>_x0005_39513</c:v>
              </c:pt>
              <c:pt idx="47">
                <c:v>_x0005_39514</c:v>
              </c:pt>
              <c:pt idx="48">
                <c:v>_x0005_39515</c:v>
              </c:pt>
              <c:pt idx="49">
                <c:v>_x0005_39516</c:v>
              </c:pt>
              <c:pt idx="50">
                <c:v>_x0005_39517</c:v>
              </c:pt>
              <c:pt idx="51">
                <c:v>_x0005_39518</c:v>
              </c:pt>
              <c:pt idx="52">
                <c:v>_x0005_39519</c:v>
              </c:pt>
              <c:pt idx="53">
                <c:v>_x0005_39520</c:v>
              </c:pt>
              <c:pt idx="54">
                <c:v>_x0005_39521</c:v>
              </c:pt>
              <c:pt idx="55">
                <c:v>_x0005_39522</c:v>
              </c:pt>
              <c:pt idx="56">
                <c:v>_x0005_39523</c:v>
              </c:pt>
              <c:pt idx="57">
                <c:v>_x0005_39524</c:v>
              </c:pt>
              <c:pt idx="58">
                <c:v>_x0005_39525</c:v>
              </c:pt>
              <c:pt idx="59">
                <c:v>_x0005_39526</c:v>
              </c:pt>
              <c:pt idx="60">
                <c:v>_x0005_39527</c:v>
              </c:pt>
              <c:pt idx="61">
                <c:v>_x0005_39528</c:v>
              </c:pt>
              <c:pt idx="62">
                <c:v>_x0005_39529</c:v>
              </c:pt>
              <c:pt idx="63">
                <c:v>_x0005_39530</c:v>
              </c:pt>
              <c:pt idx="64">
                <c:v>_x0005_39531</c:v>
              </c:pt>
              <c:pt idx="65">
                <c:v>_x0005_39532</c:v>
              </c:pt>
              <c:pt idx="66">
                <c:v>_x0005_39533</c:v>
              </c:pt>
              <c:pt idx="67">
                <c:v>_x0005_39534</c:v>
              </c:pt>
              <c:pt idx="68">
                <c:v>_x0005_39535</c:v>
              </c:pt>
              <c:pt idx="69">
                <c:v>_x0005_39536</c:v>
              </c:pt>
              <c:pt idx="70">
                <c:v>_x0005_39537</c:v>
              </c:pt>
              <c:pt idx="71">
                <c:v>_x0005_39538</c:v>
              </c:pt>
              <c:pt idx="72">
                <c:v>_x0005_39539</c:v>
              </c:pt>
            </c:strLit>
          </c:cat>
          <c:val>
            <c:numLit>
              <c:formatCode>General</c:formatCode>
              <c:ptCount val="73"/>
              <c:pt idx="0">
                <c:v>51910.607534983857</c:v>
              </c:pt>
              <c:pt idx="1">
                <c:v>1323715.7594433399</c:v>
              </c:pt>
              <c:pt idx="2">
                <c:v>898661.60216632427</c:v>
              </c:pt>
              <c:pt idx="3">
                <c:v>613802.04949380015</c:v>
              </c:pt>
              <c:pt idx="4">
                <c:v>666491.07022479479</c:v>
              </c:pt>
              <c:pt idx="5">
                <c:v>970345.31163850566</c:v>
              </c:pt>
              <c:pt idx="6">
                <c:v>1115017.37356756</c:v>
              </c:pt>
              <c:pt idx="7">
                <c:v>1315490.41212163</c:v>
              </c:pt>
              <c:pt idx="8">
                <c:v>1057062.9258071301</c:v>
              </c:pt>
              <c:pt idx="9">
                <c:v>1250512.8351604601</c:v>
              </c:pt>
              <c:pt idx="10">
                <c:v>1301118.10039438</c:v>
              </c:pt>
              <c:pt idx="11">
                <c:v>1489093.68710164</c:v>
              </c:pt>
              <c:pt idx="12">
                <c:v>1059980.6319965599</c:v>
              </c:pt>
              <c:pt idx="13">
                <c:v>817604.36532628105</c:v>
              </c:pt>
              <c:pt idx="14">
                <c:v>321992.72599050531</c:v>
              </c:pt>
              <c:pt idx="15">
                <c:v>434070.63936510793</c:v>
              </c:pt>
              <c:pt idx="16">
                <c:v>327497.7815569971</c:v>
              </c:pt>
              <c:pt idx="17">
                <c:v>355177.40912598697</c:v>
              </c:pt>
              <c:pt idx="18">
                <c:v>627921.25257472217</c:v>
              </c:pt>
              <c:pt idx="19">
                <c:v>562073.64858993085</c:v>
              </c:pt>
              <c:pt idx="20">
                <c:v>598171.7657191162</c:v>
              </c:pt>
              <c:pt idx="21">
                <c:v>1214236.2520609701</c:v>
              </c:pt>
              <c:pt idx="22">
                <c:v>828177.42263205326</c:v>
              </c:pt>
              <c:pt idx="23">
                <c:v>1050951.3730508599</c:v>
              </c:pt>
              <c:pt idx="24">
                <c:v>794238.97176951729</c:v>
              </c:pt>
              <c:pt idx="25">
                <c:v>469137.40209269238</c:v>
              </c:pt>
              <c:pt idx="26">
                <c:v>1250213.2599811</c:v>
              </c:pt>
              <c:pt idx="27">
                <c:v>904715.27949712181</c:v>
              </c:pt>
              <c:pt idx="28">
                <c:v>738599.86698455946</c:v>
              </c:pt>
              <c:pt idx="29">
                <c:v>1189140.7939728999</c:v>
              </c:pt>
              <c:pt idx="30">
                <c:v>1058295.81424658</c:v>
              </c:pt>
              <c:pt idx="31">
                <c:v>1163660.78169327</c:v>
              </c:pt>
              <c:pt idx="32">
                <c:v>1419309.1760569301</c:v>
              </c:pt>
              <c:pt idx="33">
                <c:v>1158389.8</c:v>
              </c:pt>
              <c:pt idx="34">
                <c:v>1060972.5443402301</c:v>
              </c:pt>
              <c:pt idx="35">
                <c:v>892571.24504596705</c:v>
              </c:pt>
              <c:pt idx="36">
                <c:v>1732926.2979081799</c:v>
              </c:pt>
              <c:pt idx="37">
                <c:v>1248656.31564545</c:v>
              </c:pt>
              <c:pt idx="38">
                <c:v>885009.64952346927</c:v>
              </c:pt>
              <c:pt idx="39">
                <c:v>1826579.8193133799</c:v>
              </c:pt>
              <c:pt idx="40">
                <c:v>2026593.8320946801</c:v>
              </c:pt>
              <c:pt idx="41">
                <c:v>1950809.3827774699</c:v>
              </c:pt>
              <c:pt idx="42">
                <c:v>1812082.3319387501</c:v>
              </c:pt>
              <c:pt idx="43">
                <c:v>1302777.5463934999</c:v>
              </c:pt>
              <c:pt idx="44">
                <c:v>1074261.13092421</c:v>
              </c:pt>
              <c:pt idx="45">
                <c:v>1300101.03830504</c:v>
              </c:pt>
              <c:pt idx="46">
                <c:v>1111622.83220811</c:v>
              </c:pt>
              <c:pt idx="47">
                <c:v>1267054.8264627799</c:v>
              </c:pt>
              <c:pt idx="48">
                <c:v>1083798.2121000299</c:v>
              </c:pt>
              <c:pt idx="49">
                <c:v>854078.26668810204</c:v>
              </c:pt>
              <c:pt idx="50">
                <c:v>556318.07447008125</c:v>
              </c:pt>
              <c:pt idx="51">
                <c:v>349808.78666004841</c:v>
              </c:pt>
              <c:pt idx="52">
                <c:v>473961.60058904608</c:v>
              </c:pt>
              <c:pt idx="53">
                <c:v>666417.83079861931</c:v>
              </c:pt>
              <c:pt idx="54">
                <c:v>294375.938483793</c:v>
              </c:pt>
              <c:pt idx="55">
                <c:v>451095.97999807511</c:v>
              </c:pt>
              <c:pt idx="56">
                <c:v>495511.36451589951</c:v>
              </c:pt>
              <c:pt idx="57">
                <c:v>342927.22821544291</c:v>
              </c:pt>
              <c:pt idx="58">
                <c:v>362596.47412445769</c:v>
              </c:pt>
              <c:pt idx="59">
                <c:v>528294.935321406</c:v>
              </c:pt>
              <c:pt idx="60">
                <c:v>147906.19237024631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5E54-4CA1-B9CB-BA6ACC683011}"/>
            </c:ext>
          </c:extLst>
        </c:ser>
        <c:ser>
          <c:idx val="9"/>
          <c:order val="4"/>
          <c:tx>
            <c:v>2007</c:v>
          </c:tx>
          <c:spPr>
            <a:ln w="38100">
              <a:solidFill>
                <a:srgbClr val="69FFFF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69FF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Lit>
              <c:ptCount val="73"/>
              <c:pt idx="0">
                <c:v>_x0004_1/20</c:v>
              </c:pt>
              <c:pt idx="1">
                <c:v>_x0004_1/21</c:v>
              </c:pt>
              <c:pt idx="2">
                <c:v>_x0004_1/22</c:v>
              </c:pt>
              <c:pt idx="3">
                <c:v>_x0004_1/23</c:v>
              </c:pt>
              <c:pt idx="4">
                <c:v>_x0004_1/24</c:v>
              </c:pt>
              <c:pt idx="5">
                <c:v>_x0004_1/25</c:v>
              </c:pt>
              <c:pt idx="6">
                <c:v>_x0004_1/26</c:v>
              </c:pt>
              <c:pt idx="7">
                <c:v>_x0004_1/27</c:v>
              </c:pt>
              <c:pt idx="8">
                <c:v>_x0004_1/28</c:v>
              </c:pt>
              <c:pt idx="9">
                <c:v>_x0004_1/29</c:v>
              </c:pt>
              <c:pt idx="10">
                <c:v>_x0004_1/30</c:v>
              </c:pt>
              <c:pt idx="11">
                <c:v>_x0004_1/31</c:v>
              </c:pt>
              <c:pt idx="12">
                <c:v>_x0003_2/1</c:v>
              </c:pt>
              <c:pt idx="13">
                <c:v>_x0003_2/2</c:v>
              </c:pt>
              <c:pt idx="14">
                <c:v>_x0003_2/3</c:v>
              </c:pt>
              <c:pt idx="15">
                <c:v>_x0003_2/4</c:v>
              </c:pt>
              <c:pt idx="16">
                <c:v>_x0003_2/5</c:v>
              </c:pt>
              <c:pt idx="17">
                <c:v>_x0003_2/6</c:v>
              </c:pt>
              <c:pt idx="18">
                <c:v>_x0003_2/7</c:v>
              </c:pt>
              <c:pt idx="19">
                <c:v>_x0003_2/8</c:v>
              </c:pt>
              <c:pt idx="20">
                <c:v>_x0003_2/9</c:v>
              </c:pt>
              <c:pt idx="21">
                <c:v>_x0004_2/10</c:v>
              </c:pt>
              <c:pt idx="22">
                <c:v>_x0004_2/11</c:v>
              </c:pt>
              <c:pt idx="23">
                <c:v>_x0004_2/12</c:v>
              </c:pt>
              <c:pt idx="24">
                <c:v>_x0004_2/13</c:v>
              </c:pt>
              <c:pt idx="25">
                <c:v>_x0004_2/14</c:v>
              </c:pt>
              <c:pt idx="26">
                <c:v>_x0004_2/15</c:v>
              </c:pt>
              <c:pt idx="27">
                <c:v>_x0004_2/16</c:v>
              </c:pt>
              <c:pt idx="28">
                <c:v>_x0004_2/17</c:v>
              </c:pt>
              <c:pt idx="29">
                <c:v>_x0004_2/18</c:v>
              </c:pt>
              <c:pt idx="30">
                <c:v>_x0004_2/19</c:v>
              </c:pt>
              <c:pt idx="31">
                <c:v>_x0004_2/20</c:v>
              </c:pt>
              <c:pt idx="32">
                <c:v>_x0004_2/21</c:v>
              </c:pt>
              <c:pt idx="33">
                <c:v>_x0004_2/22</c:v>
              </c:pt>
              <c:pt idx="34">
                <c:v>_x0004_2/23</c:v>
              </c:pt>
              <c:pt idx="35">
                <c:v>_x0004_2/24</c:v>
              </c:pt>
              <c:pt idx="36">
                <c:v>_x0004_2/25</c:v>
              </c:pt>
              <c:pt idx="37">
                <c:v>_x0004_2/26</c:v>
              </c:pt>
              <c:pt idx="38">
                <c:v>_x0004_2/27</c:v>
              </c:pt>
              <c:pt idx="39">
                <c:v>_x0004_2/28</c:v>
              </c:pt>
              <c:pt idx="40">
                <c:v>_x0005_39507</c:v>
              </c:pt>
              <c:pt idx="41">
                <c:v>_x0005_39508</c:v>
              </c:pt>
              <c:pt idx="42">
                <c:v>_x0005_39509</c:v>
              </c:pt>
              <c:pt idx="43">
                <c:v>_x0005_39510</c:v>
              </c:pt>
              <c:pt idx="44">
                <c:v>_x0005_39511</c:v>
              </c:pt>
              <c:pt idx="45">
                <c:v>_x0005_39512</c:v>
              </c:pt>
              <c:pt idx="46">
                <c:v>_x0005_39513</c:v>
              </c:pt>
              <c:pt idx="47">
                <c:v>_x0005_39514</c:v>
              </c:pt>
              <c:pt idx="48">
                <c:v>_x0005_39515</c:v>
              </c:pt>
              <c:pt idx="49">
                <c:v>_x0005_39516</c:v>
              </c:pt>
              <c:pt idx="50">
                <c:v>_x0005_39517</c:v>
              </c:pt>
              <c:pt idx="51">
                <c:v>_x0005_39518</c:v>
              </c:pt>
              <c:pt idx="52">
                <c:v>_x0005_39519</c:v>
              </c:pt>
              <c:pt idx="53">
                <c:v>_x0005_39520</c:v>
              </c:pt>
              <c:pt idx="54">
                <c:v>_x0005_39521</c:v>
              </c:pt>
              <c:pt idx="55">
                <c:v>_x0005_39522</c:v>
              </c:pt>
              <c:pt idx="56">
                <c:v>_x0005_39523</c:v>
              </c:pt>
              <c:pt idx="57">
                <c:v>_x0005_39524</c:v>
              </c:pt>
              <c:pt idx="58">
                <c:v>_x0005_39525</c:v>
              </c:pt>
              <c:pt idx="59">
                <c:v>_x0005_39526</c:v>
              </c:pt>
              <c:pt idx="60">
                <c:v>_x0005_39527</c:v>
              </c:pt>
              <c:pt idx="61">
                <c:v>_x0005_39528</c:v>
              </c:pt>
              <c:pt idx="62">
                <c:v>_x0005_39529</c:v>
              </c:pt>
              <c:pt idx="63">
                <c:v>_x0005_39530</c:v>
              </c:pt>
              <c:pt idx="64">
                <c:v>_x0005_39531</c:v>
              </c:pt>
              <c:pt idx="65">
                <c:v>_x0005_39532</c:v>
              </c:pt>
              <c:pt idx="66">
                <c:v>_x0005_39533</c:v>
              </c:pt>
              <c:pt idx="67">
                <c:v>_x0005_39534</c:v>
              </c:pt>
              <c:pt idx="68">
                <c:v>_x0005_39535</c:v>
              </c:pt>
              <c:pt idx="69">
                <c:v>_x0005_39536</c:v>
              </c:pt>
              <c:pt idx="70">
                <c:v>_x0005_39537</c:v>
              </c:pt>
              <c:pt idx="71">
                <c:v>_x0005_39538</c:v>
              </c:pt>
              <c:pt idx="72">
                <c:v>_x0005_39539</c:v>
              </c:pt>
            </c:strLit>
          </c:cat>
          <c:val>
            <c:numLit>
              <c:formatCode>General</c:formatCode>
              <c:ptCount val="73"/>
              <c:pt idx="0">
                <c:v>147027.29999999999</c:v>
              </c:pt>
              <c:pt idx="1">
                <c:v>1752181.65</c:v>
              </c:pt>
              <c:pt idx="2">
                <c:v>1617624.1</c:v>
              </c:pt>
              <c:pt idx="3">
                <c:v>1560880.32</c:v>
              </c:pt>
              <c:pt idx="4">
                <c:v>1467697.61</c:v>
              </c:pt>
              <c:pt idx="5">
                <c:v>937276.39</c:v>
              </c:pt>
              <c:pt idx="6">
                <c:v>1762234.1</c:v>
              </c:pt>
              <c:pt idx="7">
                <c:v>1698767.7</c:v>
              </c:pt>
              <c:pt idx="8">
                <c:v>1452824</c:v>
              </c:pt>
              <c:pt idx="9">
                <c:v>1477183.85</c:v>
              </c:pt>
              <c:pt idx="10">
                <c:v>951335.06999999925</c:v>
              </c:pt>
              <c:pt idx="11">
                <c:v>754151.76</c:v>
              </c:pt>
              <c:pt idx="12">
                <c:v>676954</c:v>
              </c:pt>
              <c:pt idx="13">
                <c:v>659490</c:v>
              </c:pt>
              <c:pt idx="14">
                <c:v>1006695.3</c:v>
              </c:pt>
              <c:pt idx="15">
                <c:v>1427025.3</c:v>
              </c:pt>
              <c:pt idx="16">
                <c:v>2108809.59</c:v>
              </c:pt>
              <c:pt idx="17">
                <c:v>1934715.67</c:v>
              </c:pt>
              <c:pt idx="18">
                <c:v>2192533.4700000002</c:v>
              </c:pt>
              <c:pt idx="19">
                <c:v>2004903.88</c:v>
              </c:pt>
              <c:pt idx="20">
                <c:v>1234985.55</c:v>
              </c:pt>
              <c:pt idx="21">
                <c:v>1582615.11</c:v>
              </c:pt>
              <c:pt idx="22">
                <c:v>1779268.09</c:v>
              </c:pt>
              <c:pt idx="23">
                <c:v>1769329.69</c:v>
              </c:pt>
              <c:pt idx="24">
                <c:v>1839788.96</c:v>
              </c:pt>
              <c:pt idx="25">
                <c:v>1540000.3</c:v>
              </c:pt>
              <c:pt idx="26">
                <c:v>1373838.57</c:v>
              </c:pt>
              <c:pt idx="27">
                <c:v>1079933.46</c:v>
              </c:pt>
              <c:pt idx="28">
                <c:v>1014595.7</c:v>
              </c:pt>
              <c:pt idx="29">
                <c:v>1301294.7</c:v>
              </c:pt>
              <c:pt idx="30">
                <c:v>947524.75</c:v>
              </c:pt>
              <c:pt idx="31">
                <c:v>1226001.6499999999</c:v>
              </c:pt>
              <c:pt idx="32">
                <c:v>801158.3</c:v>
              </c:pt>
              <c:pt idx="33">
                <c:v>1308473.1499999999</c:v>
              </c:pt>
              <c:pt idx="34">
                <c:v>1605390.38</c:v>
              </c:pt>
              <c:pt idx="35">
                <c:v>1280685.28</c:v>
              </c:pt>
              <c:pt idx="36">
                <c:v>1686480.45</c:v>
              </c:pt>
              <c:pt idx="37">
                <c:v>1098648.56</c:v>
              </c:pt>
              <c:pt idx="38">
                <c:v>1618357.69</c:v>
              </c:pt>
              <c:pt idx="39">
                <c:v>1317264.8700000001</c:v>
              </c:pt>
              <c:pt idx="40">
                <c:v>1373433.76</c:v>
              </c:pt>
              <c:pt idx="41">
                <c:v>1814476.33</c:v>
              </c:pt>
              <c:pt idx="42">
                <c:v>1249603.97</c:v>
              </c:pt>
              <c:pt idx="43">
                <c:v>922756.16999999888</c:v>
              </c:pt>
              <c:pt idx="44">
                <c:v>602948.5</c:v>
              </c:pt>
              <c:pt idx="45">
                <c:v>1392502.6</c:v>
              </c:pt>
              <c:pt idx="46">
                <c:v>810676</c:v>
              </c:pt>
              <c:pt idx="47">
                <c:v>1334527.1000000001</c:v>
              </c:pt>
              <c:pt idx="48">
                <c:v>1174376.31</c:v>
              </c:pt>
              <c:pt idx="49">
                <c:v>1234463.6100000001</c:v>
              </c:pt>
              <c:pt idx="50">
                <c:v>975142.84</c:v>
              </c:pt>
              <c:pt idx="51">
                <c:v>1262950.3899999999</c:v>
              </c:pt>
              <c:pt idx="52">
                <c:v>930848.74</c:v>
              </c:pt>
              <c:pt idx="53">
                <c:v>1395945.36</c:v>
              </c:pt>
              <c:pt idx="54">
                <c:v>1645342.28</c:v>
              </c:pt>
              <c:pt idx="55">
                <c:v>1002434.32</c:v>
              </c:pt>
              <c:pt idx="56">
                <c:v>1118691.44</c:v>
              </c:pt>
              <c:pt idx="57">
                <c:v>1114941.06</c:v>
              </c:pt>
              <c:pt idx="58">
                <c:v>761556.81999999925</c:v>
              </c:pt>
              <c:pt idx="59">
                <c:v>706446.81</c:v>
              </c:pt>
              <c:pt idx="60">
                <c:v>376382.1</c:v>
              </c:pt>
              <c:pt idx="61">
                <c:v>284653.59999999998</c:v>
              </c:pt>
              <c:pt idx="62">
                <c:v>198225.8</c:v>
              </c:pt>
              <c:pt idx="63">
                <c:v>74864.3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5E54-4CA1-B9CB-BA6ACC683011}"/>
            </c:ext>
          </c:extLst>
        </c:ser>
        <c:ser>
          <c:idx val="0"/>
          <c:order val="5"/>
          <c:tx>
            <c:v>2006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Lit>
              <c:ptCount val="73"/>
              <c:pt idx="0">
                <c:v>_x0004_1/20</c:v>
              </c:pt>
              <c:pt idx="1">
                <c:v>_x0004_1/21</c:v>
              </c:pt>
              <c:pt idx="2">
                <c:v>_x0004_1/22</c:v>
              </c:pt>
              <c:pt idx="3">
                <c:v>_x0004_1/23</c:v>
              </c:pt>
              <c:pt idx="4">
                <c:v>_x0004_1/24</c:v>
              </c:pt>
              <c:pt idx="5">
                <c:v>_x0004_1/25</c:v>
              </c:pt>
              <c:pt idx="6">
                <c:v>_x0004_1/26</c:v>
              </c:pt>
              <c:pt idx="7">
                <c:v>_x0004_1/27</c:v>
              </c:pt>
              <c:pt idx="8">
                <c:v>_x0004_1/28</c:v>
              </c:pt>
              <c:pt idx="9">
                <c:v>_x0004_1/29</c:v>
              </c:pt>
              <c:pt idx="10">
                <c:v>_x0004_1/30</c:v>
              </c:pt>
              <c:pt idx="11">
                <c:v>_x0004_1/31</c:v>
              </c:pt>
              <c:pt idx="12">
                <c:v>_x0003_2/1</c:v>
              </c:pt>
              <c:pt idx="13">
                <c:v>_x0003_2/2</c:v>
              </c:pt>
              <c:pt idx="14">
                <c:v>_x0003_2/3</c:v>
              </c:pt>
              <c:pt idx="15">
                <c:v>_x0003_2/4</c:v>
              </c:pt>
              <c:pt idx="16">
                <c:v>_x0003_2/5</c:v>
              </c:pt>
              <c:pt idx="17">
                <c:v>_x0003_2/6</c:v>
              </c:pt>
              <c:pt idx="18">
                <c:v>_x0003_2/7</c:v>
              </c:pt>
              <c:pt idx="19">
                <c:v>_x0003_2/8</c:v>
              </c:pt>
              <c:pt idx="20">
                <c:v>_x0003_2/9</c:v>
              </c:pt>
              <c:pt idx="21">
                <c:v>_x0004_2/10</c:v>
              </c:pt>
              <c:pt idx="22">
                <c:v>_x0004_2/11</c:v>
              </c:pt>
              <c:pt idx="23">
                <c:v>_x0004_2/12</c:v>
              </c:pt>
              <c:pt idx="24">
                <c:v>_x0004_2/13</c:v>
              </c:pt>
              <c:pt idx="25">
                <c:v>_x0004_2/14</c:v>
              </c:pt>
              <c:pt idx="26">
                <c:v>_x0004_2/15</c:v>
              </c:pt>
              <c:pt idx="27">
                <c:v>_x0004_2/16</c:v>
              </c:pt>
              <c:pt idx="28">
                <c:v>_x0004_2/17</c:v>
              </c:pt>
              <c:pt idx="29">
                <c:v>_x0004_2/18</c:v>
              </c:pt>
              <c:pt idx="30">
                <c:v>_x0004_2/19</c:v>
              </c:pt>
              <c:pt idx="31">
                <c:v>_x0004_2/20</c:v>
              </c:pt>
              <c:pt idx="32">
                <c:v>_x0004_2/21</c:v>
              </c:pt>
              <c:pt idx="33">
                <c:v>_x0004_2/22</c:v>
              </c:pt>
              <c:pt idx="34">
                <c:v>_x0004_2/23</c:v>
              </c:pt>
              <c:pt idx="35">
                <c:v>_x0004_2/24</c:v>
              </c:pt>
              <c:pt idx="36">
                <c:v>_x0004_2/25</c:v>
              </c:pt>
              <c:pt idx="37">
                <c:v>_x0004_2/26</c:v>
              </c:pt>
              <c:pt idx="38">
                <c:v>_x0004_2/27</c:v>
              </c:pt>
              <c:pt idx="39">
                <c:v>_x0004_2/28</c:v>
              </c:pt>
              <c:pt idx="40">
                <c:v>_x0005_39507</c:v>
              </c:pt>
              <c:pt idx="41">
                <c:v>_x0005_39508</c:v>
              </c:pt>
              <c:pt idx="42">
                <c:v>_x0005_39509</c:v>
              </c:pt>
              <c:pt idx="43">
                <c:v>_x0005_39510</c:v>
              </c:pt>
              <c:pt idx="44">
                <c:v>_x0005_39511</c:v>
              </c:pt>
              <c:pt idx="45">
                <c:v>_x0005_39512</c:v>
              </c:pt>
              <c:pt idx="46">
                <c:v>_x0005_39513</c:v>
              </c:pt>
              <c:pt idx="47">
                <c:v>_x0005_39514</c:v>
              </c:pt>
              <c:pt idx="48">
                <c:v>_x0005_39515</c:v>
              </c:pt>
              <c:pt idx="49">
                <c:v>_x0005_39516</c:v>
              </c:pt>
              <c:pt idx="50">
                <c:v>_x0005_39517</c:v>
              </c:pt>
              <c:pt idx="51">
                <c:v>_x0005_39518</c:v>
              </c:pt>
              <c:pt idx="52">
                <c:v>_x0005_39519</c:v>
              </c:pt>
              <c:pt idx="53">
                <c:v>_x0005_39520</c:v>
              </c:pt>
              <c:pt idx="54">
                <c:v>_x0005_39521</c:v>
              </c:pt>
              <c:pt idx="55">
                <c:v>_x0005_39522</c:v>
              </c:pt>
              <c:pt idx="56">
                <c:v>_x0005_39523</c:v>
              </c:pt>
              <c:pt idx="57">
                <c:v>_x0005_39524</c:v>
              </c:pt>
              <c:pt idx="58">
                <c:v>_x0005_39525</c:v>
              </c:pt>
              <c:pt idx="59">
                <c:v>_x0005_39526</c:v>
              </c:pt>
              <c:pt idx="60">
                <c:v>_x0005_39527</c:v>
              </c:pt>
              <c:pt idx="61">
                <c:v>_x0005_39528</c:v>
              </c:pt>
              <c:pt idx="62">
                <c:v>_x0005_39529</c:v>
              </c:pt>
              <c:pt idx="63">
                <c:v>_x0005_39530</c:v>
              </c:pt>
              <c:pt idx="64">
                <c:v>_x0005_39531</c:v>
              </c:pt>
              <c:pt idx="65">
                <c:v>_x0005_39532</c:v>
              </c:pt>
              <c:pt idx="66">
                <c:v>_x0005_39533</c:v>
              </c:pt>
              <c:pt idx="67">
                <c:v>_x0005_39534</c:v>
              </c:pt>
              <c:pt idx="68">
                <c:v>_x0005_39535</c:v>
              </c:pt>
              <c:pt idx="69">
                <c:v>_x0005_39536</c:v>
              </c:pt>
              <c:pt idx="70">
                <c:v>_x0005_39537</c:v>
              </c:pt>
              <c:pt idx="71">
                <c:v>_x0005_39538</c:v>
              </c:pt>
              <c:pt idx="72">
                <c:v>_x0005_39539</c:v>
              </c:pt>
            </c:strLit>
          </c:cat>
          <c:val>
            <c:numLit>
              <c:formatCode>General</c:formatCode>
              <c:ptCount val="73"/>
              <c:pt idx="0">
                <c:v>98300.5</c:v>
              </c:pt>
              <c:pt idx="1">
                <c:v>1593771.7</c:v>
              </c:pt>
              <c:pt idx="2">
                <c:v>1640805.1</c:v>
              </c:pt>
              <c:pt idx="3">
                <c:v>1878841</c:v>
              </c:pt>
              <c:pt idx="4">
                <c:v>1833041.5</c:v>
              </c:pt>
              <c:pt idx="5">
                <c:v>2259045.9</c:v>
              </c:pt>
              <c:pt idx="6">
                <c:v>2038230.5</c:v>
              </c:pt>
              <c:pt idx="7">
                <c:v>2183952.9</c:v>
              </c:pt>
              <c:pt idx="8">
                <c:v>1361192.1</c:v>
              </c:pt>
              <c:pt idx="9">
                <c:v>1142163</c:v>
              </c:pt>
              <c:pt idx="10">
                <c:v>1432375.4</c:v>
              </c:pt>
              <c:pt idx="11">
                <c:v>1931694.6</c:v>
              </c:pt>
              <c:pt idx="12">
                <c:v>1128376.8999999999</c:v>
              </c:pt>
              <c:pt idx="13">
                <c:v>1272147.6000000001</c:v>
              </c:pt>
              <c:pt idx="14">
                <c:v>1329359.3</c:v>
              </c:pt>
              <c:pt idx="15">
                <c:v>1765467.1</c:v>
              </c:pt>
              <c:pt idx="16">
                <c:v>1585400.6</c:v>
              </c:pt>
              <c:pt idx="17">
                <c:v>1401879.7</c:v>
              </c:pt>
              <c:pt idx="18">
                <c:v>1469312.3</c:v>
              </c:pt>
              <c:pt idx="19">
                <c:v>1908268.9</c:v>
              </c:pt>
              <c:pt idx="20">
                <c:v>2142567.4</c:v>
              </c:pt>
              <c:pt idx="21">
                <c:v>2346860.2999999998</c:v>
              </c:pt>
              <c:pt idx="22">
                <c:v>1700913.1</c:v>
              </c:pt>
              <c:pt idx="23">
                <c:v>1070794.2</c:v>
              </c:pt>
              <c:pt idx="24">
                <c:v>1580464.1</c:v>
              </c:pt>
              <c:pt idx="25">
                <c:v>1728331.5</c:v>
              </c:pt>
              <c:pt idx="26">
                <c:v>1159724.3</c:v>
              </c:pt>
              <c:pt idx="27">
                <c:v>1043725.7</c:v>
              </c:pt>
              <c:pt idx="28">
                <c:v>1729040.1</c:v>
              </c:pt>
              <c:pt idx="29">
                <c:v>1411817.1</c:v>
              </c:pt>
              <c:pt idx="30">
                <c:v>1757570.7</c:v>
              </c:pt>
              <c:pt idx="31">
                <c:v>1633447.7</c:v>
              </c:pt>
              <c:pt idx="32">
                <c:v>2372442.2999999998</c:v>
              </c:pt>
              <c:pt idx="33">
                <c:v>2535567.1</c:v>
              </c:pt>
              <c:pt idx="34">
                <c:v>2089516.26</c:v>
              </c:pt>
              <c:pt idx="35">
                <c:v>1708629.3</c:v>
              </c:pt>
              <c:pt idx="36">
                <c:v>1720357.1</c:v>
              </c:pt>
              <c:pt idx="37">
                <c:v>2123690.6</c:v>
              </c:pt>
              <c:pt idx="38">
                <c:v>1569833</c:v>
              </c:pt>
              <c:pt idx="39">
                <c:v>1477564.2</c:v>
              </c:pt>
              <c:pt idx="40">
                <c:v>1260796.5</c:v>
              </c:pt>
              <c:pt idx="41">
                <c:v>1360085.92</c:v>
              </c:pt>
              <c:pt idx="42">
                <c:v>1530916.1</c:v>
              </c:pt>
              <c:pt idx="43">
                <c:v>820916.2</c:v>
              </c:pt>
              <c:pt idx="44">
                <c:v>1188229.1299999999</c:v>
              </c:pt>
              <c:pt idx="45">
                <c:v>1414606.48</c:v>
              </c:pt>
              <c:pt idx="46">
                <c:v>1621461.49</c:v>
              </c:pt>
              <c:pt idx="47">
                <c:v>1284929.6000000001</c:v>
              </c:pt>
              <c:pt idx="48">
                <c:v>1276796.33</c:v>
              </c:pt>
              <c:pt idx="49">
                <c:v>874019.6</c:v>
              </c:pt>
              <c:pt idx="50">
                <c:v>951533.3</c:v>
              </c:pt>
              <c:pt idx="51">
                <c:v>1393537.9</c:v>
              </c:pt>
              <c:pt idx="52">
                <c:v>1341807.5900000001</c:v>
              </c:pt>
              <c:pt idx="53">
                <c:v>870478.66999999888</c:v>
              </c:pt>
              <c:pt idx="54">
                <c:v>654579.6</c:v>
              </c:pt>
              <c:pt idx="55">
                <c:v>523193.75</c:v>
              </c:pt>
              <c:pt idx="56">
                <c:v>312716.40000000002</c:v>
              </c:pt>
              <c:pt idx="57">
                <c:v>155678.5</c:v>
              </c:pt>
              <c:pt idx="58">
                <c:v>792.4</c:v>
              </c:pt>
              <c:pt idx="59">
                <c:v>3577.2</c:v>
              </c:pt>
              <c:pt idx="60">
                <c:v>7032</c:v>
              </c:pt>
              <c:pt idx="61">
                <c:v>12591.2</c:v>
              </c:pt>
              <c:pt idx="62">
                <c:v>11418.2</c:v>
              </c:pt>
              <c:pt idx="63">
                <c:v>30142.6</c:v>
              </c:pt>
              <c:pt idx="64">
                <c:v>32442.799999999999</c:v>
              </c:pt>
              <c:pt idx="65">
                <c:v>5778</c:v>
              </c:pt>
              <c:pt idx="66">
                <c:v>26425.4</c:v>
              </c:pt>
              <c:pt idx="67">
                <c:v>17730</c:v>
              </c:pt>
              <c:pt idx="68">
                <c:v>24233.200000000001</c:v>
              </c:pt>
              <c:pt idx="69">
                <c:v>14076</c:v>
              </c:pt>
              <c:pt idx="70">
                <c:v>22005.4</c:v>
              </c:pt>
              <c:pt idx="71">
                <c:v>1523.6</c:v>
              </c:pt>
              <c:pt idx="72">
                <c:v>3453.9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5E54-4CA1-B9CB-BA6ACC683011}"/>
            </c:ext>
          </c:extLst>
        </c:ser>
        <c:ser>
          <c:idx val="1"/>
          <c:order val="6"/>
          <c:tx>
            <c:v>2005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Lit>
              <c:ptCount val="73"/>
              <c:pt idx="0">
                <c:v>_x0004_1/20</c:v>
              </c:pt>
              <c:pt idx="1">
                <c:v>_x0004_1/21</c:v>
              </c:pt>
              <c:pt idx="2">
                <c:v>_x0004_1/22</c:v>
              </c:pt>
              <c:pt idx="3">
                <c:v>_x0004_1/23</c:v>
              </c:pt>
              <c:pt idx="4">
                <c:v>_x0004_1/24</c:v>
              </c:pt>
              <c:pt idx="5">
                <c:v>_x0004_1/25</c:v>
              </c:pt>
              <c:pt idx="6">
                <c:v>_x0004_1/26</c:v>
              </c:pt>
              <c:pt idx="7">
                <c:v>_x0004_1/27</c:v>
              </c:pt>
              <c:pt idx="8">
                <c:v>_x0004_1/28</c:v>
              </c:pt>
              <c:pt idx="9">
                <c:v>_x0004_1/29</c:v>
              </c:pt>
              <c:pt idx="10">
                <c:v>_x0004_1/30</c:v>
              </c:pt>
              <c:pt idx="11">
                <c:v>_x0004_1/31</c:v>
              </c:pt>
              <c:pt idx="12">
                <c:v>_x0003_2/1</c:v>
              </c:pt>
              <c:pt idx="13">
                <c:v>_x0003_2/2</c:v>
              </c:pt>
              <c:pt idx="14">
                <c:v>_x0003_2/3</c:v>
              </c:pt>
              <c:pt idx="15">
                <c:v>_x0003_2/4</c:v>
              </c:pt>
              <c:pt idx="16">
                <c:v>_x0003_2/5</c:v>
              </c:pt>
              <c:pt idx="17">
                <c:v>_x0003_2/6</c:v>
              </c:pt>
              <c:pt idx="18">
                <c:v>_x0003_2/7</c:v>
              </c:pt>
              <c:pt idx="19">
                <c:v>_x0003_2/8</c:v>
              </c:pt>
              <c:pt idx="20">
                <c:v>_x0003_2/9</c:v>
              </c:pt>
              <c:pt idx="21">
                <c:v>_x0004_2/10</c:v>
              </c:pt>
              <c:pt idx="22">
                <c:v>_x0004_2/11</c:v>
              </c:pt>
              <c:pt idx="23">
                <c:v>_x0004_2/12</c:v>
              </c:pt>
              <c:pt idx="24">
                <c:v>_x0004_2/13</c:v>
              </c:pt>
              <c:pt idx="25">
                <c:v>_x0004_2/14</c:v>
              </c:pt>
              <c:pt idx="26">
                <c:v>_x0004_2/15</c:v>
              </c:pt>
              <c:pt idx="27">
                <c:v>_x0004_2/16</c:v>
              </c:pt>
              <c:pt idx="28">
                <c:v>_x0004_2/17</c:v>
              </c:pt>
              <c:pt idx="29">
                <c:v>_x0004_2/18</c:v>
              </c:pt>
              <c:pt idx="30">
                <c:v>_x0004_2/19</c:v>
              </c:pt>
              <c:pt idx="31">
                <c:v>_x0004_2/20</c:v>
              </c:pt>
              <c:pt idx="32">
                <c:v>_x0004_2/21</c:v>
              </c:pt>
              <c:pt idx="33">
                <c:v>_x0004_2/22</c:v>
              </c:pt>
              <c:pt idx="34">
                <c:v>_x0004_2/23</c:v>
              </c:pt>
              <c:pt idx="35">
                <c:v>_x0004_2/24</c:v>
              </c:pt>
              <c:pt idx="36">
                <c:v>_x0004_2/25</c:v>
              </c:pt>
              <c:pt idx="37">
                <c:v>_x0004_2/26</c:v>
              </c:pt>
              <c:pt idx="38">
                <c:v>_x0004_2/27</c:v>
              </c:pt>
              <c:pt idx="39">
                <c:v>_x0004_2/28</c:v>
              </c:pt>
              <c:pt idx="40">
                <c:v>_x0005_39507</c:v>
              </c:pt>
              <c:pt idx="41">
                <c:v>_x0005_39508</c:v>
              </c:pt>
              <c:pt idx="42">
                <c:v>_x0005_39509</c:v>
              </c:pt>
              <c:pt idx="43">
                <c:v>_x0005_39510</c:v>
              </c:pt>
              <c:pt idx="44">
                <c:v>_x0005_39511</c:v>
              </c:pt>
              <c:pt idx="45">
                <c:v>_x0005_39512</c:v>
              </c:pt>
              <c:pt idx="46">
                <c:v>_x0005_39513</c:v>
              </c:pt>
              <c:pt idx="47">
                <c:v>_x0005_39514</c:v>
              </c:pt>
              <c:pt idx="48">
                <c:v>_x0005_39515</c:v>
              </c:pt>
              <c:pt idx="49">
                <c:v>_x0005_39516</c:v>
              </c:pt>
              <c:pt idx="50">
                <c:v>_x0005_39517</c:v>
              </c:pt>
              <c:pt idx="51">
                <c:v>_x0005_39518</c:v>
              </c:pt>
              <c:pt idx="52">
                <c:v>_x0005_39519</c:v>
              </c:pt>
              <c:pt idx="53">
                <c:v>_x0005_39520</c:v>
              </c:pt>
              <c:pt idx="54">
                <c:v>_x0005_39521</c:v>
              </c:pt>
              <c:pt idx="55">
                <c:v>_x0005_39522</c:v>
              </c:pt>
              <c:pt idx="56">
                <c:v>_x0005_39523</c:v>
              </c:pt>
              <c:pt idx="57">
                <c:v>_x0005_39524</c:v>
              </c:pt>
              <c:pt idx="58">
                <c:v>_x0005_39525</c:v>
              </c:pt>
              <c:pt idx="59">
                <c:v>_x0005_39526</c:v>
              </c:pt>
              <c:pt idx="60">
                <c:v>_x0005_39527</c:v>
              </c:pt>
              <c:pt idx="61">
                <c:v>_x0005_39528</c:v>
              </c:pt>
              <c:pt idx="62">
                <c:v>_x0005_39529</c:v>
              </c:pt>
              <c:pt idx="63">
                <c:v>_x0005_39530</c:v>
              </c:pt>
              <c:pt idx="64">
                <c:v>_x0005_39531</c:v>
              </c:pt>
              <c:pt idx="65">
                <c:v>_x0005_39532</c:v>
              </c:pt>
              <c:pt idx="66">
                <c:v>_x0005_39533</c:v>
              </c:pt>
              <c:pt idx="67">
                <c:v>_x0005_39534</c:v>
              </c:pt>
              <c:pt idx="68">
                <c:v>_x0005_39535</c:v>
              </c:pt>
              <c:pt idx="69">
                <c:v>_x0005_39536</c:v>
              </c:pt>
              <c:pt idx="70">
                <c:v>_x0005_39537</c:v>
              </c:pt>
              <c:pt idx="71">
                <c:v>_x0005_39538</c:v>
              </c:pt>
              <c:pt idx="72">
                <c:v>_x0005_39539</c:v>
              </c:pt>
            </c:strLit>
          </c:cat>
          <c:val>
            <c:numLit>
              <c:formatCode>General</c:formatCode>
              <c:ptCount val="73"/>
              <c:pt idx="0">
                <c:v>179201.3</c:v>
              </c:pt>
              <c:pt idx="1">
                <c:v>1789735.9</c:v>
              </c:pt>
              <c:pt idx="2">
                <c:v>1631399.5</c:v>
              </c:pt>
              <c:pt idx="3">
                <c:v>1630720.7</c:v>
              </c:pt>
              <c:pt idx="4">
                <c:v>1640019.6</c:v>
              </c:pt>
              <c:pt idx="5">
                <c:v>1536682</c:v>
              </c:pt>
              <c:pt idx="6">
                <c:v>1668712.2</c:v>
              </c:pt>
              <c:pt idx="7">
                <c:v>1837809</c:v>
              </c:pt>
              <c:pt idx="8">
                <c:v>1656567.4</c:v>
              </c:pt>
              <c:pt idx="9">
                <c:v>1372155</c:v>
              </c:pt>
              <c:pt idx="10">
                <c:v>1390887.2</c:v>
              </c:pt>
              <c:pt idx="11">
                <c:v>860016.20000000007</c:v>
              </c:pt>
              <c:pt idx="12">
                <c:v>811387</c:v>
              </c:pt>
              <c:pt idx="13">
                <c:v>1107229.8</c:v>
              </c:pt>
              <c:pt idx="14">
                <c:v>855653.50000000012</c:v>
              </c:pt>
              <c:pt idx="15">
                <c:v>1370212.2</c:v>
              </c:pt>
              <c:pt idx="16">
                <c:v>1407479</c:v>
              </c:pt>
              <c:pt idx="17">
                <c:v>1369773.7</c:v>
              </c:pt>
              <c:pt idx="18">
                <c:v>1246632.1000000001</c:v>
              </c:pt>
              <c:pt idx="19">
                <c:v>1322872.3</c:v>
              </c:pt>
              <c:pt idx="20">
                <c:v>1450696.2</c:v>
              </c:pt>
              <c:pt idx="21">
                <c:v>1368505.4</c:v>
              </c:pt>
              <c:pt idx="22">
                <c:v>1328502.8</c:v>
              </c:pt>
              <c:pt idx="23">
                <c:v>1602254.6</c:v>
              </c:pt>
              <c:pt idx="24">
                <c:v>1473527.8</c:v>
              </c:pt>
              <c:pt idx="25">
                <c:v>959478.79999999062</c:v>
              </c:pt>
              <c:pt idx="26">
                <c:v>1388334.6</c:v>
              </c:pt>
              <c:pt idx="27">
                <c:v>1242122.8</c:v>
              </c:pt>
              <c:pt idx="28">
                <c:v>1215329.2</c:v>
              </c:pt>
              <c:pt idx="29">
                <c:v>915410.20000000019</c:v>
              </c:pt>
              <c:pt idx="30">
                <c:v>1205227.3</c:v>
              </c:pt>
              <c:pt idx="31">
                <c:v>1299934.2</c:v>
              </c:pt>
              <c:pt idx="32">
                <c:v>1723492</c:v>
              </c:pt>
              <c:pt idx="33">
                <c:v>1708778.9</c:v>
              </c:pt>
              <c:pt idx="34">
                <c:v>1731361.1</c:v>
              </c:pt>
              <c:pt idx="35">
                <c:v>1520210</c:v>
              </c:pt>
              <c:pt idx="36">
                <c:v>979232.70000000007</c:v>
              </c:pt>
              <c:pt idx="37">
                <c:v>1228499.1000000001</c:v>
              </c:pt>
              <c:pt idx="38">
                <c:v>1272390.1000000001</c:v>
              </c:pt>
              <c:pt idx="39">
                <c:v>911412.6</c:v>
              </c:pt>
              <c:pt idx="40">
                <c:v>1347089.9</c:v>
              </c:pt>
              <c:pt idx="41">
                <c:v>1099173.7</c:v>
              </c:pt>
              <c:pt idx="42">
                <c:v>924653.89999999886</c:v>
              </c:pt>
              <c:pt idx="43">
                <c:v>873583.59999999625</c:v>
              </c:pt>
              <c:pt idx="44">
                <c:v>978065.60000000009</c:v>
              </c:pt>
              <c:pt idx="45">
                <c:v>797580.39999999886</c:v>
              </c:pt>
              <c:pt idx="46">
                <c:v>729309.00000000012</c:v>
              </c:pt>
              <c:pt idx="47">
                <c:v>1239145.3999999999</c:v>
              </c:pt>
              <c:pt idx="48">
                <c:v>1123965.1000000001</c:v>
              </c:pt>
              <c:pt idx="49">
                <c:v>1137585</c:v>
              </c:pt>
              <c:pt idx="50">
                <c:v>1076932.2</c:v>
              </c:pt>
              <c:pt idx="51">
                <c:v>740688.60000000021</c:v>
              </c:pt>
              <c:pt idx="52">
                <c:v>1241791.1000000001</c:v>
              </c:pt>
              <c:pt idx="53">
                <c:v>1050395.8999999999</c:v>
              </c:pt>
              <c:pt idx="54">
                <c:v>1044530.6</c:v>
              </c:pt>
              <c:pt idx="55">
                <c:v>668835</c:v>
              </c:pt>
              <c:pt idx="56">
                <c:v>617825.59999999625</c:v>
              </c:pt>
              <c:pt idx="57">
                <c:v>421594.40000000008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5E54-4CA1-B9CB-BA6ACC683011}"/>
            </c:ext>
          </c:extLst>
        </c:ser>
        <c:ser>
          <c:idx val="2"/>
          <c:order val="7"/>
          <c:tx>
            <c:v>2004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Lit>
              <c:ptCount val="73"/>
              <c:pt idx="0">
                <c:v>_x0004_1/20</c:v>
              </c:pt>
              <c:pt idx="1">
                <c:v>_x0004_1/21</c:v>
              </c:pt>
              <c:pt idx="2">
                <c:v>_x0004_1/22</c:v>
              </c:pt>
              <c:pt idx="3">
                <c:v>_x0004_1/23</c:v>
              </c:pt>
              <c:pt idx="4">
                <c:v>_x0004_1/24</c:v>
              </c:pt>
              <c:pt idx="5">
                <c:v>_x0004_1/25</c:v>
              </c:pt>
              <c:pt idx="6">
                <c:v>_x0004_1/26</c:v>
              </c:pt>
              <c:pt idx="7">
                <c:v>_x0004_1/27</c:v>
              </c:pt>
              <c:pt idx="8">
                <c:v>_x0004_1/28</c:v>
              </c:pt>
              <c:pt idx="9">
                <c:v>_x0004_1/29</c:v>
              </c:pt>
              <c:pt idx="10">
                <c:v>_x0004_1/30</c:v>
              </c:pt>
              <c:pt idx="11">
                <c:v>_x0004_1/31</c:v>
              </c:pt>
              <c:pt idx="12">
                <c:v>_x0003_2/1</c:v>
              </c:pt>
              <c:pt idx="13">
                <c:v>_x0003_2/2</c:v>
              </c:pt>
              <c:pt idx="14">
                <c:v>_x0003_2/3</c:v>
              </c:pt>
              <c:pt idx="15">
                <c:v>_x0003_2/4</c:v>
              </c:pt>
              <c:pt idx="16">
                <c:v>_x0003_2/5</c:v>
              </c:pt>
              <c:pt idx="17">
                <c:v>_x0003_2/6</c:v>
              </c:pt>
              <c:pt idx="18">
                <c:v>_x0003_2/7</c:v>
              </c:pt>
              <c:pt idx="19">
                <c:v>_x0003_2/8</c:v>
              </c:pt>
              <c:pt idx="20">
                <c:v>_x0003_2/9</c:v>
              </c:pt>
              <c:pt idx="21">
                <c:v>_x0004_2/10</c:v>
              </c:pt>
              <c:pt idx="22">
                <c:v>_x0004_2/11</c:v>
              </c:pt>
              <c:pt idx="23">
                <c:v>_x0004_2/12</c:v>
              </c:pt>
              <c:pt idx="24">
                <c:v>_x0004_2/13</c:v>
              </c:pt>
              <c:pt idx="25">
                <c:v>_x0004_2/14</c:v>
              </c:pt>
              <c:pt idx="26">
                <c:v>_x0004_2/15</c:v>
              </c:pt>
              <c:pt idx="27">
                <c:v>_x0004_2/16</c:v>
              </c:pt>
              <c:pt idx="28">
                <c:v>_x0004_2/17</c:v>
              </c:pt>
              <c:pt idx="29">
                <c:v>_x0004_2/18</c:v>
              </c:pt>
              <c:pt idx="30">
                <c:v>_x0004_2/19</c:v>
              </c:pt>
              <c:pt idx="31">
                <c:v>_x0004_2/20</c:v>
              </c:pt>
              <c:pt idx="32">
                <c:v>_x0004_2/21</c:v>
              </c:pt>
              <c:pt idx="33">
                <c:v>_x0004_2/22</c:v>
              </c:pt>
              <c:pt idx="34">
                <c:v>_x0004_2/23</c:v>
              </c:pt>
              <c:pt idx="35">
                <c:v>_x0004_2/24</c:v>
              </c:pt>
              <c:pt idx="36">
                <c:v>_x0004_2/25</c:v>
              </c:pt>
              <c:pt idx="37">
                <c:v>_x0004_2/26</c:v>
              </c:pt>
              <c:pt idx="38">
                <c:v>_x0004_2/27</c:v>
              </c:pt>
              <c:pt idx="39">
                <c:v>_x0004_2/28</c:v>
              </c:pt>
              <c:pt idx="40">
                <c:v>_x0005_39507</c:v>
              </c:pt>
              <c:pt idx="41">
                <c:v>_x0005_39508</c:v>
              </c:pt>
              <c:pt idx="42">
                <c:v>_x0005_39509</c:v>
              </c:pt>
              <c:pt idx="43">
                <c:v>_x0005_39510</c:v>
              </c:pt>
              <c:pt idx="44">
                <c:v>_x0005_39511</c:v>
              </c:pt>
              <c:pt idx="45">
                <c:v>_x0005_39512</c:v>
              </c:pt>
              <c:pt idx="46">
                <c:v>_x0005_39513</c:v>
              </c:pt>
              <c:pt idx="47">
                <c:v>_x0005_39514</c:v>
              </c:pt>
              <c:pt idx="48">
                <c:v>_x0005_39515</c:v>
              </c:pt>
              <c:pt idx="49">
                <c:v>_x0005_39516</c:v>
              </c:pt>
              <c:pt idx="50">
                <c:v>_x0005_39517</c:v>
              </c:pt>
              <c:pt idx="51">
                <c:v>_x0005_39518</c:v>
              </c:pt>
              <c:pt idx="52">
                <c:v>_x0005_39519</c:v>
              </c:pt>
              <c:pt idx="53">
                <c:v>_x0005_39520</c:v>
              </c:pt>
              <c:pt idx="54">
                <c:v>_x0005_39521</c:v>
              </c:pt>
              <c:pt idx="55">
                <c:v>_x0005_39522</c:v>
              </c:pt>
              <c:pt idx="56">
                <c:v>_x0005_39523</c:v>
              </c:pt>
              <c:pt idx="57">
                <c:v>_x0005_39524</c:v>
              </c:pt>
              <c:pt idx="58">
                <c:v>_x0005_39525</c:v>
              </c:pt>
              <c:pt idx="59">
                <c:v>_x0005_39526</c:v>
              </c:pt>
              <c:pt idx="60">
                <c:v>_x0005_39527</c:v>
              </c:pt>
              <c:pt idx="61">
                <c:v>_x0005_39528</c:v>
              </c:pt>
              <c:pt idx="62">
                <c:v>_x0005_39529</c:v>
              </c:pt>
              <c:pt idx="63">
                <c:v>_x0005_39530</c:v>
              </c:pt>
              <c:pt idx="64">
                <c:v>_x0005_39531</c:v>
              </c:pt>
              <c:pt idx="65">
                <c:v>_x0005_39532</c:v>
              </c:pt>
              <c:pt idx="66">
                <c:v>_x0005_39533</c:v>
              </c:pt>
              <c:pt idx="67">
                <c:v>_x0005_39534</c:v>
              </c:pt>
              <c:pt idx="68">
                <c:v>_x0005_39535</c:v>
              </c:pt>
              <c:pt idx="69">
                <c:v>_x0005_39536</c:v>
              </c:pt>
              <c:pt idx="70">
                <c:v>_x0005_39537</c:v>
              </c:pt>
              <c:pt idx="71">
                <c:v>_x0005_39538</c:v>
              </c:pt>
              <c:pt idx="72">
                <c:v>_x0005_39539</c:v>
              </c:pt>
            </c:strLit>
          </c:cat>
          <c:val>
            <c:numLit>
              <c:formatCode>General</c:formatCode>
              <c:ptCount val="73"/>
              <c:pt idx="0">
                <c:v>63148.6</c:v>
              </c:pt>
              <c:pt idx="1">
                <c:v>1782388.12</c:v>
              </c:pt>
              <c:pt idx="2">
                <c:v>1809705.7</c:v>
              </c:pt>
              <c:pt idx="3">
                <c:v>1999204.8</c:v>
              </c:pt>
              <c:pt idx="4">
                <c:v>1641815.3</c:v>
              </c:pt>
              <c:pt idx="5">
                <c:v>2272434.1</c:v>
              </c:pt>
              <c:pt idx="6">
                <c:v>1289444.24</c:v>
              </c:pt>
              <c:pt idx="7">
                <c:v>1708959.1</c:v>
              </c:pt>
              <c:pt idx="8">
                <c:v>1085771.8999999999</c:v>
              </c:pt>
              <c:pt idx="9">
                <c:v>1335740.2</c:v>
              </c:pt>
              <c:pt idx="10">
                <c:v>1261845.3999999999</c:v>
              </c:pt>
              <c:pt idx="11">
                <c:v>1583148</c:v>
              </c:pt>
              <c:pt idx="12">
                <c:v>1704822.8</c:v>
              </c:pt>
              <c:pt idx="13">
                <c:v>1326889.3999999999</c:v>
              </c:pt>
              <c:pt idx="14">
                <c:v>1341400.8</c:v>
              </c:pt>
              <c:pt idx="15">
                <c:v>880212.8</c:v>
              </c:pt>
              <c:pt idx="16">
                <c:v>715039.00000000012</c:v>
              </c:pt>
              <c:pt idx="17">
                <c:v>1307966.8999999999</c:v>
              </c:pt>
              <c:pt idx="18">
                <c:v>1154244.3</c:v>
              </c:pt>
              <c:pt idx="19">
                <c:v>1280131.6000000001</c:v>
              </c:pt>
              <c:pt idx="20">
                <c:v>1355232.7</c:v>
              </c:pt>
              <c:pt idx="21">
                <c:v>1220951.1000000001</c:v>
              </c:pt>
              <c:pt idx="22">
                <c:v>1310909.1000000001</c:v>
              </c:pt>
              <c:pt idx="23">
                <c:v>952694.50000000023</c:v>
              </c:pt>
              <c:pt idx="24">
                <c:v>1303656.1000000001</c:v>
              </c:pt>
              <c:pt idx="25">
                <c:v>1282919.6499999999</c:v>
              </c:pt>
              <c:pt idx="26">
                <c:v>2062559</c:v>
              </c:pt>
              <c:pt idx="27">
                <c:v>2227878.5</c:v>
              </c:pt>
              <c:pt idx="28">
                <c:v>2072571.94</c:v>
              </c:pt>
              <c:pt idx="29">
                <c:v>1363279.6</c:v>
              </c:pt>
              <c:pt idx="30">
                <c:v>1218862.6299999999</c:v>
              </c:pt>
              <c:pt idx="31">
                <c:v>896252.10000000009</c:v>
              </c:pt>
              <c:pt idx="32">
                <c:v>1163760.1000000001</c:v>
              </c:pt>
              <c:pt idx="33">
                <c:v>1314210.7</c:v>
              </c:pt>
              <c:pt idx="34">
                <c:v>1536247.7</c:v>
              </c:pt>
              <c:pt idx="35">
                <c:v>1311354.3</c:v>
              </c:pt>
              <c:pt idx="36">
                <c:v>1146656.1000000001</c:v>
              </c:pt>
              <c:pt idx="37">
                <c:v>1465592.9</c:v>
              </c:pt>
              <c:pt idx="38">
                <c:v>985040</c:v>
              </c:pt>
              <c:pt idx="39">
                <c:v>1201851.1000000001</c:v>
              </c:pt>
              <c:pt idx="40">
                <c:v>1041799.4</c:v>
              </c:pt>
              <c:pt idx="41">
                <c:v>1144321.6000000001</c:v>
              </c:pt>
              <c:pt idx="42">
                <c:v>1012598.2</c:v>
              </c:pt>
              <c:pt idx="43">
                <c:v>1080157.6000000001</c:v>
              </c:pt>
              <c:pt idx="44">
                <c:v>1010450.1</c:v>
              </c:pt>
              <c:pt idx="45">
                <c:v>600079.1</c:v>
              </c:pt>
              <c:pt idx="46">
                <c:v>523692.70000000013</c:v>
              </c:pt>
              <c:pt idx="47">
                <c:v>770493.89999999886</c:v>
              </c:pt>
              <c:pt idx="48">
                <c:v>904858.89999999886</c:v>
              </c:pt>
              <c:pt idx="49">
                <c:v>537702.60000000009</c:v>
              </c:pt>
              <c:pt idx="50">
                <c:v>928128</c:v>
              </c:pt>
              <c:pt idx="51">
                <c:v>999947.60000000009</c:v>
              </c:pt>
              <c:pt idx="52">
                <c:v>706413.3</c:v>
              </c:pt>
              <c:pt idx="53">
                <c:v>875796.69999999157</c:v>
              </c:pt>
              <c:pt idx="54">
                <c:v>801172.6</c:v>
              </c:pt>
              <c:pt idx="55">
                <c:v>656786.39999999886</c:v>
              </c:pt>
              <c:pt idx="56">
                <c:v>1012416.9</c:v>
              </c:pt>
              <c:pt idx="57">
                <c:v>919957.3</c:v>
              </c:pt>
              <c:pt idx="58">
                <c:v>907950.3</c:v>
              </c:pt>
              <c:pt idx="59">
                <c:v>837418.3</c:v>
              </c:pt>
              <c:pt idx="60">
                <c:v>411900.2</c:v>
              </c:pt>
              <c:pt idx="61">
                <c:v>279606.09999999998</c:v>
              </c:pt>
              <c:pt idx="62">
                <c:v>203309.5</c:v>
              </c:pt>
              <c:pt idx="63">
                <c:v>140668.9</c:v>
              </c:pt>
              <c:pt idx="64">
                <c:v>141243.1</c:v>
              </c:pt>
              <c:pt idx="65">
                <c:v>92088.000000000015</c:v>
              </c:pt>
              <c:pt idx="66">
                <c:v>26704.7</c:v>
              </c:pt>
              <c:pt idx="67">
                <c:v>557.99999999999989</c:v>
              </c:pt>
              <c:pt idx="68">
                <c:v>557.99999999999989</c:v>
              </c:pt>
              <c:pt idx="69">
                <c:v>5345.6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7-5E54-4CA1-B9CB-BA6ACC683011}"/>
            </c:ext>
          </c:extLst>
        </c:ser>
        <c:ser>
          <c:idx val="3"/>
          <c:order val="8"/>
          <c:tx>
            <c:v>2003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Lit>
              <c:ptCount val="73"/>
              <c:pt idx="0">
                <c:v>_x0004_1/20</c:v>
              </c:pt>
              <c:pt idx="1">
                <c:v>_x0004_1/21</c:v>
              </c:pt>
              <c:pt idx="2">
                <c:v>_x0004_1/22</c:v>
              </c:pt>
              <c:pt idx="3">
                <c:v>_x0004_1/23</c:v>
              </c:pt>
              <c:pt idx="4">
                <c:v>_x0004_1/24</c:v>
              </c:pt>
              <c:pt idx="5">
                <c:v>_x0004_1/25</c:v>
              </c:pt>
              <c:pt idx="6">
                <c:v>_x0004_1/26</c:v>
              </c:pt>
              <c:pt idx="7">
                <c:v>_x0004_1/27</c:v>
              </c:pt>
              <c:pt idx="8">
                <c:v>_x0004_1/28</c:v>
              </c:pt>
              <c:pt idx="9">
                <c:v>_x0004_1/29</c:v>
              </c:pt>
              <c:pt idx="10">
                <c:v>_x0004_1/30</c:v>
              </c:pt>
              <c:pt idx="11">
                <c:v>_x0004_1/31</c:v>
              </c:pt>
              <c:pt idx="12">
                <c:v>_x0003_2/1</c:v>
              </c:pt>
              <c:pt idx="13">
                <c:v>_x0003_2/2</c:v>
              </c:pt>
              <c:pt idx="14">
                <c:v>_x0003_2/3</c:v>
              </c:pt>
              <c:pt idx="15">
                <c:v>_x0003_2/4</c:v>
              </c:pt>
              <c:pt idx="16">
                <c:v>_x0003_2/5</c:v>
              </c:pt>
              <c:pt idx="17">
                <c:v>_x0003_2/6</c:v>
              </c:pt>
              <c:pt idx="18">
                <c:v>_x0003_2/7</c:v>
              </c:pt>
              <c:pt idx="19">
                <c:v>_x0003_2/8</c:v>
              </c:pt>
              <c:pt idx="20">
                <c:v>_x0003_2/9</c:v>
              </c:pt>
              <c:pt idx="21">
                <c:v>_x0004_2/10</c:v>
              </c:pt>
              <c:pt idx="22">
                <c:v>_x0004_2/11</c:v>
              </c:pt>
              <c:pt idx="23">
                <c:v>_x0004_2/12</c:v>
              </c:pt>
              <c:pt idx="24">
                <c:v>_x0004_2/13</c:v>
              </c:pt>
              <c:pt idx="25">
                <c:v>_x0004_2/14</c:v>
              </c:pt>
              <c:pt idx="26">
                <c:v>_x0004_2/15</c:v>
              </c:pt>
              <c:pt idx="27">
                <c:v>_x0004_2/16</c:v>
              </c:pt>
              <c:pt idx="28">
                <c:v>_x0004_2/17</c:v>
              </c:pt>
              <c:pt idx="29">
                <c:v>_x0004_2/18</c:v>
              </c:pt>
              <c:pt idx="30">
                <c:v>_x0004_2/19</c:v>
              </c:pt>
              <c:pt idx="31">
                <c:v>_x0004_2/20</c:v>
              </c:pt>
              <c:pt idx="32">
                <c:v>_x0004_2/21</c:v>
              </c:pt>
              <c:pt idx="33">
                <c:v>_x0004_2/22</c:v>
              </c:pt>
              <c:pt idx="34">
                <c:v>_x0004_2/23</c:v>
              </c:pt>
              <c:pt idx="35">
                <c:v>_x0004_2/24</c:v>
              </c:pt>
              <c:pt idx="36">
                <c:v>_x0004_2/25</c:v>
              </c:pt>
              <c:pt idx="37">
                <c:v>_x0004_2/26</c:v>
              </c:pt>
              <c:pt idx="38">
                <c:v>_x0004_2/27</c:v>
              </c:pt>
              <c:pt idx="39">
                <c:v>_x0004_2/28</c:v>
              </c:pt>
              <c:pt idx="40">
                <c:v>_x0005_39507</c:v>
              </c:pt>
              <c:pt idx="41">
                <c:v>_x0005_39508</c:v>
              </c:pt>
              <c:pt idx="42">
                <c:v>_x0005_39509</c:v>
              </c:pt>
              <c:pt idx="43">
                <c:v>_x0005_39510</c:v>
              </c:pt>
              <c:pt idx="44">
                <c:v>_x0005_39511</c:v>
              </c:pt>
              <c:pt idx="45">
                <c:v>_x0005_39512</c:v>
              </c:pt>
              <c:pt idx="46">
                <c:v>_x0005_39513</c:v>
              </c:pt>
              <c:pt idx="47">
                <c:v>_x0005_39514</c:v>
              </c:pt>
              <c:pt idx="48">
                <c:v>_x0005_39515</c:v>
              </c:pt>
              <c:pt idx="49">
                <c:v>_x0005_39516</c:v>
              </c:pt>
              <c:pt idx="50">
                <c:v>_x0005_39517</c:v>
              </c:pt>
              <c:pt idx="51">
                <c:v>_x0005_39518</c:v>
              </c:pt>
              <c:pt idx="52">
                <c:v>_x0005_39519</c:v>
              </c:pt>
              <c:pt idx="53">
                <c:v>_x0005_39520</c:v>
              </c:pt>
              <c:pt idx="54">
                <c:v>_x0005_39521</c:v>
              </c:pt>
              <c:pt idx="55">
                <c:v>_x0005_39522</c:v>
              </c:pt>
              <c:pt idx="56">
                <c:v>_x0005_39523</c:v>
              </c:pt>
              <c:pt idx="57">
                <c:v>_x0005_39524</c:v>
              </c:pt>
              <c:pt idx="58">
                <c:v>_x0005_39525</c:v>
              </c:pt>
              <c:pt idx="59">
                <c:v>_x0005_39526</c:v>
              </c:pt>
              <c:pt idx="60">
                <c:v>_x0005_39527</c:v>
              </c:pt>
              <c:pt idx="61">
                <c:v>_x0005_39528</c:v>
              </c:pt>
              <c:pt idx="62">
                <c:v>_x0005_39529</c:v>
              </c:pt>
              <c:pt idx="63">
                <c:v>_x0005_39530</c:v>
              </c:pt>
              <c:pt idx="64">
                <c:v>_x0005_39531</c:v>
              </c:pt>
              <c:pt idx="65">
                <c:v>_x0005_39532</c:v>
              </c:pt>
              <c:pt idx="66">
                <c:v>_x0005_39533</c:v>
              </c:pt>
              <c:pt idx="67">
                <c:v>_x0005_39534</c:v>
              </c:pt>
              <c:pt idx="68">
                <c:v>_x0005_39535</c:v>
              </c:pt>
              <c:pt idx="69">
                <c:v>_x0005_39536</c:v>
              </c:pt>
              <c:pt idx="70">
                <c:v>_x0005_39537</c:v>
              </c:pt>
              <c:pt idx="71">
                <c:v>_x0005_39538</c:v>
              </c:pt>
              <c:pt idx="72">
                <c:v>_x0005_39539</c:v>
              </c:pt>
            </c:strLit>
          </c:cat>
          <c:val>
            <c:numLit>
              <c:formatCode>General</c:formatCode>
              <c:ptCount val="73"/>
              <c:pt idx="0">
                <c:v>18269.2</c:v>
              </c:pt>
              <c:pt idx="1">
                <c:v>1271578.8</c:v>
              </c:pt>
              <c:pt idx="2">
                <c:v>1429928.6</c:v>
              </c:pt>
              <c:pt idx="3">
                <c:v>1349622.9</c:v>
              </c:pt>
              <c:pt idx="4">
                <c:v>1530627</c:v>
              </c:pt>
              <c:pt idx="5">
                <c:v>1810146</c:v>
              </c:pt>
              <c:pt idx="6">
                <c:v>1765094.7</c:v>
              </c:pt>
              <c:pt idx="7">
                <c:v>1799312.2</c:v>
              </c:pt>
              <c:pt idx="8">
                <c:v>1619117.5</c:v>
              </c:pt>
              <c:pt idx="9">
                <c:v>1288588.3</c:v>
              </c:pt>
              <c:pt idx="10">
                <c:v>895961.8</c:v>
              </c:pt>
              <c:pt idx="11">
                <c:v>773946.19999999157</c:v>
              </c:pt>
              <c:pt idx="12">
                <c:v>691989</c:v>
              </c:pt>
              <c:pt idx="13">
                <c:v>737282.60000000009</c:v>
              </c:pt>
              <c:pt idx="14">
                <c:v>844174.50000000012</c:v>
              </c:pt>
              <c:pt idx="15">
                <c:v>1032227.5</c:v>
              </c:pt>
              <c:pt idx="16">
                <c:v>1005848.7</c:v>
              </c:pt>
              <c:pt idx="17">
                <c:v>1263183.2</c:v>
              </c:pt>
              <c:pt idx="18">
                <c:v>1566985.5</c:v>
              </c:pt>
              <c:pt idx="19">
                <c:v>1540891.9</c:v>
              </c:pt>
              <c:pt idx="20">
                <c:v>1429644.1</c:v>
              </c:pt>
              <c:pt idx="21">
                <c:v>1521270.5</c:v>
              </c:pt>
              <c:pt idx="22">
                <c:v>1221806.8999999999</c:v>
              </c:pt>
              <c:pt idx="23">
                <c:v>544614.14650000003</c:v>
              </c:pt>
              <c:pt idx="24">
                <c:v>1459914.9415</c:v>
              </c:pt>
              <c:pt idx="25">
                <c:v>1681894.112</c:v>
              </c:pt>
              <c:pt idx="26">
                <c:v>2366816.4844999998</c:v>
              </c:pt>
              <c:pt idx="27">
                <c:v>1901597.9445</c:v>
              </c:pt>
              <c:pt idx="28">
                <c:v>1222116.4025000001</c:v>
              </c:pt>
              <c:pt idx="29">
                <c:v>902997.21899999888</c:v>
              </c:pt>
              <c:pt idx="30">
                <c:v>992195.61049999995</c:v>
              </c:pt>
              <c:pt idx="31">
                <c:v>1576891.8489999999</c:v>
              </c:pt>
              <c:pt idx="32">
                <c:v>1430379.9445</c:v>
              </c:pt>
              <c:pt idx="33">
                <c:v>987274.51899999997</c:v>
              </c:pt>
              <c:pt idx="34">
                <c:v>620139.0675</c:v>
              </c:pt>
              <c:pt idx="35">
                <c:v>734880.6</c:v>
              </c:pt>
              <c:pt idx="36">
                <c:v>920987.99999999825</c:v>
              </c:pt>
              <c:pt idx="37">
                <c:v>1111348.7</c:v>
              </c:pt>
              <c:pt idx="38">
                <c:v>1060977.2</c:v>
              </c:pt>
              <c:pt idx="39">
                <c:v>574081.19999999995</c:v>
              </c:pt>
              <c:pt idx="40">
                <c:v>1219595.2</c:v>
              </c:pt>
              <c:pt idx="41">
                <c:v>1986895.1682788001</c:v>
              </c:pt>
              <c:pt idx="42">
                <c:v>1334264.86826347</c:v>
              </c:pt>
              <c:pt idx="43">
                <c:v>1418880.8274351601</c:v>
              </c:pt>
              <c:pt idx="44">
                <c:v>2366515.2308350299</c:v>
              </c:pt>
              <c:pt idx="45">
                <c:v>1625399.2071132199</c:v>
              </c:pt>
              <c:pt idx="46">
                <c:v>1326459.0587406899</c:v>
              </c:pt>
              <c:pt idx="47">
                <c:v>443902.67899365933</c:v>
              </c:pt>
              <c:pt idx="48">
                <c:v>584500.79452254926</c:v>
              </c:pt>
              <c:pt idx="49">
                <c:v>1032260.6631751599</c:v>
              </c:pt>
              <c:pt idx="50">
                <c:v>1035011.27814011</c:v>
              </c:pt>
              <c:pt idx="51">
                <c:v>783222.49204853328</c:v>
              </c:pt>
              <c:pt idx="52">
                <c:v>289275.7238390093</c:v>
              </c:pt>
              <c:pt idx="53">
                <c:v>595258.46908637846</c:v>
              </c:pt>
              <c:pt idx="54">
                <c:v>954565.11065059574</c:v>
              </c:pt>
              <c:pt idx="55">
                <c:v>612743.25901748182</c:v>
              </c:pt>
              <c:pt idx="56">
                <c:v>603267.54044255312</c:v>
              </c:pt>
              <c:pt idx="57">
                <c:v>635990.46021990967</c:v>
              </c:pt>
              <c:pt idx="58">
                <c:v>805021.26211534545</c:v>
              </c:pt>
              <c:pt idx="59">
                <c:v>625608.97726671095</c:v>
              </c:pt>
              <c:pt idx="60">
                <c:v>691343.26102440106</c:v>
              </c:pt>
              <c:pt idx="61">
                <c:v>692749.467885533</c:v>
              </c:pt>
              <c:pt idx="62">
                <c:v>843419.70927126298</c:v>
              </c:pt>
              <c:pt idx="63">
                <c:v>1047333.2334205901</c:v>
              </c:pt>
              <c:pt idx="64">
                <c:v>1183622.8480537201</c:v>
              </c:pt>
              <c:pt idx="65">
                <c:v>1017751.47968943</c:v>
              </c:pt>
              <c:pt idx="66">
                <c:v>584155.90116655873</c:v>
              </c:pt>
              <c:pt idx="67">
                <c:v>290047.46443623718</c:v>
              </c:pt>
              <c:pt idx="68">
                <c:v>73065.229093799688</c:v>
              </c:pt>
              <c:pt idx="69">
                <c:v>72663.149363057324</c:v>
              </c:pt>
              <c:pt idx="70">
                <c:v>121551.9968051118</c:v>
              </c:pt>
              <c:pt idx="71">
                <c:v>118299.1371689498</c:v>
              </c:pt>
              <c:pt idx="72">
                <c:v>76112.891240875921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8-5E54-4CA1-B9CB-BA6ACC683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521552"/>
        <c:axId val="2135524608"/>
      </c:lineChart>
      <c:lineChart>
        <c:grouping val="standard"/>
        <c:varyColors val="0"/>
        <c:ser>
          <c:idx val="17"/>
          <c:order val="9"/>
          <c:tx>
            <c:v>11 Cum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val>
            <c:numLit>
              <c:formatCode>General</c:formatCode>
              <c:ptCount val="78"/>
              <c:pt idx="0">
                <c:v>0</c:v>
              </c:pt>
              <c:pt idx="1">
                <c:v>12004.637000000001</c:v>
              </c:pt>
              <c:pt idx="2">
                <c:v>35220.44</c:v>
              </c:pt>
              <c:pt idx="3">
                <c:v>40662.146500000003</c:v>
              </c:pt>
              <c:pt idx="4">
                <c:v>144231.5405</c:v>
              </c:pt>
              <c:pt idx="5">
                <c:v>264833.05249999999</c:v>
              </c:pt>
              <c:pt idx="6">
                <c:v>407093.59950000001</c:v>
              </c:pt>
              <c:pt idx="7">
                <c:v>580513.26199999999</c:v>
              </c:pt>
              <c:pt idx="8">
                <c:v>747056.23399999889</c:v>
              </c:pt>
              <c:pt idx="9">
                <c:v>947908.51399999997</c:v>
              </c:pt>
              <c:pt idx="10">
                <c:v>1136710.514</c:v>
              </c:pt>
              <c:pt idx="11">
                <c:v>1470946.128</c:v>
              </c:pt>
              <c:pt idx="12">
                <c:v>1771498.128</c:v>
              </c:pt>
              <c:pt idx="13">
                <c:v>2253232.8879999998</c:v>
              </c:pt>
              <c:pt idx="14">
                <c:v>3022039.3280000002</c:v>
              </c:pt>
              <c:pt idx="15">
                <c:v>3585496.298</c:v>
              </c:pt>
              <c:pt idx="16">
                <c:v>4189031.5455</c:v>
              </c:pt>
              <c:pt idx="17">
                <c:v>4659168.8315000003</c:v>
              </c:pt>
              <c:pt idx="18">
                <c:v>5226196.5115</c:v>
              </c:pt>
              <c:pt idx="19">
                <c:v>5830396.3940000003</c:v>
              </c:pt>
              <c:pt idx="20">
                <c:v>6421782.8865</c:v>
              </c:pt>
              <c:pt idx="21">
                <c:v>6992667.1765000001</c:v>
              </c:pt>
              <c:pt idx="22">
                <c:v>7482122.1090000002</c:v>
              </c:pt>
              <c:pt idx="23">
                <c:v>8536387.6789999995</c:v>
              </c:pt>
              <c:pt idx="24">
                <c:v>9172169.8764999993</c:v>
              </c:pt>
              <c:pt idx="25">
                <c:v>9744420.4364999998</c:v>
              </c:pt>
              <c:pt idx="26">
                <c:v>10320038.66</c:v>
              </c:pt>
              <c:pt idx="27">
                <c:v>10735561.4265</c:v>
              </c:pt>
              <c:pt idx="28">
                <c:v>11180677.646500001</c:v>
              </c:pt>
              <c:pt idx="29">
                <c:v>12196198.193</c:v>
              </c:pt>
              <c:pt idx="30">
                <c:v>12946847.091499999</c:v>
              </c:pt>
              <c:pt idx="31">
                <c:v>13756143.119000001</c:v>
              </c:pt>
              <c:pt idx="32">
                <c:v>14250322.7115</c:v>
              </c:pt>
              <c:pt idx="33">
                <c:v>15074598.261499999</c:v>
              </c:pt>
              <c:pt idx="34">
                <c:v>15655114.469000001</c:v>
              </c:pt>
              <c:pt idx="35">
                <c:v>16194315.249</c:v>
              </c:pt>
              <c:pt idx="36">
                <c:v>17155919.6415</c:v>
              </c:pt>
              <c:pt idx="37">
                <c:v>18246812.931499999</c:v>
              </c:pt>
              <c:pt idx="38">
                <c:v>19227796.736499999</c:v>
              </c:pt>
              <c:pt idx="39">
                <c:v>20072036.5515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9-5E54-4CA1-B9CB-BA6ACC683011}"/>
            </c:ext>
          </c:extLst>
        </c:ser>
        <c:ser>
          <c:idx val="13"/>
          <c:order val="10"/>
          <c:tx>
            <c:v>10 Cum</c:v>
          </c:tx>
          <c:spPr>
            <a:ln w="19050">
              <a:solidFill>
                <a:srgbClr val="FF0000"/>
              </a:solidFill>
            </a:ln>
          </c:spPr>
          <c:marker>
            <c:symbol val="star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Lit>
              <c:formatCode>General</c:formatCode>
              <c:ptCount val="78"/>
              <c:pt idx="0">
                <c:v>1614.0540000000001</c:v>
              </c:pt>
              <c:pt idx="1">
                <c:v>5598.8540000000003</c:v>
              </c:pt>
              <c:pt idx="2">
                <c:v>6309.6740000000009</c:v>
              </c:pt>
              <c:pt idx="3">
                <c:v>13923.9735</c:v>
              </c:pt>
              <c:pt idx="4">
                <c:v>21424.054</c:v>
              </c:pt>
              <c:pt idx="5">
                <c:v>30166.350000000009</c:v>
              </c:pt>
              <c:pt idx="6">
                <c:v>42496.695</c:v>
              </c:pt>
              <c:pt idx="7">
                <c:v>57352.813499999997</c:v>
              </c:pt>
              <c:pt idx="8">
                <c:v>75125.876999999993</c:v>
              </c:pt>
              <c:pt idx="9">
                <c:v>77690.115500000014</c:v>
              </c:pt>
              <c:pt idx="10">
                <c:v>105935.97749999999</c:v>
              </c:pt>
              <c:pt idx="11">
                <c:v>135129.14749999999</c:v>
              </c:pt>
              <c:pt idx="12">
                <c:v>156735.5975</c:v>
              </c:pt>
              <c:pt idx="13">
                <c:v>184334.27299999999</c:v>
              </c:pt>
              <c:pt idx="14">
                <c:v>201085.18250000011</c:v>
              </c:pt>
              <c:pt idx="15">
                <c:v>218603.54300000009</c:v>
              </c:pt>
              <c:pt idx="16">
                <c:v>230836.93950000009</c:v>
              </c:pt>
              <c:pt idx="17">
                <c:v>253230.32449999999</c:v>
              </c:pt>
              <c:pt idx="18">
                <c:v>334747.58250000002</c:v>
              </c:pt>
              <c:pt idx="19">
                <c:v>427905.08250000002</c:v>
              </c:pt>
              <c:pt idx="20">
                <c:v>480305.7525</c:v>
              </c:pt>
              <c:pt idx="21">
                <c:v>900712.55249999999</c:v>
              </c:pt>
              <c:pt idx="22">
                <c:v>2039111.3425</c:v>
              </c:pt>
              <c:pt idx="23">
                <c:v>3108304.8525</c:v>
              </c:pt>
              <c:pt idx="24">
                <c:v>4152387.3725000001</c:v>
              </c:pt>
              <c:pt idx="25">
                <c:v>4953672.4275000002</c:v>
              </c:pt>
              <c:pt idx="26">
                <c:v>5928650.8975</c:v>
              </c:pt>
              <c:pt idx="27">
                <c:v>6482680.3375000004</c:v>
              </c:pt>
              <c:pt idx="28">
                <c:v>7171534.3075000001</c:v>
              </c:pt>
              <c:pt idx="29">
                <c:v>8100729.6875</c:v>
              </c:pt>
              <c:pt idx="30">
                <c:v>9004032.7074999996</c:v>
              </c:pt>
              <c:pt idx="31">
                <c:v>9510053.0975000001</c:v>
              </c:pt>
              <c:pt idx="32">
                <c:v>10616515.09</c:v>
              </c:pt>
              <c:pt idx="33">
                <c:v>11577632.68</c:v>
              </c:pt>
              <c:pt idx="34">
                <c:v>12344987.060000001</c:v>
              </c:pt>
              <c:pt idx="35">
                <c:v>12797224.727499999</c:v>
              </c:pt>
              <c:pt idx="36">
                <c:v>12938297.333000001</c:v>
              </c:pt>
              <c:pt idx="37">
                <c:v>13123872.7245</c:v>
              </c:pt>
              <c:pt idx="38">
                <c:v>13298127.406500001</c:v>
              </c:pt>
              <c:pt idx="39">
                <c:v>13796519.612</c:v>
              </c:pt>
              <c:pt idx="40">
                <c:v>13796519.612</c:v>
              </c:pt>
              <c:pt idx="41">
                <c:v>14674468.516000001</c:v>
              </c:pt>
              <c:pt idx="42">
                <c:v>15628134.950999999</c:v>
              </c:pt>
              <c:pt idx="43">
                <c:v>16604482.782</c:v>
              </c:pt>
              <c:pt idx="44">
                <c:v>17905555.8585</c:v>
              </c:pt>
              <c:pt idx="45">
                <c:v>19597035.995499998</c:v>
              </c:pt>
              <c:pt idx="46">
                <c:v>20673719.756999999</c:v>
              </c:pt>
              <c:pt idx="47">
                <c:v>21321287.431000002</c:v>
              </c:pt>
              <c:pt idx="48">
                <c:v>22221500.618000001</c:v>
              </c:pt>
              <c:pt idx="49">
                <c:v>22923210.116</c:v>
              </c:pt>
              <c:pt idx="50">
                <c:v>23423350.969500002</c:v>
              </c:pt>
              <c:pt idx="51">
                <c:v>23668425.425500002</c:v>
              </c:pt>
              <c:pt idx="52">
                <c:v>24121843.865499999</c:v>
              </c:pt>
              <c:pt idx="53">
                <c:v>24304172.865499999</c:v>
              </c:pt>
              <c:pt idx="54">
                <c:v>24539610.739</c:v>
              </c:pt>
              <c:pt idx="55">
                <c:v>24836004.2245</c:v>
              </c:pt>
              <c:pt idx="56">
                <c:v>25097769.284499999</c:v>
              </c:pt>
              <c:pt idx="57">
                <c:v>26278332.171500001</c:v>
              </c:pt>
              <c:pt idx="58">
                <c:v>26832008.794</c:v>
              </c:pt>
              <c:pt idx="59">
                <c:v>27252852.063499998</c:v>
              </c:pt>
              <c:pt idx="60">
                <c:v>27890145.363000002</c:v>
              </c:pt>
              <c:pt idx="61">
                <c:v>27972139.420499999</c:v>
              </c:pt>
              <c:pt idx="62">
                <c:v>28237317.010499999</c:v>
              </c:pt>
              <c:pt idx="63">
                <c:v>28946326.727499999</c:v>
              </c:pt>
              <c:pt idx="64">
                <c:v>29636203.519000001</c:v>
              </c:pt>
              <c:pt idx="65">
                <c:v>30058455.524</c:v>
              </c:pt>
              <c:pt idx="66">
                <c:v>30469975.182500001</c:v>
              </c:pt>
              <c:pt idx="67">
                <c:v>30718162.453000002</c:v>
              </c:pt>
              <c:pt idx="68">
                <c:v>31092139.6105</c:v>
              </c:pt>
              <c:pt idx="69">
                <c:v>31423342.925999999</c:v>
              </c:pt>
              <c:pt idx="70">
                <c:v>31680177.624499999</c:v>
              </c:pt>
              <c:pt idx="71">
                <c:v>32020059.164500002</c:v>
              </c:pt>
              <c:pt idx="72">
                <c:v>32114086.0145</c:v>
              </c:pt>
              <c:pt idx="73">
                <c:v>32237892.574499998</c:v>
              </c:pt>
              <c:pt idx="74">
                <c:v>32591669.934500001</c:v>
              </c:pt>
              <c:pt idx="75">
                <c:v>32887138.636500001</c:v>
              </c:pt>
              <c:pt idx="76">
                <c:v>33009897.079500001</c:v>
              </c:pt>
              <c:pt idx="77">
                <c:v>33178868.399500001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A-5E54-4CA1-B9CB-BA6ACC683011}"/>
            </c:ext>
          </c:extLst>
        </c:ser>
        <c:ser>
          <c:idx val="15"/>
          <c:order val="11"/>
          <c:tx>
            <c:v>09 Cum</c:v>
          </c:tx>
          <c:spPr>
            <a:ln>
              <a:solidFill>
                <a:srgbClr val="20F012"/>
              </a:solidFill>
            </a:ln>
          </c:spPr>
          <c:marker>
            <c:symbol val="plus"/>
            <c:size val="7"/>
            <c:spPr>
              <a:ln>
                <a:solidFill>
                  <a:srgbClr val="20F012"/>
                </a:solidFill>
              </a:ln>
            </c:spPr>
          </c:marker>
          <c:val>
            <c:numLit>
              <c:formatCode>General</c:formatCode>
              <c:ptCount val="86"/>
              <c:pt idx="0">
                <c:v>27980.3</c:v>
              </c:pt>
              <c:pt idx="1">
                <c:v>400049.91</c:v>
              </c:pt>
              <c:pt idx="2">
                <c:v>501675.04</c:v>
              </c:pt>
              <c:pt idx="3">
                <c:v>599774.80499999889</c:v>
              </c:pt>
              <c:pt idx="4">
                <c:v>1020603.7405</c:v>
              </c:pt>
              <c:pt idx="5">
                <c:v>1314584.2505000001</c:v>
              </c:pt>
              <c:pt idx="6">
                <c:v>1693930.6405</c:v>
              </c:pt>
              <c:pt idx="7">
                <c:v>1864398.0404999999</c:v>
              </c:pt>
              <c:pt idx="8">
                <c:v>2470439.3289999999</c:v>
              </c:pt>
              <c:pt idx="9">
                <c:v>2976324.7889999999</c:v>
              </c:pt>
              <c:pt idx="10">
                <c:v>3470888.639</c:v>
              </c:pt>
              <c:pt idx="11">
                <c:v>4184297.9190000002</c:v>
              </c:pt>
              <c:pt idx="12">
                <c:v>4590570.1490000002</c:v>
              </c:pt>
              <c:pt idx="13">
                <c:v>5369931.9790000003</c:v>
              </c:pt>
              <c:pt idx="14">
                <c:v>5773009.7290000003</c:v>
              </c:pt>
              <c:pt idx="15">
                <c:v>6405975.2989999996</c:v>
              </c:pt>
              <c:pt idx="16">
                <c:v>6952494.3990000002</c:v>
              </c:pt>
              <c:pt idx="17">
                <c:v>7466884.5190000003</c:v>
              </c:pt>
              <c:pt idx="18">
                <c:v>7791030.0389999999</c:v>
              </c:pt>
              <c:pt idx="19">
                <c:v>8421603.2990000006</c:v>
              </c:pt>
              <c:pt idx="20">
                <c:v>8762535.5390000008</c:v>
              </c:pt>
              <c:pt idx="21">
                <c:v>9128859.7190000005</c:v>
              </c:pt>
              <c:pt idx="22">
                <c:v>9206803.8190000001</c:v>
              </c:pt>
              <c:pt idx="23">
                <c:v>9478345.6190000009</c:v>
              </c:pt>
              <c:pt idx="24">
                <c:v>10065424.309</c:v>
              </c:pt>
              <c:pt idx="25">
                <c:v>10431038.809</c:v>
              </c:pt>
              <c:pt idx="26">
                <c:v>10828921.608999999</c:v>
              </c:pt>
              <c:pt idx="27">
                <c:v>11901061.278999999</c:v>
              </c:pt>
              <c:pt idx="28">
                <c:v>12585878.679</c:v>
              </c:pt>
              <c:pt idx="29">
                <c:v>13474341.209000001</c:v>
              </c:pt>
              <c:pt idx="30">
                <c:v>14504630.938999999</c:v>
              </c:pt>
              <c:pt idx="31">
                <c:v>15217166.268999999</c:v>
              </c:pt>
              <c:pt idx="32">
                <c:v>15776594.119000001</c:v>
              </c:pt>
              <c:pt idx="33">
                <c:v>16185930.839</c:v>
              </c:pt>
              <c:pt idx="34">
                <c:v>16781594.199000001</c:v>
              </c:pt>
              <c:pt idx="35">
                <c:v>17155863.109000001</c:v>
              </c:pt>
              <c:pt idx="36">
                <c:v>17189742.409000002</c:v>
              </c:pt>
              <c:pt idx="37">
                <c:v>17407949.728999998</c:v>
              </c:pt>
              <c:pt idx="38">
                <c:v>17772823.568999998</c:v>
              </c:pt>
              <c:pt idx="39">
                <c:v>18657027.004999999</c:v>
              </c:pt>
              <c:pt idx="40">
                <c:v>19255314.495000001</c:v>
              </c:pt>
              <c:pt idx="41">
                <c:v>19591185.785</c:v>
              </c:pt>
              <c:pt idx="42">
                <c:v>20208106.285</c:v>
              </c:pt>
              <c:pt idx="43">
                <c:v>20930703.984999999</c:v>
              </c:pt>
              <c:pt idx="44">
                <c:v>21817598.055</c:v>
              </c:pt>
              <c:pt idx="45">
                <c:v>22565141.045000002</c:v>
              </c:pt>
              <c:pt idx="46">
                <c:v>23629867.895</c:v>
              </c:pt>
              <c:pt idx="47">
                <c:v>24500256.765000001</c:v>
              </c:pt>
              <c:pt idx="48">
                <c:v>25332157.234999999</c:v>
              </c:pt>
              <c:pt idx="49">
                <c:v>26159745.234999999</c:v>
              </c:pt>
              <c:pt idx="50">
                <c:v>26847131.635000002</c:v>
              </c:pt>
              <c:pt idx="51">
                <c:v>27583643.324999999</c:v>
              </c:pt>
              <c:pt idx="52">
                <c:v>28331135.015000001</c:v>
              </c:pt>
              <c:pt idx="53">
                <c:v>28881371.015000001</c:v>
              </c:pt>
              <c:pt idx="54">
                <c:v>29521394.704999998</c:v>
              </c:pt>
              <c:pt idx="55">
                <c:v>30348516.504999999</c:v>
              </c:pt>
              <c:pt idx="56">
                <c:v>30944212.004999999</c:v>
              </c:pt>
              <c:pt idx="57">
                <c:v>31940245.754999999</c:v>
              </c:pt>
              <c:pt idx="58">
                <c:v>32957387.315000001</c:v>
              </c:pt>
              <c:pt idx="59">
                <c:v>33945885.164999999</c:v>
              </c:pt>
              <c:pt idx="60">
                <c:v>34504957.994999997</c:v>
              </c:pt>
              <c:pt idx="61">
                <c:v>34917364.305</c:v>
              </c:pt>
              <c:pt idx="62">
                <c:v>35461921.204999998</c:v>
              </c:pt>
              <c:pt idx="63">
                <c:v>35912207.305</c:v>
              </c:pt>
              <c:pt idx="64">
                <c:v>36169185.719999999</c:v>
              </c:pt>
              <c:pt idx="65">
                <c:v>36234971.520000003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36234971.520000003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B-5E54-4CA1-B9CB-BA6ACC683011}"/>
            </c:ext>
          </c:extLst>
        </c:ser>
        <c:ser>
          <c:idx val="11"/>
          <c:order val="12"/>
          <c:tx>
            <c:v>08 Cum</c:v>
          </c:tx>
          <c:spPr>
            <a:ln w="25400">
              <a:solidFill>
                <a:schemeClr val="tx2"/>
              </a:solidFill>
              <a:prstDash val="solid"/>
            </a:ln>
          </c:spPr>
          <c:marker>
            <c:symbol val="triangle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  <a:prstDash val="solid"/>
              </a:ln>
            </c:spPr>
          </c:marker>
          <c:val>
            <c:numLit>
              <c:formatCode>General</c:formatCode>
              <c:ptCount val="73"/>
              <c:pt idx="0">
                <c:v>51910.607534983857</c:v>
              </c:pt>
              <c:pt idx="1">
                <c:v>1375626.3669783201</c:v>
              </c:pt>
              <c:pt idx="2">
                <c:v>2274287.9691446498</c:v>
              </c:pt>
              <c:pt idx="3">
                <c:v>2888090.0186384502</c:v>
              </c:pt>
              <c:pt idx="4">
                <c:v>3554581.0888632401</c:v>
              </c:pt>
              <c:pt idx="5">
                <c:v>4524926.4005017504</c:v>
              </c:pt>
              <c:pt idx="6">
                <c:v>5639943.7740693102</c:v>
              </c:pt>
              <c:pt idx="7">
                <c:v>6955434.1861909404</c:v>
              </c:pt>
              <c:pt idx="8">
                <c:v>8012497.11199807</c:v>
              </c:pt>
              <c:pt idx="9">
                <c:v>9263009.9471585304</c:v>
              </c:pt>
              <c:pt idx="10">
                <c:v>10564128.047552999</c:v>
              </c:pt>
              <c:pt idx="11">
                <c:v>12053221.734654499</c:v>
              </c:pt>
              <c:pt idx="12">
                <c:v>13113202.366651099</c:v>
              </c:pt>
              <c:pt idx="13">
                <c:v>13930806.731977399</c:v>
              </c:pt>
              <c:pt idx="14">
                <c:v>14252799.4579679</c:v>
              </c:pt>
              <c:pt idx="15">
                <c:v>14686870.097332999</c:v>
              </c:pt>
              <c:pt idx="16">
                <c:v>15014367.87889</c:v>
              </c:pt>
              <c:pt idx="17">
                <c:v>15369545.288016001</c:v>
              </c:pt>
              <c:pt idx="18">
                <c:v>15997466.5405907</c:v>
              </c:pt>
              <c:pt idx="19">
                <c:v>16559540.1891806</c:v>
              </c:pt>
              <c:pt idx="20">
                <c:v>17157711.954899799</c:v>
              </c:pt>
              <c:pt idx="21">
                <c:v>18371948.2069607</c:v>
              </c:pt>
              <c:pt idx="22">
                <c:v>19200125.629592799</c:v>
              </c:pt>
              <c:pt idx="23">
                <c:v>20251077.0026436</c:v>
              </c:pt>
              <c:pt idx="24">
                <c:v>21045315.974413201</c:v>
              </c:pt>
              <c:pt idx="25">
                <c:v>21514453.3765058</c:v>
              </c:pt>
              <c:pt idx="26">
                <c:v>22764666.636486899</c:v>
              </c:pt>
              <c:pt idx="27">
                <c:v>23669381.915984102</c:v>
              </c:pt>
              <c:pt idx="28">
                <c:v>24407981.782968599</c:v>
              </c:pt>
              <c:pt idx="29">
                <c:v>25597122.576941501</c:v>
              </c:pt>
              <c:pt idx="30">
                <c:v>26655418.3911881</c:v>
              </c:pt>
              <c:pt idx="31">
                <c:v>27819079.172881398</c:v>
              </c:pt>
              <c:pt idx="32">
                <c:v>29238388.348938301</c:v>
              </c:pt>
              <c:pt idx="33">
                <c:v>30396778.148938298</c:v>
              </c:pt>
              <c:pt idx="34">
                <c:v>31457750.693278499</c:v>
              </c:pt>
              <c:pt idx="35">
                <c:v>32350321.9383245</c:v>
              </c:pt>
              <c:pt idx="36">
                <c:v>34083248.236232698</c:v>
              </c:pt>
              <c:pt idx="37">
                <c:v>35331904.551878102</c:v>
              </c:pt>
              <c:pt idx="38">
                <c:v>36216914.201401599</c:v>
              </c:pt>
              <c:pt idx="39">
                <c:v>38043494.020714998</c:v>
              </c:pt>
              <c:pt idx="40">
                <c:v>40070087.852809601</c:v>
              </c:pt>
              <c:pt idx="41">
                <c:v>42020897.235587098</c:v>
              </c:pt>
              <c:pt idx="42">
                <c:v>43832979.567525901</c:v>
              </c:pt>
              <c:pt idx="43">
                <c:v>45135757.1139194</c:v>
              </c:pt>
              <c:pt idx="44">
                <c:v>46210018.244843602</c:v>
              </c:pt>
              <c:pt idx="45">
                <c:v>47510119.283148602</c:v>
              </c:pt>
              <c:pt idx="46">
                <c:v>48621742.115356699</c:v>
              </c:pt>
              <c:pt idx="47">
                <c:v>49888796.941819496</c:v>
              </c:pt>
              <c:pt idx="48">
                <c:v>50972595.153919503</c:v>
              </c:pt>
              <c:pt idx="49">
                <c:v>51826673.420607597</c:v>
              </c:pt>
              <c:pt idx="50">
                <c:v>52382991.495077699</c:v>
              </c:pt>
              <c:pt idx="51">
                <c:v>52732800.281737797</c:v>
              </c:pt>
              <c:pt idx="52">
                <c:v>53206761.882326797</c:v>
              </c:pt>
              <c:pt idx="53">
                <c:v>53873179.7131254</c:v>
              </c:pt>
              <c:pt idx="54">
                <c:v>54167555.651609197</c:v>
              </c:pt>
              <c:pt idx="55">
                <c:v>54618651.631607302</c:v>
              </c:pt>
              <c:pt idx="56">
                <c:v>55114162.996123202</c:v>
              </c:pt>
              <c:pt idx="57">
                <c:v>55457090.224338599</c:v>
              </c:pt>
              <c:pt idx="58">
                <c:v>55819686.698463097</c:v>
              </c:pt>
              <c:pt idx="59">
                <c:v>56347981.633784503</c:v>
              </c:pt>
              <c:pt idx="60">
                <c:v>56495887.826154701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C-5E54-4CA1-B9CB-BA6ACC683011}"/>
            </c:ext>
          </c:extLst>
        </c:ser>
        <c:ser>
          <c:idx val="8"/>
          <c:order val="13"/>
          <c:tx>
            <c:v>07 Cum</c:v>
          </c:tx>
          <c:spPr>
            <a:ln w="38100">
              <a:solidFill>
                <a:srgbClr val="00CCFF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69FF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val>
            <c:numLit>
              <c:formatCode>General</c:formatCode>
              <c:ptCount val="73"/>
              <c:pt idx="0">
                <c:v>147027.29999999999</c:v>
              </c:pt>
              <c:pt idx="1">
                <c:v>1899208.95</c:v>
              </c:pt>
              <c:pt idx="2">
                <c:v>3516833.05</c:v>
              </c:pt>
              <c:pt idx="3">
                <c:v>5077713.37</c:v>
              </c:pt>
              <c:pt idx="4">
                <c:v>6545410.9800000004</c:v>
              </c:pt>
              <c:pt idx="5">
                <c:v>7482687.3700000001</c:v>
              </c:pt>
              <c:pt idx="6">
                <c:v>9244921.4699999895</c:v>
              </c:pt>
              <c:pt idx="7">
                <c:v>10943689.17</c:v>
              </c:pt>
              <c:pt idx="8">
                <c:v>12396513.17</c:v>
              </c:pt>
              <c:pt idx="9">
                <c:v>13873697.02</c:v>
              </c:pt>
              <c:pt idx="10">
                <c:v>14825032.09</c:v>
              </c:pt>
              <c:pt idx="11">
                <c:v>15579183.85</c:v>
              </c:pt>
              <c:pt idx="12">
                <c:v>16256137.85</c:v>
              </c:pt>
              <c:pt idx="13">
                <c:v>16915627.850000001</c:v>
              </c:pt>
              <c:pt idx="14">
                <c:v>17922323.149999999</c:v>
              </c:pt>
              <c:pt idx="15">
                <c:v>19349348.449999999</c:v>
              </c:pt>
              <c:pt idx="16">
                <c:v>21458158.039999999</c:v>
              </c:pt>
              <c:pt idx="17">
                <c:v>23392873.710000001</c:v>
              </c:pt>
              <c:pt idx="18">
                <c:v>25585407.18</c:v>
              </c:pt>
              <c:pt idx="19">
                <c:v>27590311.059999999</c:v>
              </c:pt>
              <c:pt idx="20">
                <c:v>28825296.609999999</c:v>
              </c:pt>
              <c:pt idx="21">
                <c:v>30407911.719999999</c:v>
              </c:pt>
              <c:pt idx="22">
                <c:v>32187179.809999999</c:v>
              </c:pt>
              <c:pt idx="23">
                <c:v>33956509.5</c:v>
              </c:pt>
              <c:pt idx="24">
                <c:v>35796298.460000001</c:v>
              </c:pt>
              <c:pt idx="25">
                <c:v>37336298.759999998</c:v>
              </c:pt>
              <c:pt idx="26">
                <c:v>38710137.329999998</c:v>
              </c:pt>
              <c:pt idx="27">
                <c:v>39790070.789999999</c:v>
              </c:pt>
              <c:pt idx="28">
                <c:v>40804666.490000002</c:v>
              </c:pt>
              <c:pt idx="29">
                <c:v>42105961.189999998</c:v>
              </c:pt>
              <c:pt idx="30">
                <c:v>43053485.939999998</c:v>
              </c:pt>
              <c:pt idx="31">
                <c:v>44279487.590000004</c:v>
              </c:pt>
              <c:pt idx="32">
                <c:v>45080645.890000001</c:v>
              </c:pt>
              <c:pt idx="33">
                <c:v>46389119.039999999</c:v>
              </c:pt>
              <c:pt idx="34">
                <c:v>47994509.420000002</c:v>
              </c:pt>
              <c:pt idx="35">
                <c:v>49275194.700000003</c:v>
              </c:pt>
              <c:pt idx="36">
                <c:v>50961675.149999999</c:v>
              </c:pt>
              <c:pt idx="37">
                <c:v>52060323.710000001</c:v>
              </c:pt>
              <c:pt idx="38">
                <c:v>53678681.399999999</c:v>
              </c:pt>
              <c:pt idx="39">
                <c:v>54995946.270000003</c:v>
              </c:pt>
              <c:pt idx="40">
                <c:v>56369380.030000001</c:v>
              </c:pt>
              <c:pt idx="41">
                <c:v>58183856.359999999</c:v>
              </c:pt>
              <c:pt idx="42">
                <c:v>59433460.329999998</c:v>
              </c:pt>
              <c:pt idx="43">
                <c:v>60356216.5</c:v>
              </c:pt>
              <c:pt idx="44">
                <c:v>60959165</c:v>
              </c:pt>
              <c:pt idx="45">
                <c:v>62351667.600000001</c:v>
              </c:pt>
              <c:pt idx="46">
                <c:v>63162343.600000001</c:v>
              </c:pt>
              <c:pt idx="47">
                <c:v>64496870.700000003</c:v>
              </c:pt>
              <c:pt idx="48">
                <c:v>65671247.009999998</c:v>
              </c:pt>
              <c:pt idx="49">
                <c:v>66905710.619999997</c:v>
              </c:pt>
              <c:pt idx="50">
                <c:v>67880853.459999993</c:v>
              </c:pt>
              <c:pt idx="51">
                <c:v>69143803.849999994</c:v>
              </c:pt>
              <c:pt idx="52">
                <c:v>70074652.590000004</c:v>
              </c:pt>
              <c:pt idx="53">
                <c:v>71470597.950000003</c:v>
              </c:pt>
              <c:pt idx="54">
                <c:v>73115940.230000004</c:v>
              </c:pt>
              <c:pt idx="55">
                <c:v>74118374.549999997</c:v>
              </c:pt>
              <c:pt idx="56">
                <c:v>75237065.989999995</c:v>
              </c:pt>
              <c:pt idx="57">
                <c:v>76352007.049999997</c:v>
              </c:pt>
              <c:pt idx="58">
                <c:v>77113563.870000005</c:v>
              </c:pt>
              <c:pt idx="59">
                <c:v>77820010.680000007</c:v>
              </c:pt>
              <c:pt idx="60">
                <c:v>78196392.780000001</c:v>
              </c:pt>
              <c:pt idx="61">
                <c:v>78481046.379999995</c:v>
              </c:pt>
              <c:pt idx="62">
                <c:v>78679272.180000007</c:v>
              </c:pt>
              <c:pt idx="63">
                <c:v>78754136.480000004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D-5E54-4CA1-B9CB-BA6ACC683011}"/>
            </c:ext>
          </c:extLst>
        </c:ser>
        <c:ser>
          <c:idx val="4"/>
          <c:order val="14"/>
          <c:tx>
            <c:v>06 Cum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Lit>
              <c:ptCount val="87"/>
              <c:pt idx="0">
                <c:v>_x0004_1/20</c:v>
              </c:pt>
              <c:pt idx="1">
                <c:v>_x0004_1/21</c:v>
              </c:pt>
              <c:pt idx="2">
                <c:v>_x0004_1/22</c:v>
              </c:pt>
              <c:pt idx="3">
                <c:v>_x0004_1/23</c:v>
              </c:pt>
              <c:pt idx="4">
                <c:v>_x0004_1/24</c:v>
              </c:pt>
              <c:pt idx="5">
                <c:v>_x0004_1/25</c:v>
              </c:pt>
              <c:pt idx="6">
                <c:v>_x0004_1/26</c:v>
              </c:pt>
              <c:pt idx="7">
                <c:v>_x0004_1/27</c:v>
              </c:pt>
              <c:pt idx="8">
                <c:v>_x0004_1/28</c:v>
              </c:pt>
              <c:pt idx="9">
                <c:v>_x0004_1/29</c:v>
              </c:pt>
              <c:pt idx="10">
                <c:v>_x0004_1/30</c:v>
              </c:pt>
              <c:pt idx="11">
                <c:v>_x0004_1/31</c:v>
              </c:pt>
              <c:pt idx="12">
                <c:v>_x0003_2/1</c:v>
              </c:pt>
              <c:pt idx="13">
                <c:v>_x0003_2/2</c:v>
              </c:pt>
              <c:pt idx="14">
                <c:v>_x0003_2/3</c:v>
              </c:pt>
              <c:pt idx="15">
                <c:v>_x0003_2/4</c:v>
              </c:pt>
              <c:pt idx="16">
                <c:v>_x0003_2/5</c:v>
              </c:pt>
              <c:pt idx="17">
                <c:v>_x0003_2/6</c:v>
              </c:pt>
              <c:pt idx="18">
                <c:v>_x0003_2/7</c:v>
              </c:pt>
              <c:pt idx="19">
                <c:v>_x0003_2/8</c:v>
              </c:pt>
              <c:pt idx="20">
                <c:v>_x0003_2/9</c:v>
              </c:pt>
              <c:pt idx="21">
                <c:v>_x0004_2/10</c:v>
              </c:pt>
              <c:pt idx="22">
                <c:v>_x0004_2/11</c:v>
              </c:pt>
              <c:pt idx="23">
                <c:v>_x0004_2/12</c:v>
              </c:pt>
              <c:pt idx="24">
                <c:v>_x0004_2/13</c:v>
              </c:pt>
              <c:pt idx="25">
                <c:v>_x0004_2/14</c:v>
              </c:pt>
              <c:pt idx="26">
                <c:v>_x0004_2/15</c:v>
              </c:pt>
              <c:pt idx="27">
                <c:v>_x0004_2/16</c:v>
              </c:pt>
              <c:pt idx="28">
                <c:v>_x0004_2/17</c:v>
              </c:pt>
              <c:pt idx="29">
                <c:v>_x0004_2/18</c:v>
              </c:pt>
              <c:pt idx="30">
                <c:v>_x0004_2/19</c:v>
              </c:pt>
              <c:pt idx="31">
                <c:v>_x0004_2/20</c:v>
              </c:pt>
              <c:pt idx="32">
                <c:v>_x0004_2/21</c:v>
              </c:pt>
              <c:pt idx="33">
                <c:v>_x0004_2/22</c:v>
              </c:pt>
              <c:pt idx="34">
                <c:v>_x0004_2/23</c:v>
              </c:pt>
              <c:pt idx="35">
                <c:v>_x0004_2/24</c:v>
              </c:pt>
              <c:pt idx="36">
                <c:v>_x0004_2/25</c:v>
              </c:pt>
              <c:pt idx="37">
                <c:v>_x0004_2/26</c:v>
              </c:pt>
              <c:pt idx="38">
                <c:v>_x0004_2/27</c:v>
              </c:pt>
              <c:pt idx="39">
                <c:v>_x0004_2/28</c:v>
              </c:pt>
              <c:pt idx="40">
                <c:v>_x0005_39507</c:v>
              </c:pt>
              <c:pt idx="41">
                <c:v>_x0005_39508</c:v>
              </c:pt>
              <c:pt idx="42">
                <c:v>_x0005_39509</c:v>
              </c:pt>
              <c:pt idx="43">
                <c:v>_x0005_39510</c:v>
              </c:pt>
              <c:pt idx="44">
                <c:v>_x0005_39511</c:v>
              </c:pt>
              <c:pt idx="45">
                <c:v>_x0005_39512</c:v>
              </c:pt>
              <c:pt idx="46">
                <c:v>_x0005_39513</c:v>
              </c:pt>
              <c:pt idx="47">
                <c:v>_x0005_39514</c:v>
              </c:pt>
              <c:pt idx="48">
                <c:v>_x0005_39515</c:v>
              </c:pt>
              <c:pt idx="49">
                <c:v>_x0005_39516</c:v>
              </c:pt>
              <c:pt idx="50">
                <c:v>_x0005_39517</c:v>
              </c:pt>
              <c:pt idx="51">
                <c:v>_x0005_39518</c:v>
              </c:pt>
              <c:pt idx="52">
                <c:v>_x0005_39519</c:v>
              </c:pt>
              <c:pt idx="53">
                <c:v>_x0005_39520</c:v>
              </c:pt>
              <c:pt idx="54">
                <c:v>_x0005_39521</c:v>
              </c:pt>
              <c:pt idx="55">
                <c:v>_x0005_39522</c:v>
              </c:pt>
              <c:pt idx="56">
                <c:v>_x0005_39523</c:v>
              </c:pt>
              <c:pt idx="57">
                <c:v>_x0005_39524</c:v>
              </c:pt>
              <c:pt idx="58">
                <c:v>_x0005_39525</c:v>
              </c:pt>
              <c:pt idx="59">
                <c:v>_x0005_39526</c:v>
              </c:pt>
              <c:pt idx="60">
                <c:v>_x0005_39527</c:v>
              </c:pt>
              <c:pt idx="61">
                <c:v>_x0005_39528</c:v>
              </c:pt>
              <c:pt idx="62">
                <c:v>_x0005_39529</c:v>
              </c:pt>
              <c:pt idx="63">
                <c:v>_x0005_39530</c:v>
              </c:pt>
              <c:pt idx="64">
                <c:v>_x0005_39531</c:v>
              </c:pt>
              <c:pt idx="65">
                <c:v>_x0005_39532</c:v>
              </c:pt>
              <c:pt idx="66">
                <c:v>_x0005_39533</c:v>
              </c:pt>
              <c:pt idx="67">
                <c:v>_x0005_39534</c:v>
              </c:pt>
              <c:pt idx="68">
                <c:v>_x0005_39535</c:v>
              </c:pt>
              <c:pt idx="69">
                <c:v>_x0005_39536</c:v>
              </c:pt>
              <c:pt idx="70">
                <c:v>_x0005_39537</c:v>
              </c:pt>
              <c:pt idx="71">
                <c:v>_x0005_39538</c:v>
              </c:pt>
              <c:pt idx="72">
                <c:v>_x0005_39539</c:v>
              </c:pt>
              <c:pt idx="73">
                <c:v>_x0005_39540</c:v>
              </c:pt>
              <c:pt idx="74">
                <c:v>_x0005_39541</c:v>
              </c:pt>
              <c:pt idx="75">
                <c:v>_x0005_39542</c:v>
              </c:pt>
              <c:pt idx="76">
                <c:v>_x0005_39543</c:v>
              </c:pt>
              <c:pt idx="77">
                <c:v>_x0005_39544</c:v>
              </c:pt>
              <c:pt idx="78">
                <c:v>_x0005_39545</c:v>
              </c:pt>
              <c:pt idx="79">
                <c:v>_x0005_39546</c:v>
              </c:pt>
              <c:pt idx="80">
                <c:v>_x0005_39547</c:v>
              </c:pt>
              <c:pt idx="81">
                <c:v>_x0005_39548</c:v>
              </c:pt>
              <c:pt idx="82">
                <c:v>_x0005_39549</c:v>
              </c:pt>
              <c:pt idx="83">
                <c:v>_x0005_39550</c:v>
              </c:pt>
              <c:pt idx="84">
                <c:v>_x0001_0</c:v>
              </c:pt>
              <c:pt idx="85">
                <c:v>_x0006_Season</c:v>
              </c:pt>
              <c:pt idx="86">
                <c:v>_x0001_0</c:v>
              </c:pt>
            </c:strLit>
          </c:cat>
          <c:val>
            <c:numLit>
              <c:formatCode>General</c:formatCode>
              <c:ptCount val="73"/>
              <c:pt idx="0">
                <c:v>98300.5</c:v>
              </c:pt>
              <c:pt idx="1">
                <c:v>1692072.2</c:v>
              </c:pt>
              <c:pt idx="2">
                <c:v>3332877.3</c:v>
              </c:pt>
              <c:pt idx="3">
                <c:v>5211718.3</c:v>
              </c:pt>
              <c:pt idx="4">
                <c:v>7044759.7999999998</c:v>
              </c:pt>
              <c:pt idx="5">
                <c:v>9303805.6999999993</c:v>
              </c:pt>
              <c:pt idx="6">
                <c:v>11342036.199999999</c:v>
              </c:pt>
              <c:pt idx="7">
                <c:v>13525989.1</c:v>
              </c:pt>
              <c:pt idx="8">
                <c:v>14887181.199999999</c:v>
              </c:pt>
              <c:pt idx="9">
                <c:v>16029344.199999999</c:v>
              </c:pt>
              <c:pt idx="10">
                <c:v>17461719.600000001</c:v>
              </c:pt>
              <c:pt idx="11">
                <c:v>19393414.199999999</c:v>
              </c:pt>
              <c:pt idx="12">
                <c:v>20521791.100000001</c:v>
              </c:pt>
              <c:pt idx="13">
                <c:v>21793938.699999999</c:v>
              </c:pt>
              <c:pt idx="14">
                <c:v>23123298</c:v>
              </c:pt>
              <c:pt idx="15">
                <c:v>24888765.100000001</c:v>
              </c:pt>
              <c:pt idx="16">
                <c:v>26474165.699999999</c:v>
              </c:pt>
              <c:pt idx="17">
                <c:v>27876045.399999999</c:v>
              </c:pt>
              <c:pt idx="18">
                <c:v>29345357.699999999</c:v>
              </c:pt>
              <c:pt idx="19">
                <c:v>31253626.600000001</c:v>
              </c:pt>
              <c:pt idx="20">
                <c:v>33396194</c:v>
              </c:pt>
              <c:pt idx="21">
                <c:v>35743054.299999997</c:v>
              </c:pt>
              <c:pt idx="22">
                <c:v>37443967.399999999</c:v>
              </c:pt>
              <c:pt idx="23">
                <c:v>38514761.600000001</c:v>
              </c:pt>
              <c:pt idx="24">
                <c:v>40095225.700000003</c:v>
              </c:pt>
              <c:pt idx="25">
                <c:v>41823557.200000003</c:v>
              </c:pt>
              <c:pt idx="26">
                <c:v>42983281.5</c:v>
              </c:pt>
              <c:pt idx="27">
                <c:v>44027007.200000003</c:v>
              </c:pt>
              <c:pt idx="28">
                <c:v>45756047.299999997</c:v>
              </c:pt>
              <c:pt idx="29">
                <c:v>47167864.399999999</c:v>
              </c:pt>
              <c:pt idx="30">
                <c:v>48925435.100000001</c:v>
              </c:pt>
              <c:pt idx="31">
                <c:v>50558882.799999997</c:v>
              </c:pt>
              <c:pt idx="32">
                <c:v>52931325.100000001</c:v>
              </c:pt>
              <c:pt idx="33">
                <c:v>55466892.200000003</c:v>
              </c:pt>
              <c:pt idx="34">
                <c:v>57556408.460000001</c:v>
              </c:pt>
              <c:pt idx="35">
                <c:v>59265037.759999998</c:v>
              </c:pt>
              <c:pt idx="36">
                <c:v>60985394.859999999</c:v>
              </c:pt>
              <c:pt idx="37">
                <c:v>63109085.460000001</c:v>
              </c:pt>
              <c:pt idx="38">
                <c:v>64678918.460000001</c:v>
              </c:pt>
              <c:pt idx="39">
                <c:v>66156482.659999996</c:v>
              </c:pt>
              <c:pt idx="40">
                <c:v>67417279.159999996</c:v>
              </c:pt>
              <c:pt idx="41">
                <c:v>68777365.079999998</c:v>
              </c:pt>
              <c:pt idx="42">
                <c:v>70308281.180000007</c:v>
              </c:pt>
              <c:pt idx="43">
                <c:v>71129197.379999995</c:v>
              </c:pt>
              <c:pt idx="44">
                <c:v>72317426.510000005</c:v>
              </c:pt>
              <c:pt idx="45">
                <c:v>73732032.989999995</c:v>
              </c:pt>
              <c:pt idx="46">
                <c:v>75353494.480000004</c:v>
              </c:pt>
              <c:pt idx="47">
                <c:v>76638424.079999998</c:v>
              </c:pt>
              <c:pt idx="48">
                <c:v>77915220.409999996</c:v>
              </c:pt>
              <c:pt idx="49">
                <c:v>78789240.010000005</c:v>
              </c:pt>
              <c:pt idx="50">
                <c:v>79740773.310000002</c:v>
              </c:pt>
              <c:pt idx="51">
                <c:v>81134311.209999993</c:v>
              </c:pt>
              <c:pt idx="52">
                <c:v>82476118.799999997</c:v>
              </c:pt>
              <c:pt idx="53">
                <c:v>83346597.469999999</c:v>
              </c:pt>
              <c:pt idx="54">
                <c:v>84001177.069999993</c:v>
              </c:pt>
              <c:pt idx="55">
                <c:v>84524370.819999993</c:v>
              </c:pt>
              <c:pt idx="56">
                <c:v>84837087.219999999</c:v>
              </c:pt>
              <c:pt idx="57">
                <c:v>84992765.719999999</c:v>
              </c:pt>
              <c:pt idx="58">
                <c:v>84993558.120000005</c:v>
              </c:pt>
              <c:pt idx="59">
                <c:v>84997135.319999993</c:v>
              </c:pt>
              <c:pt idx="60">
                <c:v>85004167.319999993</c:v>
              </c:pt>
              <c:pt idx="61">
                <c:v>85016758.519999996</c:v>
              </c:pt>
              <c:pt idx="62">
                <c:v>85028176.719999999</c:v>
              </c:pt>
              <c:pt idx="63">
                <c:v>85058319.319999993</c:v>
              </c:pt>
              <c:pt idx="64">
                <c:v>85090762.120000005</c:v>
              </c:pt>
              <c:pt idx="65">
                <c:v>85096540.120000005</c:v>
              </c:pt>
              <c:pt idx="66">
                <c:v>85122965.519999996</c:v>
              </c:pt>
              <c:pt idx="67">
                <c:v>85140695.519999996</c:v>
              </c:pt>
              <c:pt idx="68">
                <c:v>85164928.719999999</c:v>
              </c:pt>
              <c:pt idx="69">
                <c:v>85179004.719999999</c:v>
              </c:pt>
              <c:pt idx="70">
                <c:v>85201010.120000005</c:v>
              </c:pt>
              <c:pt idx="71">
                <c:v>85202533.719999999</c:v>
              </c:pt>
              <c:pt idx="72">
                <c:v>85205987.620000005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E-5E54-4CA1-B9CB-BA6ACC683011}"/>
            </c:ext>
          </c:extLst>
        </c:ser>
        <c:ser>
          <c:idx val="5"/>
          <c:order val="15"/>
          <c:tx>
            <c:v>05 Cum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Lit>
              <c:ptCount val="87"/>
              <c:pt idx="0">
                <c:v>_x0004_1/20</c:v>
              </c:pt>
              <c:pt idx="1">
                <c:v>_x0004_1/21</c:v>
              </c:pt>
              <c:pt idx="2">
                <c:v>_x0004_1/22</c:v>
              </c:pt>
              <c:pt idx="3">
                <c:v>_x0004_1/23</c:v>
              </c:pt>
              <c:pt idx="4">
                <c:v>_x0004_1/24</c:v>
              </c:pt>
              <c:pt idx="5">
                <c:v>_x0004_1/25</c:v>
              </c:pt>
              <c:pt idx="6">
                <c:v>_x0004_1/26</c:v>
              </c:pt>
              <c:pt idx="7">
                <c:v>_x0004_1/27</c:v>
              </c:pt>
              <c:pt idx="8">
                <c:v>_x0004_1/28</c:v>
              </c:pt>
              <c:pt idx="9">
                <c:v>_x0004_1/29</c:v>
              </c:pt>
              <c:pt idx="10">
                <c:v>_x0004_1/30</c:v>
              </c:pt>
              <c:pt idx="11">
                <c:v>_x0004_1/31</c:v>
              </c:pt>
              <c:pt idx="12">
                <c:v>_x0003_2/1</c:v>
              </c:pt>
              <c:pt idx="13">
                <c:v>_x0003_2/2</c:v>
              </c:pt>
              <c:pt idx="14">
                <c:v>_x0003_2/3</c:v>
              </c:pt>
              <c:pt idx="15">
                <c:v>_x0003_2/4</c:v>
              </c:pt>
              <c:pt idx="16">
                <c:v>_x0003_2/5</c:v>
              </c:pt>
              <c:pt idx="17">
                <c:v>_x0003_2/6</c:v>
              </c:pt>
              <c:pt idx="18">
                <c:v>_x0003_2/7</c:v>
              </c:pt>
              <c:pt idx="19">
                <c:v>_x0003_2/8</c:v>
              </c:pt>
              <c:pt idx="20">
                <c:v>_x0003_2/9</c:v>
              </c:pt>
              <c:pt idx="21">
                <c:v>_x0004_2/10</c:v>
              </c:pt>
              <c:pt idx="22">
                <c:v>_x0004_2/11</c:v>
              </c:pt>
              <c:pt idx="23">
                <c:v>_x0004_2/12</c:v>
              </c:pt>
              <c:pt idx="24">
                <c:v>_x0004_2/13</c:v>
              </c:pt>
              <c:pt idx="25">
                <c:v>_x0004_2/14</c:v>
              </c:pt>
              <c:pt idx="26">
                <c:v>_x0004_2/15</c:v>
              </c:pt>
              <c:pt idx="27">
                <c:v>_x0004_2/16</c:v>
              </c:pt>
              <c:pt idx="28">
                <c:v>_x0004_2/17</c:v>
              </c:pt>
              <c:pt idx="29">
                <c:v>_x0004_2/18</c:v>
              </c:pt>
              <c:pt idx="30">
                <c:v>_x0004_2/19</c:v>
              </c:pt>
              <c:pt idx="31">
                <c:v>_x0004_2/20</c:v>
              </c:pt>
              <c:pt idx="32">
                <c:v>_x0004_2/21</c:v>
              </c:pt>
              <c:pt idx="33">
                <c:v>_x0004_2/22</c:v>
              </c:pt>
              <c:pt idx="34">
                <c:v>_x0004_2/23</c:v>
              </c:pt>
              <c:pt idx="35">
                <c:v>_x0004_2/24</c:v>
              </c:pt>
              <c:pt idx="36">
                <c:v>_x0004_2/25</c:v>
              </c:pt>
              <c:pt idx="37">
                <c:v>_x0004_2/26</c:v>
              </c:pt>
              <c:pt idx="38">
                <c:v>_x0004_2/27</c:v>
              </c:pt>
              <c:pt idx="39">
                <c:v>_x0004_2/28</c:v>
              </c:pt>
              <c:pt idx="40">
                <c:v>_x0005_39507</c:v>
              </c:pt>
              <c:pt idx="41">
                <c:v>_x0005_39508</c:v>
              </c:pt>
              <c:pt idx="42">
                <c:v>_x0005_39509</c:v>
              </c:pt>
              <c:pt idx="43">
                <c:v>_x0005_39510</c:v>
              </c:pt>
              <c:pt idx="44">
                <c:v>_x0005_39511</c:v>
              </c:pt>
              <c:pt idx="45">
                <c:v>_x0005_39512</c:v>
              </c:pt>
              <c:pt idx="46">
                <c:v>_x0005_39513</c:v>
              </c:pt>
              <c:pt idx="47">
                <c:v>_x0005_39514</c:v>
              </c:pt>
              <c:pt idx="48">
                <c:v>_x0005_39515</c:v>
              </c:pt>
              <c:pt idx="49">
                <c:v>_x0005_39516</c:v>
              </c:pt>
              <c:pt idx="50">
                <c:v>_x0005_39517</c:v>
              </c:pt>
              <c:pt idx="51">
                <c:v>_x0005_39518</c:v>
              </c:pt>
              <c:pt idx="52">
                <c:v>_x0005_39519</c:v>
              </c:pt>
              <c:pt idx="53">
                <c:v>_x0005_39520</c:v>
              </c:pt>
              <c:pt idx="54">
                <c:v>_x0005_39521</c:v>
              </c:pt>
              <c:pt idx="55">
                <c:v>_x0005_39522</c:v>
              </c:pt>
              <c:pt idx="56">
                <c:v>_x0005_39523</c:v>
              </c:pt>
              <c:pt idx="57">
                <c:v>_x0005_39524</c:v>
              </c:pt>
              <c:pt idx="58">
                <c:v>_x0005_39525</c:v>
              </c:pt>
              <c:pt idx="59">
                <c:v>_x0005_39526</c:v>
              </c:pt>
              <c:pt idx="60">
                <c:v>_x0005_39527</c:v>
              </c:pt>
              <c:pt idx="61">
                <c:v>_x0005_39528</c:v>
              </c:pt>
              <c:pt idx="62">
                <c:v>_x0005_39529</c:v>
              </c:pt>
              <c:pt idx="63">
                <c:v>_x0005_39530</c:v>
              </c:pt>
              <c:pt idx="64">
                <c:v>_x0005_39531</c:v>
              </c:pt>
              <c:pt idx="65">
                <c:v>_x0005_39532</c:v>
              </c:pt>
              <c:pt idx="66">
                <c:v>_x0005_39533</c:v>
              </c:pt>
              <c:pt idx="67">
                <c:v>_x0005_39534</c:v>
              </c:pt>
              <c:pt idx="68">
                <c:v>_x0005_39535</c:v>
              </c:pt>
              <c:pt idx="69">
                <c:v>_x0005_39536</c:v>
              </c:pt>
              <c:pt idx="70">
                <c:v>_x0005_39537</c:v>
              </c:pt>
              <c:pt idx="71">
                <c:v>_x0005_39538</c:v>
              </c:pt>
              <c:pt idx="72">
                <c:v>_x0005_39539</c:v>
              </c:pt>
              <c:pt idx="73">
                <c:v>_x0005_39540</c:v>
              </c:pt>
              <c:pt idx="74">
                <c:v>_x0005_39541</c:v>
              </c:pt>
              <c:pt idx="75">
                <c:v>_x0005_39542</c:v>
              </c:pt>
              <c:pt idx="76">
                <c:v>_x0005_39543</c:v>
              </c:pt>
              <c:pt idx="77">
                <c:v>_x0005_39544</c:v>
              </c:pt>
              <c:pt idx="78">
                <c:v>_x0005_39545</c:v>
              </c:pt>
              <c:pt idx="79">
                <c:v>_x0005_39546</c:v>
              </c:pt>
              <c:pt idx="80">
                <c:v>_x0005_39547</c:v>
              </c:pt>
              <c:pt idx="81">
                <c:v>_x0005_39548</c:v>
              </c:pt>
              <c:pt idx="82">
                <c:v>_x0005_39549</c:v>
              </c:pt>
              <c:pt idx="83">
                <c:v>_x0005_39550</c:v>
              </c:pt>
              <c:pt idx="84">
                <c:v>_x0001_0</c:v>
              </c:pt>
              <c:pt idx="85">
                <c:v>_x0006_Season</c:v>
              </c:pt>
              <c:pt idx="86">
                <c:v>_x0001_0</c:v>
              </c:pt>
            </c:strLit>
          </c:cat>
          <c:val>
            <c:numLit>
              <c:formatCode>General</c:formatCode>
              <c:ptCount val="73"/>
              <c:pt idx="0">
                <c:v>179201.3</c:v>
              </c:pt>
              <c:pt idx="1">
                <c:v>1968937.2</c:v>
              </c:pt>
              <c:pt idx="2">
                <c:v>3600336.7</c:v>
              </c:pt>
              <c:pt idx="3">
                <c:v>5231057.4000000004</c:v>
              </c:pt>
              <c:pt idx="4">
                <c:v>6871077</c:v>
              </c:pt>
              <c:pt idx="5">
                <c:v>8407759</c:v>
              </c:pt>
              <c:pt idx="6">
                <c:v>10076471.199999999</c:v>
              </c:pt>
              <c:pt idx="7">
                <c:v>11914280.199999999</c:v>
              </c:pt>
              <c:pt idx="8">
                <c:v>13570847.6</c:v>
              </c:pt>
              <c:pt idx="9">
                <c:v>14943002.6</c:v>
              </c:pt>
              <c:pt idx="10">
                <c:v>16333889.800000001</c:v>
              </c:pt>
              <c:pt idx="11">
                <c:v>17193906</c:v>
              </c:pt>
              <c:pt idx="12">
                <c:v>18005293</c:v>
              </c:pt>
              <c:pt idx="13">
                <c:v>19112522.800000001</c:v>
              </c:pt>
              <c:pt idx="14">
                <c:v>19968176.300000001</c:v>
              </c:pt>
              <c:pt idx="15">
                <c:v>21338388.5</c:v>
              </c:pt>
              <c:pt idx="16">
                <c:v>22745867.5</c:v>
              </c:pt>
              <c:pt idx="17">
                <c:v>24115641.199999999</c:v>
              </c:pt>
              <c:pt idx="18">
                <c:v>25362273.300000001</c:v>
              </c:pt>
              <c:pt idx="19">
                <c:v>26685145.600000001</c:v>
              </c:pt>
              <c:pt idx="20">
                <c:v>28135841.800000001</c:v>
              </c:pt>
              <c:pt idx="21">
                <c:v>29504347.199999999</c:v>
              </c:pt>
              <c:pt idx="22">
                <c:v>30832850</c:v>
              </c:pt>
              <c:pt idx="23">
                <c:v>32435104.600000001</c:v>
              </c:pt>
              <c:pt idx="24">
                <c:v>33908632.399999999</c:v>
              </c:pt>
              <c:pt idx="25">
                <c:v>34868111.200000003</c:v>
              </c:pt>
              <c:pt idx="26">
                <c:v>36256445.799999997</c:v>
              </c:pt>
              <c:pt idx="27">
                <c:v>37498568.600000001</c:v>
              </c:pt>
              <c:pt idx="28">
                <c:v>38713897.799999997</c:v>
              </c:pt>
              <c:pt idx="29">
                <c:v>39629308</c:v>
              </c:pt>
              <c:pt idx="30">
                <c:v>40834535.299999997</c:v>
              </c:pt>
              <c:pt idx="31">
                <c:v>42134469.5</c:v>
              </c:pt>
              <c:pt idx="32">
                <c:v>43857961.5</c:v>
              </c:pt>
              <c:pt idx="33">
                <c:v>45566740.399999999</c:v>
              </c:pt>
              <c:pt idx="34">
                <c:v>47298101.5</c:v>
              </c:pt>
              <c:pt idx="35">
                <c:v>48818311.5</c:v>
              </c:pt>
              <c:pt idx="36">
                <c:v>49797544.200000003</c:v>
              </c:pt>
              <c:pt idx="37">
                <c:v>51026043.299999997</c:v>
              </c:pt>
              <c:pt idx="38">
                <c:v>52298433.399999999</c:v>
              </c:pt>
              <c:pt idx="39">
                <c:v>53209846</c:v>
              </c:pt>
              <c:pt idx="40">
                <c:v>54556935.899999999</c:v>
              </c:pt>
              <c:pt idx="41">
                <c:v>55656109.600000001</c:v>
              </c:pt>
              <c:pt idx="42">
                <c:v>56580763.5</c:v>
              </c:pt>
              <c:pt idx="43">
                <c:v>57454347.100000001</c:v>
              </c:pt>
              <c:pt idx="44">
                <c:v>58432412.700000003</c:v>
              </c:pt>
              <c:pt idx="45">
                <c:v>59229993.100000001</c:v>
              </c:pt>
              <c:pt idx="46">
                <c:v>59959302.100000001</c:v>
              </c:pt>
              <c:pt idx="47">
                <c:v>61198447.5</c:v>
              </c:pt>
              <c:pt idx="48">
                <c:v>62322412.600000001</c:v>
              </c:pt>
              <c:pt idx="49">
                <c:v>63459997.600000001</c:v>
              </c:pt>
              <c:pt idx="50">
                <c:v>64536929.799999997</c:v>
              </c:pt>
              <c:pt idx="51">
                <c:v>65277618.399999999</c:v>
              </c:pt>
              <c:pt idx="52">
                <c:v>66519409.5</c:v>
              </c:pt>
              <c:pt idx="53">
                <c:v>67569805.400000006</c:v>
              </c:pt>
              <c:pt idx="54">
                <c:v>68614336</c:v>
              </c:pt>
              <c:pt idx="55">
                <c:v>69283171</c:v>
              </c:pt>
              <c:pt idx="56">
                <c:v>69900996.599999994</c:v>
              </c:pt>
              <c:pt idx="57">
                <c:v>70322591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F-5E54-4CA1-B9CB-BA6ACC683011}"/>
            </c:ext>
          </c:extLst>
        </c:ser>
        <c:ser>
          <c:idx val="6"/>
          <c:order val="16"/>
          <c:tx>
            <c:v>04 Cum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strLit>
              <c:ptCount val="87"/>
              <c:pt idx="0">
                <c:v>_x0004_1/20</c:v>
              </c:pt>
              <c:pt idx="1">
                <c:v>_x0004_1/21</c:v>
              </c:pt>
              <c:pt idx="2">
                <c:v>_x0004_1/22</c:v>
              </c:pt>
              <c:pt idx="3">
                <c:v>_x0004_1/23</c:v>
              </c:pt>
              <c:pt idx="4">
                <c:v>_x0004_1/24</c:v>
              </c:pt>
              <c:pt idx="5">
                <c:v>_x0004_1/25</c:v>
              </c:pt>
              <c:pt idx="6">
                <c:v>_x0004_1/26</c:v>
              </c:pt>
              <c:pt idx="7">
                <c:v>_x0004_1/27</c:v>
              </c:pt>
              <c:pt idx="8">
                <c:v>_x0004_1/28</c:v>
              </c:pt>
              <c:pt idx="9">
                <c:v>_x0004_1/29</c:v>
              </c:pt>
              <c:pt idx="10">
                <c:v>_x0004_1/30</c:v>
              </c:pt>
              <c:pt idx="11">
                <c:v>_x0004_1/31</c:v>
              </c:pt>
              <c:pt idx="12">
                <c:v>_x0003_2/1</c:v>
              </c:pt>
              <c:pt idx="13">
                <c:v>_x0003_2/2</c:v>
              </c:pt>
              <c:pt idx="14">
                <c:v>_x0003_2/3</c:v>
              </c:pt>
              <c:pt idx="15">
                <c:v>_x0003_2/4</c:v>
              </c:pt>
              <c:pt idx="16">
                <c:v>_x0003_2/5</c:v>
              </c:pt>
              <c:pt idx="17">
                <c:v>_x0003_2/6</c:v>
              </c:pt>
              <c:pt idx="18">
                <c:v>_x0003_2/7</c:v>
              </c:pt>
              <c:pt idx="19">
                <c:v>_x0003_2/8</c:v>
              </c:pt>
              <c:pt idx="20">
                <c:v>_x0003_2/9</c:v>
              </c:pt>
              <c:pt idx="21">
                <c:v>_x0004_2/10</c:v>
              </c:pt>
              <c:pt idx="22">
                <c:v>_x0004_2/11</c:v>
              </c:pt>
              <c:pt idx="23">
                <c:v>_x0004_2/12</c:v>
              </c:pt>
              <c:pt idx="24">
                <c:v>_x0004_2/13</c:v>
              </c:pt>
              <c:pt idx="25">
                <c:v>_x0004_2/14</c:v>
              </c:pt>
              <c:pt idx="26">
                <c:v>_x0004_2/15</c:v>
              </c:pt>
              <c:pt idx="27">
                <c:v>_x0004_2/16</c:v>
              </c:pt>
              <c:pt idx="28">
                <c:v>_x0004_2/17</c:v>
              </c:pt>
              <c:pt idx="29">
                <c:v>_x0004_2/18</c:v>
              </c:pt>
              <c:pt idx="30">
                <c:v>_x0004_2/19</c:v>
              </c:pt>
              <c:pt idx="31">
                <c:v>_x0004_2/20</c:v>
              </c:pt>
              <c:pt idx="32">
                <c:v>_x0004_2/21</c:v>
              </c:pt>
              <c:pt idx="33">
                <c:v>_x0004_2/22</c:v>
              </c:pt>
              <c:pt idx="34">
                <c:v>_x0004_2/23</c:v>
              </c:pt>
              <c:pt idx="35">
                <c:v>_x0004_2/24</c:v>
              </c:pt>
              <c:pt idx="36">
                <c:v>_x0004_2/25</c:v>
              </c:pt>
              <c:pt idx="37">
                <c:v>_x0004_2/26</c:v>
              </c:pt>
              <c:pt idx="38">
                <c:v>_x0004_2/27</c:v>
              </c:pt>
              <c:pt idx="39">
                <c:v>_x0004_2/28</c:v>
              </c:pt>
              <c:pt idx="40">
                <c:v>_x0005_39507</c:v>
              </c:pt>
              <c:pt idx="41">
                <c:v>_x0005_39508</c:v>
              </c:pt>
              <c:pt idx="42">
                <c:v>_x0005_39509</c:v>
              </c:pt>
              <c:pt idx="43">
                <c:v>_x0005_39510</c:v>
              </c:pt>
              <c:pt idx="44">
                <c:v>_x0005_39511</c:v>
              </c:pt>
              <c:pt idx="45">
                <c:v>_x0005_39512</c:v>
              </c:pt>
              <c:pt idx="46">
                <c:v>_x0005_39513</c:v>
              </c:pt>
              <c:pt idx="47">
                <c:v>_x0005_39514</c:v>
              </c:pt>
              <c:pt idx="48">
                <c:v>_x0005_39515</c:v>
              </c:pt>
              <c:pt idx="49">
                <c:v>_x0005_39516</c:v>
              </c:pt>
              <c:pt idx="50">
                <c:v>_x0005_39517</c:v>
              </c:pt>
              <c:pt idx="51">
                <c:v>_x0005_39518</c:v>
              </c:pt>
              <c:pt idx="52">
                <c:v>_x0005_39519</c:v>
              </c:pt>
              <c:pt idx="53">
                <c:v>_x0005_39520</c:v>
              </c:pt>
              <c:pt idx="54">
                <c:v>_x0005_39521</c:v>
              </c:pt>
              <c:pt idx="55">
                <c:v>_x0005_39522</c:v>
              </c:pt>
              <c:pt idx="56">
                <c:v>_x0005_39523</c:v>
              </c:pt>
              <c:pt idx="57">
                <c:v>_x0005_39524</c:v>
              </c:pt>
              <c:pt idx="58">
                <c:v>_x0005_39525</c:v>
              </c:pt>
              <c:pt idx="59">
                <c:v>_x0005_39526</c:v>
              </c:pt>
              <c:pt idx="60">
                <c:v>_x0005_39527</c:v>
              </c:pt>
              <c:pt idx="61">
                <c:v>_x0005_39528</c:v>
              </c:pt>
              <c:pt idx="62">
                <c:v>_x0005_39529</c:v>
              </c:pt>
              <c:pt idx="63">
                <c:v>_x0005_39530</c:v>
              </c:pt>
              <c:pt idx="64">
                <c:v>_x0005_39531</c:v>
              </c:pt>
              <c:pt idx="65">
                <c:v>_x0005_39532</c:v>
              </c:pt>
              <c:pt idx="66">
                <c:v>_x0005_39533</c:v>
              </c:pt>
              <c:pt idx="67">
                <c:v>_x0005_39534</c:v>
              </c:pt>
              <c:pt idx="68">
                <c:v>_x0005_39535</c:v>
              </c:pt>
              <c:pt idx="69">
                <c:v>_x0005_39536</c:v>
              </c:pt>
              <c:pt idx="70">
                <c:v>_x0005_39537</c:v>
              </c:pt>
              <c:pt idx="71">
                <c:v>_x0005_39538</c:v>
              </c:pt>
              <c:pt idx="72">
                <c:v>_x0005_39539</c:v>
              </c:pt>
              <c:pt idx="73">
                <c:v>_x0005_39540</c:v>
              </c:pt>
              <c:pt idx="74">
                <c:v>_x0005_39541</c:v>
              </c:pt>
              <c:pt idx="75">
                <c:v>_x0005_39542</c:v>
              </c:pt>
              <c:pt idx="76">
                <c:v>_x0005_39543</c:v>
              </c:pt>
              <c:pt idx="77">
                <c:v>_x0005_39544</c:v>
              </c:pt>
              <c:pt idx="78">
                <c:v>_x0005_39545</c:v>
              </c:pt>
              <c:pt idx="79">
                <c:v>_x0005_39546</c:v>
              </c:pt>
              <c:pt idx="80">
                <c:v>_x0005_39547</c:v>
              </c:pt>
              <c:pt idx="81">
                <c:v>_x0005_39548</c:v>
              </c:pt>
              <c:pt idx="82">
                <c:v>_x0005_39549</c:v>
              </c:pt>
              <c:pt idx="83">
                <c:v>_x0005_39550</c:v>
              </c:pt>
              <c:pt idx="84">
                <c:v>_x0001_0</c:v>
              </c:pt>
              <c:pt idx="85">
                <c:v>_x0006_Season</c:v>
              </c:pt>
              <c:pt idx="86">
                <c:v>_x0001_0</c:v>
              </c:pt>
            </c:strLit>
          </c:cat>
          <c:val>
            <c:numLit>
              <c:formatCode>General</c:formatCode>
              <c:ptCount val="73"/>
              <c:pt idx="0">
                <c:v>63148.6</c:v>
              </c:pt>
              <c:pt idx="1">
                <c:v>1845536.72</c:v>
              </c:pt>
              <c:pt idx="2">
                <c:v>3655242.42</c:v>
              </c:pt>
              <c:pt idx="3">
                <c:v>5654447.2199999997</c:v>
              </c:pt>
              <c:pt idx="4">
                <c:v>7296262.5199999996</c:v>
              </c:pt>
              <c:pt idx="5">
                <c:v>9568696.6199999992</c:v>
              </c:pt>
              <c:pt idx="6">
                <c:v>10858140.859999999</c:v>
              </c:pt>
              <c:pt idx="7">
                <c:v>12567099.960000001</c:v>
              </c:pt>
              <c:pt idx="8">
                <c:v>13652871.859999999</c:v>
              </c:pt>
              <c:pt idx="9">
                <c:v>14988612.060000001</c:v>
              </c:pt>
              <c:pt idx="10">
                <c:v>16250457.460000001</c:v>
              </c:pt>
              <c:pt idx="11">
                <c:v>17833605.460000001</c:v>
              </c:pt>
              <c:pt idx="12">
                <c:v>19538428.260000002</c:v>
              </c:pt>
              <c:pt idx="13">
                <c:v>20865317.66</c:v>
              </c:pt>
              <c:pt idx="14">
                <c:v>22206718.460000001</c:v>
              </c:pt>
              <c:pt idx="15">
                <c:v>23086931.260000002</c:v>
              </c:pt>
              <c:pt idx="16">
                <c:v>23801970.260000002</c:v>
              </c:pt>
              <c:pt idx="17">
                <c:v>25109937.16</c:v>
              </c:pt>
              <c:pt idx="18">
                <c:v>26264181.460000001</c:v>
              </c:pt>
              <c:pt idx="19">
                <c:v>27544313.059999999</c:v>
              </c:pt>
              <c:pt idx="20">
                <c:v>28899545.760000002</c:v>
              </c:pt>
              <c:pt idx="21">
                <c:v>30120496.859999999</c:v>
              </c:pt>
              <c:pt idx="22">
                <c:v>31431405.960000001</c:v>
              </c:pt>
              <c:pt idx="23">
                <c:v>32384100.460000001</c:v>
              </c:pt>
              <c:pt idx="24">
                <c:v>33687756.560000002</c:v>
              </c:pt>
              <c:pt idx="25">
                <c:v>34970676.210000001</c:v>
              </c:pt>
              <c:pt idx="26">
                <c:v>37033235.210000001</c:v>
              </c:pt>
              <c:pt idx="27">
                <c:v>39261113.710000001</c:v>
              </c:pt>
              <c:pt idx="28">
                <c:v>41333685.649999999</c:v>
              </c:pt>
              <c:pt idx="29">
                <c:v>42696965.25</c:v>
              </c:pt>
              <c:pt idx="30">
                <c:v>43915827.880000003</c:v>
              </c:pt>
              <c:pt idx="31">
                <c:v>44812079.979999997</c:v>
              </c:pt>
              <c:pt idx="32">
                <c:v>45975840.079999998</c:v>
              </c:pt>
              <c:pt idx="33">
                <c:v>47290050.780000001</c:v>
              </c:pt>
              <c:pt idx="34">
                <c:v>48826298.479999997</c:v>
              </c:pt>
              <c:pt idx="35">
                <c:v>50137652.780000001</c:v>
              </c:pt>
              <c:pt idx="36">
                <c:v>51284308.880000003</c:v>
              </c:pt>
              <c:pt idx="37">
                <c:v>52749901.780000001</c:v>
              </c:pt>
              <c:pt idx="38">
                <c:v>53734941.780000001</c:v>
              </c:pt>
              <c:pt idx="39">
                <c:v>54936792.880000003</c:v>
              </c:pt>
              <c:pt idx="40">
                <c:v>55978592.280000001</c:v>
              </c:pt>
              <c:pt idx="41">
                <c:v>57122913.880000003</c:v>
              </c:pt>
              <c:pt idx="42">
                <c:v>58135512.079999998</c:v>
              </c:pt>
              <c:pt idx="43">
                <c:v>59215669.68</c:v>
              </c:pt>
              <c:pt idx="44">
                <c:v>60226119.780000001</c:v>
              </c:pt>
              <c:pt idx="45">
                <c:v>60826198.880000003</c:v>
              </c:pt>
              <c:pt idx="46">
                <c:v>61349891.579999998</c:v>
              </c:pt>
              <c:pt idx="47">
                <c:v>62120385.479999997</c:v>
              </c:pt>
              <c:pt idx="48">
                <c:v>63025244.380000003</c:v>
              </c:pt>
              <c:pt idx="49">
                <c:v>63562946.979999997</c:v>
              </c:pt>
              <c:pt idx="50">
                <c:v>64491074.979999997</c:v>
              </c:pt>
              <c:pt idx="51">
                <c:v>65491022.579999998</c:v>
              </c:pt>
              <c:pt idx="52">
                <c:v>66197435.880000003</c:v>
              </c:pt>
              <c:pt idx="53">
                <c:v>67073232.579999998</c:v>
              </c:pt>
              <c:pt idx="54">
                <c:v>67874405.180000007</c:v>
              </c:pt>
              <c:pt idx="55">
                <c:v>68531191.579999998</c:v>
              </c:pt>
              <c:pt idx="56">
                <c:v>69543608.480000004</c:v>
              </c:pt>
              <c:pt idx="57">
                <c:v>70463565.780000001</c:v>
              </c:pt>
              <c:pt idx="58">
                <c:v>71371516.079999998</c:v>
              </c:pt>
              <c:pt idx="59">
                <c:v>72208934.379999995</c:v>
              </c:pt>
              <c:pt idx="60">
                <c:v>72620834.579999998</c:v>
              </c:pt>
              <c:pt idx="61">
                <c:v>72900440.680000007</c:v>
              </c:pt>
              <c:pt idx="62">
                <c:v>73103750.180000007</c:v>
              </c:pt>
              <c:pt idx="63">
                <c:v>73244419.079999998</c:v>
              </c:pt>
              <c:pt idx="64">
                <c:v>73385662.180000007</c:v>
              </c:pt>
              <c:pt idx="65">
                <c:v>73477750.180000007</c:v>
              </c:pt>
              <c:pt idx="66">
                <c:v>73504454.879999995</c:v>
              </c:pt>
              <c:pt idx="67">
                <c:v>73505012.879999995</c:v>
              </c:pt>
              <c:pt idx="68">
                <c:v>73505570.879999995</c:v>
              </c:pt>
              <c:pt idx="69">
                <c:v>73510916.480000004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0-5E54-4CA1-B9CB-BA6ACC683011}"/>
            </c:ext>
          </c:extLst>
        </c:ser>
        <c:ser>
          <c:idx val="7"/>
          <c:order val="17"/>
          <c:tx>
            <c:v>03 Cum</c:v>
          </c:tx>
          <c:spPr>
            <a:ln w="12700">
              <a:solidFill>
                <a:srgbClr val="69FF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strLit>
              <c:ptCount val="87"/>
              <c:pt idx="0">
                <c:v>_x0004_1/20</c:v>
              </c:pt>
              <c:pt idx="1">
                <c:v>_x0004_1/21</c:v>
              </c:pt>
              <c:pt idx="2">
                <c:v>_x0004_1/22</c:v>
              </c:pt>
              <c:pt idx="3">
                <c:v>_x0004_1/23</c:v>
              </c:pt>
              <c:pt idx="4">
                <c:v>_x0004_1/24</c:v>
              </c:pt>
              <c:pt idx="5">
                <c:v>_x0004_1/25</c:v>
              </c:pt>
              <c:pt idx="6">
                <c:v>_x0004_1/26</c:v>
              </c:pt>
              <c:pt idx="7">
                <c:v>_x0004_1/27</c:v>
              </c:pt>
              <c:pt idx="8">
                <c:v>_x0004_1/28</c:v>
              </c:pt>
              <c:pt idx="9">
                <c:v>_x0004_1/29</c:v>
              </c:pt>
              <c:pt idx="10">
                <c:v>_x0004_1/30</c:v>
              </c:pt>
              <c:pt idx="11">
                <c:v>_x0004_1/31</c:v>
              </c:pt>
              <c:pt idx="12">
                <c:v>_x0003_2/1</c:v>
              </c:pt>
              <c:pt idx="13">
                <c:v>_x0003_2/2</c:v>
              </c:pt>
              <c:pt idx="14">
                <c:v>_x0003_2/3</c:v>
              </c:pt>
              <c:pt idx="15">
                <c:v>_x0003_2/4</c:v>
              </c:pt>
              <c:pt idx="16">
                <c:v>_x0003_2/5</c:v>
              </c:pt>
              <c:pt idx="17">
                <c:v>_x0003_2/6</c:v>
              </c:pt>
              <c:pt idx="18">
                <c:v>_x0003_2/7</c:v>
              </c:pt>
              <c:pt idx="19">
                <c:v>_x0003_2/8</c:v>
              </c:pt>
              <c:pt idx="20">
                <c:v>_x0003_2/9</c:v>
              </c:pt>
              <c:pt idx="21">
                <c:v>_x0004_2/10</c:v>
              </c:pt>
              <c:pt idx="22">
                <c:v>_x0004_2/11</c:v>
              </c:pt>
              <c:pt idx="23">
                <c:v>_x0004_2/12</c:v>
              </c:pt>
              <c:pt idx="24">
                <c:v>_x0004_2/13</c:v>
              </c:pt>
              <c:pt idx="25">
                <c:v>_x0004_2/14</c:v>
              </c:pt>
              <c:pt idx="26">
                <c:v>_x0004_2/15</c:v>
              </c:pt>
              <c:pt idx="27">
                <c:v>_x0004_2/16</c:v>
              </c:pt>
              <c:pt idx="28">
                <c:v>_x0004_2/17</c:v>
              </c:pt>
              <c:pt idx="29">
                <c:v>_x0004_2/18</c:v>
              </c:pt>
              <c:pt idx="30">
                <c:v>_x0004_2/19</c:v>
              </c:pt>
              <c:pt idx="31">
                <c:v>_x0004_2/20</c:v>
              </c:pt>
              <c:pt idx="32">
                <c:v>_x0004_2/21</c:v>
              </c:pt>
              <c:pt idx="33">
                <c:v>_x0004_2/22</c:v>
              </c:pt>
              <c:pt idx="34">
                <c:v>_x0004_2/23</c:v>
              </c:pt>
              <c:pt idx="35">
                <c:v>_x0004_2/24</c:v>
              </c:pt>
              <c:pt idx="36">
                <c:v>_x0004_2/25</c:v>
              </c:pt>
              <c:pt idx="37">
                <c:v>_x0004_2/26</c:v>
              </c:pt>
              <c:pt idx="38">
                <c:v>_x0004_2/27</c:v>
              </c:pt>
              <c:pt idx="39">
                <c:v>_x0004_2/28</c:v>
              </c:pt>
              <c:pt idx="40">
                <c:v>_x0005_39507</c:v>
              </c:pt>
              <c:pt idx="41">
                <c:v>_x0005_39508</c:v>
              </c:pt>
              <c:pt idx="42">
                <c:v>_x0005_39509</c:v>
              </c:pt>
              <c:pt idx="43">
                <c:v>_x0005_39510</c:v>
              </c:pt>
              <c:pt idx="44">
                <c:v>_x0005_39511</c:v>
              </c:pt>
              <c:pt idx="45">
                <c:v>_x0005_39512</c:v>
              </c:pt>
              <c:pt idx="46">
                <c:v>_x0005_39513</c:v>
              </c:pt>
              <c:pt idx="47">
                <c:v>_x0005_39514</c:v>
              </c:pt>
              <c:pt idx="48">
                <c:v>_x0005_39515</c:v>
              </c:pt>
              <c:pt idx="49">
                <c:v>_x0005_39516</c:v>
              </c:pt>
              <c:pt idx="50">
                <c:v>_x0005_39517</c:v>
              </c:pt>
              <c:pt idx="51">
                <c:v>_x0005_39518</c:v>
              </c:pt>
              <c:pt idx="52">
                <c:v>_x0005_39519</c:v>
              </c:pt>
              <c:pt idx="53">
                <c:v>_x0005_39520</c:v>
              </c:pt>
              <c:pt idx="54">
                <c:v>_x0005_39521</c:v>
              </c:pt>
              <c:pt idx="55">
                <c:v>_x0005_39522</c:v>
              </c:pt>
              <c:pt idx="56">
                <c:v>_x0005_39523</c:v>
              </c:pt>
              <c:pt idx="57">
                <c:v>_x0005_39524</c:v>
              </c:pt>
              <c:pt idx="58">
                <c:v>_x0005_39525</c:v>
              </c:pt>
              <c:pt idx="59">
                <c:v>_x0005_39526</c:v>
              </c:pt>
              <c:pt idx="60">
                <c:v>_x0005_39527</c:v>
              </c:pt>
              <c:pt idx="61">
                <c:v>_x0005_39528</c:v>
              </c:pt>
              <c:pt idx="62">
                <c:v>_x0005_39529</c:v>
              </c:pt>
              <c:pt idx="63">
                <c:v>_x0005_39530</c:v>
              </c:pt>
              <c:pt idx="64">
                <c:v>_x0005_39531</c:v>
              </c:pt>
              <c:pt idx="65">
                <c:v>_x0005_39532</c:v>
              </c:pt>
              <c:pt idx="66">
                <c:v>_x0005_39533</c:v>
              </c:pt>
              <c:pt idx="67">
                <c:v>_x0005_39534</c:v>
              </c:pt>
              <c:pt idx="68">
                <c:v>_x0005_39535</c:v>
              </c:pt>
              <c:pt idx="69">
                <c:v>_x0005_39536</c:v>
              </c:pt>
              <c:pt idx="70">
                <c:v>_x0005_39537</c:v>
              </c:pt>
              <c:pt idx="71">
                <c:v>_x0005_39538</c:v>
              </c:pt>
              <c:pt idx="72">
                <c:v>_x0005_39539</c:v>
              </c:pt>
              <c:pt idx="73">
                <c:v>_x0005_39540</c:v>
              </c:pt>
              <c:pt idx="74">
                <c:v>_x0005_39541</c:v>
              </c:pt>
              <c:pt idx="75">
                <c:v>_x0005_39542</c:v>
              </c:pt>
              <c:pt idx="76">
                <c:v>_x0005_39543</c:v>
              </c:pt>
              <c:pt idx="77">
                <c:v>_x0005_39544</c:v>
              </c:pt>
              <c:pt idx="78">
                <c:v>_x0005_39545</c:v>
              </c:pt>
              <c:pt idx="79">
                <c:v>_x0005_39546</c:v>
              </c:pt>
              <c:pt idx="80">
                <c:v>_x0005_39547</c:v>
              </c:pt>
              <c:pt idx="81">
                <c:v>_x0005_39548</c:v>
              </c:pt>
              <c:pt idx="82">
                <c:v>_x0005_39549</c:v>
              </c:pt>
              <c:pt idx="83">
                <c:v>_x0005_39550</c:v>
              </c:pt>
              <c:pt idx="84">
                <c:v>_x0001_0</c:v>
              </c:pt>
              <c:pt idx="85">
                <c:v>_x0006_Season</c:v>
              </c:pt>
              <c:pt idx="86">
                <c:v>_x0001_0</c:v>
              </c:pt>
            </c:strLit>
          </c:cat>
          <c:val>
            <c:numLit>
              <c:formatCode>General</c:formatCode>
              <c:ptCount val="73"/>
              <c:pt idx="0">
                <c:v>18269.2</c:v>
              </c:pt>
              <c:pt idx="1">
                <c:v>1289848</c:v>
              </c:pt>
              <c:pt idx="2">
                <c:v>2719776.6</c:v>
              </c:pt>
              <c:pt idx="3">
                <c:v>4069399.5</c:v>
              </c:pt>
              <c:pt idx="4">
                <c:v>5600026.5</c:v>
              </c:pt>
              <c:pt idx="5">
                <c:v>7410172.5</c:v>
              </c:pt>
              <c:pt idx="6">
                <c:v>9175267.1999999993</c:v>
              </c:pt>
              <c:pt idx="7">
                <c:v>10974579.4</c:v>
              </c:pt>
              <c:pt idx="8">
                <c:v>12593696.9</c:v>
              </c:pt>
              <c:pt idx="9">
                <c:v>13882285.199999999</c:v>
              </c:pt>
              <c:pt idx="10">
                <c:v>14778247</c:v>
              </c:pt>
              <c:pt idx="11">
                <c:v>15552193.199999999</c:v>
              </c:pt>
              <c:pt idx="12">
                <c:v>16244182.199999999</c:v>
              </c:pt>
              <c:pt idx="13">
                <c:v>16981464.800000001</c:v>
              </c:pt>
              <c:pt idx="14">
                <c:v>17825639.300000001</c:v>
              </c:pt>
              <c:pt idx="15">
                <c:v>18857866.800000001</c:v>
              </c:pt>
              <c:pt idx="16">
                <c:v>19863715.5</c:v>
              </c:pt>
              <c:pt idx="17">
                <c:v>21126898.699999999</c:v>
              </c:pt>
              <c:pt idx="18">
                <c:v>22693884.199999999</c:v>
              </c:pt>
              <c:pt idx="19">
                <c:v>24234776.100000001</c:v>
              </c:pt>
              <c:pt idx="20">
                <c:v>25664420.199999999</c:v>
              </c:pt>
              <c:pt idx="21">
                <c:v>27185690.699999999</c:v>
              </c:pt>
              <c:pt idx="22">
                <c:v>28407497.600000001</c:v>
              </c:pt>
              <c:pt idx="23">
                <c:v>28952111.7465</c:v>
              </c:pt>
              <c:pt idx="24">
                <c:v>30412026.688000001</c:v>
              </c:pt>
              <c:pt idx="25">
                <c:v>32093920.800000001</c:v>
              </c:pt>
              <c:pt idx="26">
                <c:v>34460737.284500003</c:v>
              </c:pt>
              <c:pt idx="27">
                <c:v>36362335.229000002</c:v>
              </c:pt>
              <c:pt idx="28">
                <c:v>37584451.631499998</c:v>
              </c:pt>
              <c:pt idx="29">
                <c:v>38487448.850500003</c:v>
              </c:pt>
              <c:pt idx="30">
                <c:v>39479644.461000003</c:v>
              </c:pt>
              <c:pt idx="31">
                <c:v>41056536.310000002</c:v>
              </c:pt>
              <c:pt idx="32">
                <c:v>42486916.254500002</c:v>
              </c:pt>
              <c:pt idx="33">
                <c:v>43474190.773500003</c:v>
              </c:pt>
              <c:pt idx="34">
                <c:v>44094329.840999998</c:v>
              </c:pt>
              <c:pt idx="35">
                <c:v>44829210.441</c:v>
              </c:pt>
              <c:pt idx="36">
                <c:v>45750198.441</c:v>
              </c:pt>
              <c:pt idx="37">
                <c:v>46861547.141000003</c:v>
              </c:pt>
              <c:pt idx="38">
                <c:v>47922524.340999998</c:v>
              </c:pt>
              <c:pt idx="39">
                <c:v>48496605.541000001</c:v>
              </c:pt>
              <c:pt idx="40">
                <c:v>49716200.740999997</c:v>
              </c:pt>
              <c:pt idx="41">
                <c:v>51703095.909278803</c:v>
              </c:pt>
              <c:pt idx="42">
                <c:v>53037360.777542301</c:v>
              </c:pt>
              <c:pt idx="43">
                <c:v>54456241.604977399</c:v>
              </c:pt>
              <c:pt idx="44">
                <c:v>56822756.835812397</c:v>
              </c:pt>
              <c:pt idx="45">
                <c:v>58448156.042925701</c:v>
              </c:pt>
              <c:pt idx="46">
                <c:v>59774615.101666398</c:v>
              </c:pt>
              <c:pt idx="47">
                <c:v>60218517.780660003</c:v>
              </c:pt>
              <c:pt idx="48">
                <c:v>60803018.575182602</c:v>
              </c:pt>
              <c:pt idx="49">
                <c:v>61835279.2383577</c:v>
              </c:pt>
              <c:pt idx="50">
                <c:v>62870290.516497798</c:v>
              </c:pt>
              <c:pt idx="51">
                <c:v>63653513.008546397</c:v>
              </c:pt>
              <c:pt idx="52">
                <c:v>63942788.732385397</c:v>
              </c:pt>
              <c:pt idx="53">
                <c:v>64538047.201471798</c:v>
              </c:pt>
              <c:pt idx="54">
                <c:v>65492612.312122397</c:v>
              </c:pt>
              <c:pt idx="55">
                <c:v>66105355.571139798</c:v>
              </c:pt>
              <c:pt idx="56">
                <c:v>66708623.111582398</c:v>
              </c:pt>
              <c:pt idx="57">
                <c:v>67344613.571802303</c:v>
              </c:pt>
              <c:pt idx="58">
                <c:v>68149634.833917603</c:v>
              </c:pt>
              <c:pt idx="59">
                <c:v>68775243.811184406</c:v>
              </c:pt>
              <c:pt idx="60">
                <c:v>69466587.072208807</c:v>
              </c:pt>
              <c:pt idx="61">
                <c:v>70159336.540094301</c:v>
              </c:pt>
              <c:pt idx="62">
                <c:v>71002756.249365598</c:v>
              </c:pt>
              <c:pt idx="63">
                <c:v>72050089.482786193</c:v>
              </c:pt>
              <c:pt idx="64">
                <c:v>73233712.330839902</c:v>
              </c:pt>
              <c:pt idx="65">
                <c:v>74251463.810529307</c:v>
              </c:pt>
              <c:pt idx="66">
                <c:v>74835619.711695895</c:v>
              </c:pt>
              <c:pt idx="67">
                <c:v>75125667.176132098</c:v>
              </c:pt>
              <c:pt idx="68">
                <c:v>75198732.405225903</c:v>
              </c:pt>
              <c:pt idx="69">
                <c:v>75271395.554589003</c:v>
              </c:pt>
              <c:pt idx="70">
                <c:v>75392947.551394105</c:v>
              </c:pt>
              <c:pt idx="71">
                <c:v>75511246.688563004</c:v>
              </c:pt>
              <c:pt idx="72">
                <c:v>75587359.579803899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1-5E54-4CA1-B9CB-BA6ACC683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527504"/>
        <c:axId val="2135530240"/>
      </c:lineChart>
      <c:catAx>
        <c:axId val="2135521552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5524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5524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5521552"/>
        <c:crosses val="autoZero"/>
        <c:crossBetween val="midCat"/>
      </c:valAx>
      <c:catAx>
        <c:axId val="2135527504"/>
        <c:scaling>
          <c:orientation val="minMax"/>
        </c:scaling>
        <c:delete val="1"/>
        <c:axPos val="b"/>
        <c:majorTickMark val="out"/>
        <c:minorTickMark val="none"/>
        <c:tickLblPos val="nextTo"/>
        <c:crossAx val="2135530240"/>
        <c:crosses val="autoZero"/>
        <c:auto val="1"/>
        <c:lblAlgn val="ctr"/>
        <c:lblOffset val="100"/>
        <c:noMultiLvlLbl val="0"/>
      </c:catAx>
      <c:valAx>
        <c:axId val="2135530240"/>
        <c:scaling>
          <c:orientation val="minMax"/>
        </c:scaling>
        <c:delete val="0"/>
        <c:axPos val="r"/>
        <c:numFmt formatCode="#,##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552750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3"/>
        <c:txPr>
          <a:bodyPr/>
          <a:lstStyle/>
          <a:p>
            <a:pPr>
              <a:defRPr sz="92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3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3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Fleet Roe Revenue ($) - Daily and Cumulative - 2003 to 2011 A Season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6591462686E-2"/>
          <c:y val="0.14551083591331301"/>
          <c:w val="0.83158122231131504"/>
          <c:h val="0.71826625386996901"/>
        </c:manualLayout>
      </c:layout>
      <c:lineChart>
        <c:grouping val="standard"/>
        <c:varyColors val="0"/>
        <c:ser>
          <c:idx val="16"/>
          <c:order val="0"/>
          <c:tx>
            <c:v>2011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51-401C-9D47-822F7A788C2E}"/>
            </c:ext>
          </c:extLst>
        </c:ser>
        <c:ser>
          <c:idx val="12"/>
          <c:order val="1"/>
          <c:tx>
            <c:v>2010</c:v>
          </c:tx>
          <c:spPr>
            <a:ln w="1905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51-401C-9D47-822F7A788C2E}"/>
            </c:ext>
          </c:extLst>
        </c:ser>
        <c:ser>
          <c:idx val="14"/>
          <c:order val="2"/>
          <c:tx>
            <c:v>2009</c:v>
          </c:tx>
          <c:spPr>
            <a:ln>
              <a:solidFill>
                <a:srgbClr val="20F012"/>
              </a:solidFill>
            </a:ln>
          </c:spPr>
          <c:marker>
            <c:symbol val="circle"/>
            <c:size val="7"/>
            <c:spPr>
              <a:solidFill>
                <a:srgbClr val="20F012"/>
              </a:solidFill>
              <a:ln>
                <a:solidFill>
                  <a:srgbClr val="20F012"/>
                </a:solidFill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51-401C-9D47-822F7A788C2E}"/>
            </c:ext>
          </c:extLst>
        </c:ser>
        <c:ser>
          <c:idx val="10"/>
          <c:order val="3"/>
          <c:tx>
            <c:v>2008</c:v>
          </c:tx>
          <c:spPr>
            <a:ln w="25400">
              <a:solidFill>
                <a:schemeClr val="tx2"/>
              </a:solidFill>
              <a:prstDash val="solid"/>
            </a:ln>
          </c:spPr>
          <c:marker>
            <c:symbol val="square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AD51-401C-9D47-822F7A788C2E}"/>
            </c:ext>
          </c:extLst>
        </c:ser>
        <c:ser>
          <c:idx val="9"/>
          <c:order val="4"/>
          <c:tx>
            <c:v>2007</c:v>
          </c:tx>
          <c:spPr>
            <a:ln w="38100">
              <a:solidFill>
                <a:srgbClr val="69FFFF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69FF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AD51-401C-9D47-822F7A788C2E}"/>
            </c:ext>
          </c:extLst>
        </c:ser>
        <c:ser>
          <c:idx val="0"/>
          <c:order val="5"/>
          <c:tx>
            <c:v>2006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AD51-401C-9D47-822F7A788C2E}"/>
            </c:ext>
          </c:extLst>
        </c:ser>
        <c:ser>
          <c:idx val="1"/>
          <c:order val="6"/>
          <c:tx>
            <c:v>2005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AD51-401C-9D47-822F7A788C2E}"/>
            </c:ext>
          </c:extLst>
        </c:ser>
        <c:ser>
          <c:idx val="2"/>
          <c:order val="7"/>
          <c:tx>
            <c:v>2004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AD51-401C-9D47-822F7A788C2E}"/>
            </c:ext>
          </c:extLst>
        </c:ser>
        <c:ser>
          <c:idx val="3"/>
          <c:order val="8"/>
          <c:tx>
            <c:v>2003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AD51-401C-9D47-822F7A788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063688"/>
        <c:axId val="2110066728"/>
      </c:lineChart>
      <c:lineChart>
        <c:grouping val="standard"/>
        <c:varyColors val="0"/>
        <c:ser>
          <c:idx val="17"/>
          <c:order val="9"/>
          <c:tx>
            <c:v>11 Cum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D51-401C-9D47-822F7A788C2E}"/>
            </c:ext>
          </c:extLst>
        </c:ser>
        <c:ser>
          <c:idx val="13"/>
          <c:order val="10"/>
          <c:tx>
            <c:v>10 Cum</c:v>
          </c:tx>
          <c:spPr>
            <a:ln w="19050">
              <a:solidFill>
                <a:srgbClr val="FF0000"/>
              </a:solidFill>
            </a:ln>
          </c:spPr>
          <c:marker>
            <c:symbol val="star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D51-401C-9D47-822F7A788C2E}"/>
            </c:ext>
          </c:extLst>
        </c:ser>
        <c:ser>
          <c:idx val="15"/>
          <c:order val="11"/>
          <c:tx>
            <c:v>09 Cum</c:v>
          </c:tx>
          <c:spPr>
            <a:ln>
              <a:solidFill>
                <a:srgbClr val="20F012"/>
              </a:solidFill>
            </a:ln>
          </c:spPr>
          <c:marker>
            <c:symbol val="plus"/>
            <c:size val="7"/>
            <c:spPr>
              <a:ln>
                <a:solidFill>
                  <a:srgbClr val="20F012"/>
                </a:solidFill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D51-401C-9D47-822F7A788C2E}"/>
            </c:ext>
          </c:extLst>
        </c:ser>
        <c:ser>
          <c:idx val="11"/>
          <c:order val="12"/>
          <c:tx>
            <c:v>08 Cum</c:v>
          </c:tx>
          <c:spPr>
            <a:ln w="25400">
              <a:solidFill>
                <a:schemeClr val="tx2"/>
              </a:solidFill>
              <a:prstDash val="solid"/>
            </a:ln>
          </c:spPr>
          <c:marker>
            <c:symbol val="triangle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D51-401C-9D47-822F7A788C2E}"/>
            </c:ext>
          </c:extLst>
        </c:ser>
        <c:ser>
          <c:idx val="8"/>
          <c:order val="13"/>
          <c:tx>
            <c:v>07 Cum</c:v>
          </c:tx>
          <c:spPr>
            <a:ln w="38100">
              <a:solidFill>
                <a:srgbClr val="00CCFF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69FF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D51-401C-9D47-822F7A788C2E}"/>
            </c:ext>
          </c:extLst>
        </c:ser>
        <c:ser>
          <c:idx val="4"/>
          <c:order val="14"/>
          <c:tx>
            <c:v>06 Cum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E-AD51-401C-9D47-822F7A788C2E}"/>
            </c:ext>
          </c:extLst>
        </c:ser>
        <c:ser>
          <c:idx val="5"/>
          <c:order val="15"/>
          <c:tx>
            <c:v>05 Cum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F-AD51-401C-9D47-822F7A788C2E}"/>
            </c:ext>
          </c:extLst>
        </c:ser>
        <c:ser>
          <c:idx val="6"/>
          <c:order val="16"/>
          <c:tx>
            <c:v>04 Cum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0-AD51-401C-9D47-822F7A788C2E}"/>
            </c:ext>
          </c:extLst>
        </c:ser>
        <c:ser>
          <c:idx val="7"/>
          <c:order val="17"/>
          <c:tx>
            <c:v>03 Cum</c:v>
          </c:tx>
          <c:spPr>
            <a:ln w="12700">
              <a:solidFill>
                <a:srgbClr val="69FF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1-AD51-401C-9D47-822F7A788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070264"/>
        <c:axId val="2110073080"/>
      </c:lineChart>
      <c:catAx>
        <c:axId val="2110063688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0066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0066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0063688"/>
        <c:crosses val="autoZero"/>
        <c:crossBetween val="midCat"/>
      </c:valAx>
      <c:catAx>
        <c:axId val="2110070264"/>
        <c:scaling>
          <c:orientation val="minMax"/>
        </c:scaling>
        <c:delete val="1"/>
        <c:axPos val="b"/>
        <c:majorTickMark val="out"/>
        <c:minorTickMark val="none"/>
        <c:tickLblPos val="nextTo"/>
        <c:crossAx val="2110073080"/>
        <c:crosses val="autoZero"/>
        <c:auto val="1"/>
        <c:lblAlgn val="ctr"/>
        <c:lblOffset val="100"/>
        <c:noMultiLvlLbl val="0"/>
      </c:catAx>
      <c:valAx>
        <c:axId val="2110073080"/>
        <c:scaling>
          <c:orientation val="minMax"/>
        </c:scaling>
        <c:delete val="0"/>
        <c:axPos val="r"/>
        <c:numFmt formatCode="#,##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007026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3"/>
        <c:txPr>
          <a:bodyPr/>
          <a:lstStyle/>
          <a:p>
            <a:pPr>
              <a:defRPr sz="92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3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3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Fleet Roe Production (MT) - Daily and Cumulative - 2003 to 2013 A Season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2268746410647E-2"/>
          <c:y val="0.13452019607711299"/>
          <c:w val="0.80460830417031204"/>
          <c:h val="0.71724047358170295"/>
        </c:manualLayout>
      </c:layout>
      <c:lineChart>
        <c:grouping val="standard"/>
        <c:varyColors val="0"/>
        <c:ser>
          <c:idx val="16"/>
          <c:order val="0"/>
          <c:tx>
            <c:v>2011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val>
            <c:numRef>
              <c:f>'[1]2015A Pollock Roe'!$E$136:$BW$136</c:f>
              <c:numCache>
                <c:formatCode>General</c:formatCode>
                <c:ptCount val="71"/>
                <c:pt idx="0">
                  <c:v>0</c:v>
                </c:pt>
                <c:pt idx="1">
                  <c:v>1.03335</c:v>
                </c:pt>
                <c:pt idx="2">
                  <c:v>2.0659000000000001</c:v>
                </c:pt>
                <c:pt idx="3">
                  <c:v>0.49434999999999996</c:v>
                </c:pt>
                <c:pt idx="4">
                  <c:v>7.9092500000000001</c:v>
                </c:pt>
                <c:pt idx="5">
                  <c:v>9.1643499999999989</c:v>
                </c:pt>
                <c:pt idx="6">
                  <c:v>10.344349999999999</c:v>
                </c:pt>
                <c:pt idx="7">
                  <c:v>12.440349999999999</c:v>
                </c:pt>
                <c:pt idx="8">
                  <c:v>11.785799999999998</c:v>
                </c:pt>
                <c:pt idx="9">
                  <c:v>14.327999999999999</c:v>
                </c:pt>
                <c:pt idx="10">
                  <c:v>13.86</c:v>
                </c:pt>
                <c:pt idx="11">
                  <c:v>24.57695</c:v>
                </c:pt>
                <c:pt idx="12">
                  <c:v>22.11</c:v>
                </c:pt>
                <c:pt idx="13">
                  <c:v>33.914450000000002</c:v>
                </c:pt>
                <c:pt idx="14">
                  <c:v>52.878</c:v>
                </c:pt>
                <c:pt idx="15">
                  <c:v>39.537999999999997</c:v>
                </c:pt>
                <c:pt idx="16">
                  <c:v>41.337899999999998</c:v>
                </c:pt>
                <c:pt idx="17">
                  <c:v>35.351599999999998</c:v>
                </c:pt>
                <c:pt idx="18">
                  <c:v>41.289899999999996</c:v>
                </c:pt>
                <c:pt idx="19">
                  <c:v>42.907450000000004</c:v>
                </c:pt>
                <c:pt idx="20">
                  <c:v>42.999449999999996</c:v>
                </c:pt>
                <c:pt idx="21">
                  <c:v>43.132000000000005</c:v>
                </c:pt>
                <c:pt idx="22">
                  <c:v>41.929450000000003</c:v>
                </c:pt>
                <c:pt idx="23">
                  <c:v>92.611999999999995</c:v>
                </c:pt>
                <c:pt idx="24">
                  <c:v>67.789450000000002</c:v>
                </c:pt>
                <c:pt idx="25">
                  <c:v>46.182000000000002</c:v>
                </c:pt>
                <c:pt idx="26">
                  <c:v>43.307450000000003</c:v>
                </c:pt>
                <c:pt idx="27">
                  <c:v>29.112900000000003</c:v>
                </c:pt>
                <c:pt idx="28">
                  <c:v>39.528449999999992</c:v>
                </c:pt>
                <c:pt idx="29">
                  <c:v>93.782549999999986</c:v>
                </c:pt>
                <c:pt idx="30">
                  <c:v>78.396150000000006</c:v>
                </c:pt>
                <c:pt idx="31">
                  <c:v>71.796350000000004</c:v>
                </c:pt>
                <c:pt idx="32">
                  <c:v>43.1629</c:v>
                </c:pt>
                <c:pt idx="33">
                  <c:v>75.117250000000013</c:v>
                </c:pt>
                <c:pt idx="34">
                  <c:v>49.006449999999994</c:v>
                </c:pt>
                <c:pt idx="35">
                  <c:v>40.959999999999994</c:v>
                </c:pt>
                <c:pt idx="36">
                  <c:v>89.338449999999995</c:v>
                </c:pt>
                <c:pt idx="37">
                  <c:v>100.43644999999999</c:v>
                </c:pt>
                <c:pt idx="38">
                  <c:v>88.188349999999986</c:v>
                </c:pt>
                <c:pt idx="39">
                  <c:v>81.872249999999994</c:v>
                </c:pt>
                <c:pt idx="40">
                  <c:v>0</c:v>
                </c:pt>
                <c:pt idx="41">
                  <c:v>64.731799999999993</c:v>
                </c:pt>
                <c:pt idx="42">
                  <c:v>65.326900000000009</c:v>
                </c:pt>
                <c:pt idx="43">
                  <c:v>36.756450000000001</c:v>
                </c:pt>
                <c:pt idx="44">
                  <c:v>40.475645</c:v>
                </c:pt>
                <c:pt idx="45">
                  <c:v>58.396999999999998</c:v>
                </c:pt>
                <c:pt idx="46">
                  <c:v>43.621450000000003</c:v>
                </c:pt>
                <c:pt idx="47">
                  <c:v>27.851349999999996</c:v>
                </c:pt>
                <c:pt idx="48">
                  <c:v>100.15645000000001</c:v>
                </c:pt>
                <c:pt idx="49">
                  <c:v>106.73045</c:v>
                </c:pt>
                <c:pt idx="50">
                  <c:v>108.36799999999999</c:v>
                </c:pt>
                <c:pt idx="51">
                  <c:v>60.301000000000002</c:v>
                </c:pt>
                <c:pt idx="52">
                  <c:v>53.389899999999997</c:v>
                </c:pt>
                <c:pt idx="53">
                  <c:v>56.523899999999998</c:v>
                </c:pt>
                <c:pt idx="54">
                  <c:v>53.78445</c:v>
                </c:pt>
                <c:pt idx="55">
                  <c:v>36.075450000000004</c:v>
                </c:pt>
                <c:pt idx="56">
                  <c:v>26.390899999999998</c:v>
                </c:pt>
                <c:pt idx="57">
                  <c:v>39.3202</c:v>
                </c:pt>
                <c:pt idx="58">
                  <c:v>40.938000000000002</c:v>
                </c:pt>
                <c:pt idx="59">
                  <c:v>47.632799999999996</c:v>
                </c:pt>
                <c:pt idx="60">
                  <c:v>18.902850000000001</c:v>
                </c:pt>
                <c:pt idx="61">
                  <c:v>37.711500000000001</c:v>
                </c:pt>
                <c:pt idx="62">
                  <c:v>29.793850000000003</c:v>
                </c:pt>
                <c:pt idx="63">
                  <c:v>38.706249999999997</c:v>
                </c:pt>
                <c:pt idx="64">
                  <c:v>61.931699999999992</c:v>
                </c:pt>
                <c:pt idx="65">
                  <c:v>34.035200000000003</c:v>
                </c:pt>
                <c:pt idx="66">
                  <c:v>48.007500000000007</c:v>
                </c:pt>
                <c:pt idx="67">
                  <c:v>57.263050000000007</c:v>
                </c:pt>
                <c:pt idx="68">
                  <c:v>46.156149999999997</c:v>
                </c:pt>
                <c:pt idx="69">
                  <c:v>32.791699999999999</c:v>
                </c:pt>
                <c:pt idx="70">
                  <c:v>30.172050000000002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5C86-4A65-97F9-8561652D9789}"/>
            </c:ext>
          </c:extLst>
        </c:ser>
        <c:ser>
          <c:idx val="14"/>
          <c:order val="1"/>
          <c:tx>
            <c:v>2010</c:v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'[1]2015A Pollock Roe'!$E$139:$BW$139</c:f>
              <c:numCache>
                <c:formatCode>General</c:formatCode>
                <c:ptCount val="71"/>
                <c:pt idx="0">
                  <c:v>0.17945</c:v>
                </c:pt>
                <c:pt idx="1">
                  <c:v>0.34</c:v>
                </c:pt>
                <c:pt idx="2">
                  <c:v>6.6000000000000003E-2</c:v>
                </c:pt>
                <c:pt idx="3">
                  <c:v>0.82645000000000013</c:v>
                </c:pt>
                <c:pt idx="4">
                  <c:v>0.64790000000000003</c:v>
                </c:pt>
                <c:pt idx="5">
                  <c:v>0.73845000000000005</c:v>
                </c:pt>
                <c:pt idx="6">
                  <c:v>1.04095</c:v>
                </c:pt>
                <c:pt idx="7">
                  <c:v>1.3628499999999999</c:v>
                </c:pt>
                <c:pt idx="8">
                  <c:v>1.3839000000000001</c:v>
                </c:pt>
                <c:pt idx="9">
                  <c:v>0.21450000000000002</c:v>
                </c:pt>
                <c:pt idx="10">
                  <c:v>2.6557499999999998</c:v>
                </c:pt>
                <c:pt idx="11">
                  <c:v>2.5739999999999998</c:v>
                </c:pt>
                <c:pt idx="12">
                  <c:v>2.0114999999999998</c:v>
                </c:pt>
                <c:pt idx="13">
                  <c:v>2.4473500000000001</c:v>
                </c:pt>
                <c:pt idx="14">
                  <c:v>1.3658000000000001</c:v>
                </c:pt>
                <c:pt idx="15">
                  <c:v>1.4403999999999999</c:v>
                </c:pt>
                <c:pt idx="16">
                  <c:v>0.96584999999999999</c:v>
                </c:pt>
                <c:pt idx="17">
                  <c:v>1.96695</c:v>
                </c:pt>
                <c:pt idx="18">
                  <c:v>6.2528999999999995</c:v>
                </c:pt>
                <c:pt idx="19">
                  <c:v>6.7140000000000004</c:v>
                </c:pt>
                <c:pt idx="20">
                  <c:v>3.5859000000000001</c:v>
                </c:pt>
                <c:pt idx="21">
                  <c:v>31.414999999999999</c:v>
                </c:pt>
                <c:pt idx="22">
                  <c:v>90.504000000000005</c:v>
                </c:pt>
                <c:pt idx="23">
                  <c:v>78.282999999999987</c:v>
                </c:pt>
                <c:pt idx="24">
                  <c:v>68.436000000000007</c:v>
                </c:pt>
                <c:pt idx="25">
                  <c:v>57.663499999999999</c:v>
                </c:pt>
                <c:pt idx="26">
                  <c:v>67.780450000000002</c:v>
                </c:pt>
                <c:pt idx="27">
                  <c:v>37.277999999999999</c:v>
                </c:pt>
                <c:pt idx="28">
                  <c:v>46.260999999999996</c:v>
                </c:pt>
                <c:pt idx="29">
                  <c:v>62.822000000000003</c:v>
                </c:pt>
                <c:pt idx="30">
                  <c:v>61.121000000000002</c:v>
                </c:pt>
                <c:pt idx="31">
                  <c:v>35.47645</c:v>
                </c:pt>
                <c:pt idx="32">
                  <c:v>74.740449999999996</c:v>
                </c:pt>
                <c:pt idx="33">
                  <c:v>66.096450000000004</c:v>
                </c:pt>
                <c:pt idx="34">
                  <c:v>53.128449999999994</c:v>
                </c:pt>
                <c:pt idx="35">
                  <c:v>33.017899999999997</c:v>
                </c:pt>
                <c:pt idx="36">
                  <c:v>9.5427</c:v>
                </c:pt>
                <c:pt idx="37">
                  <c:v>14.340199999999999</c:v>
                </c:pt>
                <c:pt idx="38">
                  <c:v>13.8134</c:v>
                </c:pt>
                <c:pt idx="39">
                  <c:v>40.255850000000002</c:v>
                </c:pt>
                <c:pt idx="40">
                  <c:v>0</c:v>
                </c:pt>
                <c:pt idx="41">
                  <c:v>67.208349999999996</c:v>
                </c:pt>
                <c:pt idx="42">
                  <c:v>90.647599999999997</c:v>
                </c:pt>
                <c:pt idx="43">
                  <c:v>86.887149999999991</c:v>
                </c:pt>
                <c:pt idx="44">
                  <c:v>93.656399999999991</c:v>
                </c:pt>
                <c:pt idx="45">
                  <c:v>115.52064999999999</c:v>
                </c:pt>
                <c:pt idx="46">
                  <c:v>76.595950000000002</c:v>
                </c:pt>
                <c:pt idx="47">
                  <c:v>48.198300000000003</c:v>
                </c:pt>
                <c:pt idx="48">
                  <c:v>72.704650000000001</c:v>
                </c:pt>
                <c:pt idx="49">
                  <c:v>47.677050000000001</c:v>
                </c:pt>
                <c:pt idx="50">
                  <c:v>35.739000000000004</c:v>
                </c:pt>
                <c:pt idx="51">
                  <c:v>27.230250000000002</c:v>
                </c:pt>
                <c:pt idx="52">
                  <c:v>43.253299999999996</c:v>
                </c:pt>
                <c:pt idx="53">
                  <c:v>12.6958</c:v>
                </c:pt>
                <c:pt idx="54">
                  <c:v>19.946849999999998</c:v>
                </c:pt>
                <c:pt idx="55">
                  <c:v>30.403000000000002</c:v>
                </c:pt>
                <c:pt idx="56">
                  <c:v>22.831749999999996</c:v>
                </c:pt>
                <c:pt idx="57">
                  <c:v>86.319950000000006</c:v>
                </c:pt>
                <c:pt idx="58">
                  <c:v>41.443800000000003</c:v>
                </c:pt>
                <c:pt idx="59">
                  <c:v>32.358849999999997</c:v>
                </c:pt>
                <c:pt idx="60">
                  <c:v>62.812400000000004</c:v>
                </c:pt>
                <c:pt idx="61">
                  <c:v>7.3619500000000002</c:v>
                </c:pt>
                <c:pt idx="62">
                  <c:v>26.5549</c:v>
                </c:pt>
                <c:pt idx="63">
                  <c:v>60.004350000000002</c:v>
                </c:pt>
                <c:pt idx="64">
                  <c:v>58.064099999999996</c:v>
                </c:pt>
                <c:pt idx="65">
                  <c:v>37.405149999999999</c:v>
                </c:pt>
                <c:pt idx="66">
                  <c:v>36.995400000000004</c:v>
                </c:pt>
                <c:pt idx="67">
                  <c:v>23.652349999999998</c:v>
                </c:pt>
                <c:pt idx="68">
                  <c:v>34.05265</c:v>
                </c:pt>
                <c:pt idx="69">
                  <c:v>33.015950000000004</c:v>
                </c:pt>
                <c:pt idx="70">
                  <c:v>27.49025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5C86-4A65-97F9-8561652D9789}"/>
            </c:ext>
          </c:extLst>
        </c:ser>
        <c:ser>
          <c:idx val="12"/>
          <c:order val="2"/>
          <c:tx>
            <c:v>2009</c:v>
          </c:tx>
          <c:spPr>
            <a:ln w="12700">
              <a:solidFill>
                <a:srgbClr val="20F012"/>
              </a:solidFill>
              <a:prstDash val="solid"/>
            </a:ln>
          </c:spPr>
          <c:marker>
            <c:symbol val="x"/>
            <c:size val="5"/>
            <c:spPr>
              <a:solidFill>
                <a:srgbClr val="20F012"/>
              </a:solidFill>
              <a:ln>
                <a:solidFill>
                  <a:srgbClr val="20F012"/>
                </a:solidFill>
                <a:prstDash val="solid"/>
              </a:ln>
            </c:spPr>
          </c:marker>
          <c:val>
            <c:numRef>
              <c:f>'[1]2015A Pollock Roe'!$E$142:$BW$142</c:f>
              <c:numCache>
                <c:formatCode>General</c:formatCode>
                <c:ptCount val="71"/>
                <c:pt idx="0">
                  <c:v>2.29</c:v>
                </c:pt>
                <c:pt idx="1">
                  <c:v>30.073</c:v>
                </c:pt>
                <c:pt idx="2">
                  <c:v>7.7670000000000003</c:v>
                </c:pt>
                <c:pt idx="3">
                  <c:v>6.6227499999999999</c:v>
                </c:pt>
                <c:pt idx="4">
                  <c:v>32.701749999999997</c:v>
                </c:pt>
                <c:pt idx="5">
                  <c:v>23.467000000000002</c:v>
                </c:pt>
                <c:pt idx="6">
                  <c:v>29.641499999999997</c:v>
                </c:pt>
                <c:pt idx="7">
                  <c:v>15.621499999999999</c:v>
                </c:pt>
                <c:pt idx="8">
                  <c:v>62.393949999999997</c:v>
                </c:pt>
                <c:pt idx="9">
                  <c:v>48.433000000000007</c:v>
                </c:pt>
                <c:pt idx="10">
                  <c:v>42.029899999999998</c:v>
                </c:pt>
                <c:pt idx="11">
                  <c:v>59.689</c:v>
                </c:pt>
                <c:pt idx="12">
                  <c:v>37.208999999999996</c:v>
                </c:pt>
                <c:pt idx="13">
                  <c:v>80.60499999999999</c:v>
                </c:pt>
                <c:pt idx="14">
                  <c:v>42.907000000000004</c:v>
                </c:pt>
                <c:pt idx="15">
                  <c:v>50.697999999999993</c:v>
                </c:pt>
                <c:pt idx="16">
                  <c:v>40.808999999999997</c:v>
                </c:pt>
                <c:pt idx="17">
                  <c:v>39.996999999999993</c:v>
                </c:pt>
                <c:pt idx="18">
                  <c:v>24.344999999999999</c:v>
                </c:pt>
                <c:pt idx="19">
                  <c:v>70.849999999999994</c:v>
                </c:pt>
                <c:pt idx="20">
                  <c:v>33.405999999999999</c:v>
                </c:pt>
                <c:pt idx="21">
                  <c:v>31.805</c:v>
                </c:pt>
                <c:pt idx="22">
                  <c:v>7.6999999999999993</c:v>
                </c:pt>
                <c:pt idx="23">
                  <c:v>18.810000000000002</c:v>
                </c:pt>
                <c:pt idx="24">
                  <c:v>43.506999999999991</c:v>
                </c:pt>
                <c:pt idx="25">
                  <c:v>26.169999999999998</c:v>
                </c:pt>
                <c:pt idx="26">
                  <c:v>41.373999999999995</c:v>
                </c:pt>
                <c:pt idx="27">
                  <c:v>124.089</c:v>
                </c:pt>
                <c:pt idx="28">
                  <c:v>72.725999999999999</c:v>
                </c:pt>
                <c:pt idx="29">
                  <c:v>66.984999999999985</c:v>
                </c:pt>
                <c:pt idx="30">
                  <c:v>74.688000000000002</c:v>
                </c:pt>
                <c:pt idx="31">
                  <c:v>50.055</c:v>
                </c:pt>
                <c:pt idx="32">
                  <c:v>40.273000000000003</c:v>
                </c:pt>
                <c:pt idx="33">
                  <c:v>27.704999999999998</c:v>
                </c:pt>
                <c:pt idx="34">
                  <c:v>41.378</c:v>
                </c:pt>
                <c:pt idx="35">
                  <c:v>25.158000000000001</c:v>
                </c:pt>
                <c:pt idx="36">
                  <c:v>2.09</c:v>
                </c:pt>
                <c:pt idx="37">
                  <c:v>17.489000000000001</c:v>
                </c:pt>
                <c:pt idx="38">
                  <c:v>29.82</c:v>
                </c:pt>
                <c:pt idx="39">
                  <c:v>84.427549999999997</c:v>
                </c:pt>
                <c:pt idx="40">
                  <c:v>46.510999999999996</c:v>
                </c:pt>
                <c:pt idx="41">
                  <c:v>21.478999999999999</c:v>
                </c:pt>
                <c:pt idx="42">
                  <c:v>40.81</c:v>
                </c:pt>
                <c:pt idx="43">
                  <c:v>47.83</c:v>
                </c:pt>
                <c:pt idx="44">
                  <c:v>58.731000000000002</c:v>
                </c:pt>
                <c:pt idx="45">
                  <c:v>48.077000000000005</c:v>
                </c:pt>
                <c:pt idx="46">
                  <c:v>68.843999999999994</c:v>
                </c:pt>
                <c:pt idx="47">
                  <c:v>57.2</c:v>
                </c:pt>
                <c:pt idx="48">
                  <c:v>55.506</c:v>
                </c:pt>
                <c:pt idx="49">
                  <c:v>54.493000000000002</c:v>
                </c:pt>
                <c:pt idx="50">
                  <c:v>44.514000000000003</c:v>
                </c:pt>
                <c:pt idx="51">
                  <c:v>46.918999999999997</c:v>
                </c:pt>
                <c:pt idx="52">
                  <c:v>48.988999999999997</c:v>
                </c:pt>
                <c:pt idx="53">
                  <c:v>36.080000000000005</c:v>
                </c:pt>
                <c:pt idx="54">
                  <c:v>43.370999999999995</c:v>
                </c:pt>
                <c:pt idx="55">
                  <c:v>55.231999999999992</c:v>
                </c:pt>
                <c:pt idx="56">
                  <c:v>40.22</c:v>
                </c:pt>
                <c:pt idx="57">
                  <c:v>67.153999999999996</c:v>
                </c:pt>
                <c:pt idx="58">
                  <c:v>67.578000000000003</c:v>
                </c:pt>
                <c:pt idx="59">
                  <c:v>66.87299999999999</c:v>
                </c:pt>
                <c:pt idx="60">
                  <c:v>39.576000000000008</c:v>
                </c:pt>
                <c:pt idx="61">
                  <c:v>28.731000000000002</c:v>
                </c:pt>
                <c:pt idx="62">
                  <c:v>37.369999999999997</c:v>
                </c:pt>
                <c:pt idx="63">
                  <c:v>30.64</c:v>
                </c:pt>
                <c:pt idx="64">
                  <c:v>17.219149999999999</c:v>
                </c:pt>
                <c:pt idx="65">
                  <c:v>4.26</c:v>
                </c:pt>
                <c:pt idx="66">
                  <c:v>7.7400000000000011</c:v>
                </c:pt>
                <c:pt idx="67">
                  <c:v>0.82000000000000006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5C86-4A65-97F9-8561652D9789}"/>
            </c:ext>
          </c:extLst>
        </c:ser>
        <c:ser>
          <c:idx val="10"/>
          <c:order val="3"/>
          <c:tx>
            <c:v>2008</c:v>
          </c:tx>
          <c:spPr>
            <a:ln w="25400">
              <a:solidFill>
                <a:schemeClr val="tx2"/>
              </a:solidFill>
              <a:prstDash val="solid"/>
            </a:ln>
          </c:spPr>
          <c:marker>
            <c:symbol val="triangle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5C86-4A65-97F9-8561652D9789}"/>
            </c:ext>
          </c:extLst>
        </c:ser>
        <c:ser>
          <c:idx val="9"/>
          <c:order val="4"/>
          <c:tx>
            <c:v>2007</c:v>
          </c:tx>
          <c:spPr>
            <a:ln w="38100">
              <a:solidFill>
                <a:srgbClr val="69FFFF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69FF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5C86-4A65-97F9-8561652D9789}"/>
            </c:ext>
          </c:extLst>
        </c:ser>
        <c:ser>
          <c:idx val="0"/>
          <c:order val="5"/>
          <c:tx>
            <c:v>2006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5C86-4A65-97F9-8561652D9789}"/>
            </c:ext>
          </c:extLst>
        </c:ser>
        <c:ser>
          <c:idx val="1"/>
          <c:order val="6"/>
          <c:tx>
            <c:v>2005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5C86-4A65-97F9-8561652D9789}"/>
            </c:ext>
          </c:extLst>
        </c:ser>
        <c:ser>
          <c:idx val="2"/>
          <c:order val="7"/>
          <c:tx>
            <c:v>2004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5C86-4A65-97F9-8561652D9789}"/>
            </c:ext>
          </c:extLst>
        </c:ser>
        <c:ser>
          <c:idx val="3"/>
          <c:order val="8"/>
          <c:tx>
            <c:v>2003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5C86-4A65-97F9-8561652D9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081192"/>
        <c:axId val="2113084616"/>
      </c:lineChart>
      <c:lineChart>
        <c:grouping val="standard"/>
        <c:varyColors val="0"/>
        <c:ser>
          <c:idx val="17"/>
          <c:order val="9"/>
          <c:tx>
            <c:v>11 Cum</c:v>
          </c:tx>
          <c:spPr>
            <a:ln>
              <a:solidFill>
                <a:sysClr val="windowText" lastClr="000000"/>
              </a:solidFill>
            </a:ln>
          </c:spPr>
          <c:marker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val>
            <c:numRef>
              <c:f>'[1]2015A Pollock Roe'!$E$137:$BW$137</c:f>
              <c:numCache>
                <c:formatCode>General</c:formatCode>
                <c:ptCount val="71"/>
                <c:pt idx="0">
                  <c:v>0</c:v>
                </c:pt>
                <c:pt idx="1">
                  <c:v>1.03335</c:v>
                </c:pt>
                <c:pt idx="2">
                  <c:v>3.0992500000000001</c:v>
                </c:pt>
                <c:pt idx="3">
                  <c:v>3.5935999999999999</c:v>
                </c:pt>
                <c:pt idx="4">
                  <c:v>11.50285</c:v>
                </c:pt>
                <c:pt idx="5">
                  <c:v>20.667200000000001</c:v>
                </c:pt>
                <c:pt idx="6">
                  <c:v>31.01155</c:v>
                </c:pt>
                <c:pt idx="7">
                  <c:v>43.451899999999995</c:v>
                </c:pt>
                <c:pt idx="8">
                  <c:v>55.23769999999999</c:v>
                </c:pt>
                <c:pt idx="9">
                  <c:v>69.565699999999993</c:v>
                </c:pt>
                <c:pt idx="10">
                  <c:v>83.425699999999992</c:v>
                </c:pt>
                <c:pt idx="11">
                  <c:v>108.00264999999999</c:v>
                </c:pt>
                <c:pt idx="12">
                  <c:v>130.11264999999997</c:v>
                </c:pt>
                <c:pt idx="13">
                  <c:v>164.02709999999996</c:v>
                </c:pt>
                <c:pt idx="14">
                  <c:v>216.90509999999995</c:v>
                </c:pt>
                <c:pt idx="15">
                  <c:v>256.44309999999996</c:v>
                </c:pt>
                <c:pt idx="16">
                  <c:v>297.78099999999995</c:v>
                </c:pt>
                <c:pt idx="17">
                  <c:v>333.13259999999997</c:v>
                </c:pt>
                <c:pt idx="18">
                  <c:v>374.42249999999996</c:v>
                </c:pt>
                <c:pt idx="19">
                  <c:v>417.32994999999994</c:v>
                </c:pt>
                <c:pt idx="20">
                  <c:v>460.32939999999996</c:v>
                </c:pt>
                <c:pt idx="21">
                  <c:v>503.46139999999997</c:v>
                </c:pt>
                <c:pt idx="22">
                  <c:v>545.39085</c:v>
                </c:pt>
                <c:pt idx="23">
                  <c:v>638.00284999999997</c:v>
                </c:pt>
                <c:pt idx="24">
                  <c:v>705.79229999999995</c:v>
                </c:pt>
                <c:pt idx="25">
                  <c:v>751.97429999999997</c:v>
                </c:pt>
                <c:pt idx="26">
                  <c:v>795.28174999999999</c:v>
                </c:pt>
                <c:pt idx="27">
                  <c:v>824.39464999999996</c:v>
                </c:pt>
                <c:pt idx="28">
                  <c:v>863.92309999999998</c:v>
                </c:pt>
                <c:pt idx="29">
                  <c:v>957.70564999999999</c:v>
                </c:pt>
                <c:pt idx="30">
                  <c:v>1036.1017999999999</c:v>
                </c:pt>
                <c:pt idx="31">
                  <c:v>1107.89815</c:v>
                </c:pt>
                <c:pt idx="32">
                  <c:v>1151.06105</c:v>
                </c:pt>
                <c:pt idx="33">
                  <c:v>1226.1783</c:v>
                </c:pt>
                <c:pt idx="34">
                  <c:v>1275.1847500000001</c:v>
                </c:pt>
                <c:pt idx="35">
                  <c:v>1316.1447500000002</c:v>
                </c:pt>
                <c:pt idx="36">
                  <c:v>1405.4832000000001</c:v>
                </c:pt>
                <c:pt idx="37">
                  <c:v>1505.91965</c:v>
                </c:pt>
                <c:pt idx="38">
                  <c:v>1594.1079999999999</c:v>
                </c:pt>
                <c:pt idx="39">
                  <c:v>1675.9802499999998</c:v>
                </c:pt>
                <c:pt idx="40">
                  <c:v>1675.9802499999998</c:v>
                </c:pt>
                <c:pt idx="41">
                  <c:v>1740.7120499999999</c:v>
                </c:pt>
                <c:pt idx="42">
                  <c:v>1806.0389499999999</c:v>
                </c:pt>
                <c:pt idx="43">
                  <c:v>1842.7954</c:v>
                </c:pt>
                <c:pt idx="44">
                  <c:v>1883.271045</c:v>
                </c:pt>
                <c:pt idx="45">
                  <c:v>1941.6680449999999</c:v>
                </c:pt>
                <c:pt idx="46">
                  <c:v>1985.289495</c:v>
                </c:pt>
                <c:pt idx="47">
                  <c:v>2013.1408449999999</c:v>
                </c:pt>
                <c:pt idx="48">
                  <c:v>2113.2972949999998</c:v>
                </c:pt>
                <c:pt idx="49">
                  <c:v>2220.0277449999999</c:v>
                </c:pt>
                <c:pt idx="50">
                  <c:v>2328.3957449999998</c:v>
                </c:pt>
                <c:pt idx="51">
                  <c:v>2388.6967449999997</c:v>
                </c:pt>
                <c:pt idx="52">
                  <c:v>2442.0866449999999</c:v>
                </c:pt>
                <c:pt idx="53">
                  <c:v>2498.610545</c:v>
                </c:pt>
                <c:pt idx="54">
                  <c:v>2552.3949950000001</c:v>
                </c:pt>
                <c:pt idx="55">
                  <c:v>2588.4704449999999</c:v>
                </c:pt>
                <c:pt idx="56">
                  <c:v>2614.8613449999998</c:v>
                </c:pt>
                <c:pt idx="57">
                  <c:v>2654.1815449999999</c:v>
                </c:pt>
                <c:pt idx="58">
                  <c:v>2695.119545</c:v>
                </c:pt>
                <c:pt idx="59">
                  <c:v>2742.7523449999999</c:v>
                </c:pt>
                <c:pt idx="60">
                  <c:v>2761.6551949999998</c:v>
                </c:pt>
                <c:pt idx="61">
                  <c:v>2799.3666949999997</c:v>
                </c:pt>
                <c:pt idx="62">
                  <c:v>2829.1605449999997</c:v>
                </c:pt>
                <c:pt idx="63">
                  <c:v>2867.8667949999999</c:v>
                </c:pt>
                <c:pt idx="64">
                  <c:v>2929.798495</c:v>
                </c:pt>
                <c:pt idx="65">
                  <c:v>2963.8336949999998</c:v>
                </c:pt>
                <c:pt idx="66">
                  <c:v>3011.841195</c:v>
                </c:pt>
                <c:pt idx="67">
                  <c:v>3069.104245</c:v>
                </c:pt>
                <c:pt idx="68">
                  <c:v>3115.2603949999998</c:v>
                </c:pt>
                <c:pt idx="69">
                  <c:v>3148.052095</c:v>
                </c:pt>
                <c:pt idx="70">
                  <c:v>3178.2241450000001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C86-4A65-97F9-8561652D9789}"/>
            </c:ext>
          </c:extLst>
        </c:ser>
        <c:ser>
          <c:idx val="15"/>
          <c:order val="10"/>
          <c:tx>
            <c:v>10 Cum</c:v>
          </c:tx>
          <c:spPr>
            <a:ln>
              <a:solidFill>
                <a:srgbClr val="FF0000"/>
              </a:solidFill>
            </a:ln>
          </c:spPr>
          <c:marker>
            <c:symbol val="plus"/>
            <c:size val="7"/>
            <c:spPr>
              <a:ln>
                <a:solidFill>
                  <a:srgbClr val="FF0000"/>
                </a:solidFill>
              </a:ln>
            </c:spPr>
          </c:marker>
          <c:val>
            <c:numRef>
              <c:f>'[1]2015A Pollock Roe'!$E$140:$BW$140</c:f>
              <c:numCache>
                <c:formatCode>General</c:formatCode>
                <c:ptCount val="71"/>
                <c:pt idx="0">
                  <c:v>0.17945</c:v>
                </c:pt>
                <c:pt idx="1">
                  <c:v>0.51944999999999997</c:v>
                </c:pt>
                <c:pt idx="2">
                  <c:v>0.58545000000000003</c:v>
                </c:pt>
                <c:pt idx="3">
                  <c:v>1.4119000000000002</c:v>
                </c:pt>
                <c:pt idx="4">
                  <c:v>2.0598000000000001</c:v>
                </c:pt>
                <c:pt idx="5">
                  <c:v>2.7982500000000003</c:v>
                </c:pt>
                <c:pt idx="6">
                  <c:v>3.8392000000000004</c:v>
                </c:pt>
                <c:pt idx="7">
                  <c:v>5.2020499999999998</c:v>
                </c:pt>
                <c:pt idx="8">
                  <c:v>6.5859500000000004</c:v>
                </c:pt>
                <c:pt idx="9">
                  <c:v>6.8004500000000005</c:v>
                </c:pt>
                <c:pt idx="10">
                  <c:v>9.4562000000000008</c:v>
                </c:pt>
                <c:pt idx="11">
                  <c:v>12.030200000000001</c:v>
                </c:pt>
                <c:pt idx="12">
                  <c:v>14.041700000000001</c:v>
                </c:pt>
                <c:pt idx="13">
                  <c:v>16.489049999999999</c:v>
                </c:pt>
                <c:pt idx="14">
                  <c:v>17.854849999999999</c:v>
                </c:pt>
                <c:pt idx="15">
                  <c:v>19.295249999999999</c:v>
                </c:pt>
                <c:pt idx="16">
                  <c:v>20.261099999999999</c:v>
                </c:pt>
                <c:pt idx="17">
                  <c:v>22.22805</c:v>
                </c:pt>
                <c:pt idx="18">
                  <c:v>28.48095</c:v>
                </c:pt>
                <c:pt idx="19">
                  <c:v>35.194949999999999</c:v>
                </c:pt>
                <c:pt idx="20">
                  <c:v>38.780850000000001</c:v>
                </c:pt>
                <c:pt idx="21">
                  <c:v>70.195850000000007</c:v>
                </c:pt>
                <c:pt idx="22">
                  <c:v>160.69985000000003</c:v>
                </c:pt>
                <c:pt idx="23">
                  <c:v>238.98285000000001</c:v>
                </c:pt>
                <c:pt idx="24">
                  <c:v>307.41885000000002</c:v>
                </c:pt>
                <c:pt idx="25">
                  <c:v>365.08235000000002</c:v>
                </c:pt>
                <c:pt idx="26">
                  <c:v>432.86279999999999</c:v>
                </c:pt>
                <c:pt idx="27">
                  <c:v>470.14080000000001</c:v>
                </c:pt>
                <c:pt idx="28">
                  <c:v>516.40179999999998</c:v>
                </c:pt>
                <c:pt idx="29">
                  <c:v>579.22379999999998</c:v>
                </c:pt>
                <c:pt idx="30">
                  <c:v>640.34479999999996</c:v>
                </c:pt>
                <c:pt idx="31">
                  <c:v>675.82124999999996</c:v>
                </c:pt>
                <c:pt idx="32">
                  <c:v>750.56169999999997</c:v>
                </c:pt>
                <c:pt idx="33">
                  <c:v>816.65814999999998</c:v>
                </c:pt>
                <c:pt idx="34">
                  <c:v>869.78660000000002</c:v>
                </c:pt>
                <c:pt idx="35">
                  <c:v>902.80449999999996</c:v>
                </c:pt>
                <c:pt idx="36">
                  <c:v>912.34719999999993</c:v>
                </c:pt>
                <c:pt idx="37">
                  <c:v>926.68739999999991</c:v>
                </c:pt>
                <c:pt idx="38">
                  <c:v>940.50079999999991</c:v>
                </c:pt>
                <c:pt idx="39">
                  <c:v>980.75664999999992</c:v>
                </c:pt>
                <c:pt idx="40">
                  <c:v>980.75664999999992</c:v>
                </c:pt>
                <c:pt idx="41">
                  <c:v>1047.9649999999999</c:v>
                </c:pt>
                <c:pt idx="42">
                  <c:v>1138.6125999999999</c:v>
                </c:pt>
                <c:pt idx="43">
                  <c:v>1225.4997499999999</c:v>
                </c:pt>
                <c:pt idx="44">
                  <c:v>1319.15615</c:v>
                </c:pt>
                <c:pt idx="45">
                  <c:v>1434.6768</c:v>
                </c:pt>
                <c:pt idx="46">
                  <c:v>1511.2727499999999</c:v>
                </c:pt>
                <c:pt idx="47">
                  <c:v>1559.4710499999999</c:v>
                </c:pt>
                <c:pt idx="48">
                  <c:v>1632.1756999999998</c:v>
                </c:pt>
                <c:pt idx="49">
                  <c:v>1679.8527499999998</c:v>
                </c:pt>
                <c:pt idx="50">
                  <c:v>1715.5917499999998</c:v>
                </c:pt>
                <c:pt idx="51">
                  <c:v>1742.8219999999999</c:v>
                </c:pt>
                <c:pt idx="52">
                  <c:v>1786.0753</c:v>
                </c:pt>
                <c:pt idx="53">
                  <c:v>1798.7710999999999</c:v>
                </c:pt>
                <c:pt idx="54">
                  <c:v>1818.71795</c:v>
                </c:pt>
                <c:pt idx="55">
                  <c:v>1849.12095</c:v>
                </c:pt>
                <c:pt idx="56">
                  <c:v>1871.9527</c:v>
                </c:pt>
                <c:pt idx="57">
                  <c:v>1958.2726500000001</c:v>
                </c:pt>
                <c:pt idx="58">
                  <c:v>1999.7164500000001</c:v>
                </c:pt>
                <c:pt idx="59">
                  <c:v>2032.0753000000002</c:v>
                </c:pt>
                <c:pt idx="60">
                  <c:v>2094.8877000000002</c:v>
                </c:pt>
                <c:pt idx="61">
                  <c:v>2102.2496500000002</c:v>
                </c:pt>
                <c:pt idx="62">
                  <c:v>2128.8045500000003</c:v>
                </c:pt>
                <c:pt idx="63">
                  <c:v>2188.8089000000004</c:v>
                </c:pt>
                <c:pt idx="64">
                  <c:v>2246.8730000000005</c:v>
                </c:pt>
                <c:pt idx="65">
                  <c:v>2284.2781500000006</c:v>
                </c:pt>
                <c:pt idx="66">
                  <c:v>2321.2735500000003</c:v>
                </c:pt>
                <c:pt idx="67">
                  <c:v>2344.9259000000002</c:v>
                </c:pt>
                <c:pt idx="68">
                  <c:v>2378.9785500000003</c:v>
                </c:pt>
                <c:pt idx="69">
                  <c:v>2411.9945000000002</c:v>
                </c:pt>
                <c:pt idx="70">
                  <c:v>2439.4847500000001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C86-4A65-97F9-8561652D9789}"/>
            </c:ext>
          </c:extLst>
        </c:ser>
        <c:ser>
          <c:idx val="13"/>
          <c:order val="11"/>
          <c:tx>
            <c:v>09 Cum</c:v>
          </c:tx>
          <c:spPr>
            <a:ln>
              <a:solidFill>
                <a:srgbClr val="20F012"/>
              </a:solidFill>
            </a:ln>
          </c:spPr>
          <c:marker>
            <c:symbol val="star"/>
            <c:size val="7"/>
            <c:spPr>
              <a:ln>
                <a:solidFill>
                  <a:srgbClr val="20F012"/>
                </a:solidFill>
              </a:ln>
            </c:spPr>
          </c:marker>
          <c:val>
            <c:numRef>
              <c:f>'[1]2015A Pollock Roe'!$E$143:$BW$143</c:f>
              <c:numCache>
                <c:formatCode>General</c:formatCode>
                <c:ptCount val="71"/>
                <c:pt idx="0">
                  <c:v>2.29</c:v>
                </c:pt>
                <c:pt idx="1">
                  <c:v>32.363</c:v>
                </c:pt>
                <c:pt idx="2">
                  <c:v>40.130000000000003</c:v>
                </c:pt>
                <c:pt idx="3">
                  <c:v>46.752750000000006</c:v>
                </c:pt>
                <c:pt idx="4">
                  <c:v>79.454499999999996</c:v>
                </c:pt>
                <c:pt idx="5">
                  <c:v>102.92149999999999</c:v>
                </c:pt>
                <c:pt idx="6">
                  <c:v>132.56299999999999</c:v>
                </c:pt>
                <c:pt idx="7">
                  <c:v>148.18449999999999</c:v>
                </c:pt>
                <c:pt idx="8">
                  <c:v>210.57844999999998</c:v>
                </c:pt>
                <c:pt idx="9">
                  <c:v>259.01144999999997</c:v>
                </c:pt>
                <c:pt idx="10">
                  <c:v>301.04134999999997</c:v>
                </c:pt>
                <c:pt idx="11">
                  <c:v>360.73034999999999</c:v>
                </c:pt>
                <c:pt idx="12">
                  <c:v>397.93934999999999</c:v>
                </c:pt>
                <c:pt idx="13">
                  <c:v>478.54435000000001</c:v>
                </c:pt>
                <c:pt idx="14">
                  <c:v>521.45135000000005</c:v>
                </c:pt>
                <c:pt idx="15">
                  <c:v>572.14935000000003</c:v>
                </c:pt>
                <c:pt idx="16">
                  <c:v>612.95835</c:v>
                </c:pt>
                <c:pt idx="17">
                  <c:v>652.95534999999995</c:v>
                </c:pt>
                <c:pt idx="18">
                  <c:v>677.30034999999998</c:v>
                </c:pt>
                <c:pt idx="19">
                  <c:v>748.15035</c:v>
                </c:pt>
                <c:pt idx="20">
                  <c:v>781.55634999999995</c:v>
                </c:pt>
                <c:pt idx="21">
                  <c:v>813.3613499999999</c:v>
                </c:pt>
                <c:pt idx="22">
                  <c:v>821.06134999999995</c:v>
                </c:pt>
                <c:pt idx="23">
                  <c:v>839.87134999999989</c:v>
                </c:pt>
                <c:pt idx="24">
                  <c:v>883.37834999999984</c:v>
                </c:pt>
                <c:pt idx="25">
                  <c:v>909.5483499999998</c:v>
                </c:pt>
                <c:pt idx="26">
                  <c:v>950.92234999999982</c:v>
                </c:pt>
                <c:pt idx="27">
                  <c:v>1075.0113499999998</c:v>
                </c:pt>
                <c:pt idx="28">
                  <c:v>1147.7373499999999</c:v>
                </c:pt>
                <c:pt idx="29">
                  <c:v>1214.7223499999998</c:v>
                </c:pt>
                <c:pt idx="30">
                  <c:v>1289.4103499999999</c:v>
                </c:pt>
                <c:pt idx="31">
                  <c:v>1339.4653499999999</c:v>
                </c:pt>
                <c:pt idx="32">
                  <c:v>1379.7383499999999</c:v>
                </c:pt>
                <c:pt idx="33">
                  <c:v>1407.4433499999998</c:v>
                </c:pt>
                <c:pt idx="34">
                  <c:v>1448.8213499999997</c:v>
                </c:pt>
                <c:pt idx="35">
                  <c:v>1473.9793499999996</c:v>
                </c:pt>
                <c:pt idx="36">
                  <c:v>1476.0693499999995</c:v>
                </c:pt>
                <c:pt idx="37">
                  <c:v>1493.5583499999996</c:v>
                </c:pt>
                <c:pt idx="38">
                  <c:v>1523.3783499999995</c:v>
                </c:pt>
                <c:pt idx="39">
                  <c:v>1607.8058999999994</c:v>
                </c:pt>
                <c:pt idx="40">
                  <c:v>1654.3168999999994</c:v>
                </c:pt>
                <c:pt idx="41">
                  <c:v>1675.7958999999994</c:v>
                </c:pt>
                <c:pt idx="42">
                  <c:v>1716.6058999999993</c:v>
                </c:pt>
                <c:pt idx="43">
                  <c:v>1764.4358999999993</c:v>
                </c:pt>
                <c:pt idx="44">
                  <c:v>1823.1668999999993</c:v>
                </c:pt>
                <c:pt idx="45">
                  <c:v>1871.2438999999993</c:v>
                </c:pt>
                <c:pt idx="46">
                  <c:v>1940.0878999999993</c:v>
                </c:pt>
                <c:pt idx="47">
                  <c:v>1997.2878999999994</c:v>
                </c:pt>
                <c:pt idx="48">
                  <c:v>2052.7938999999992</c:v>
                </c:pt>
                <c:pt idx="49">
                  <c:v>2107.2868999999992</c:v>
                </c:pt>
                <c:pt idx="50">
                  <c:v>2151.8008999999993</c:v>
                </c:pt>
                <c:pt idx="51">
                  <c:v>2198.7198999999991</c:v>
                </c:pt>
                <c:pt idx="52">
                  <c:v>2247.7088999999992</c:v>
                </c:pt>
                <c:pt idx="53">
                  <c:v>2283.7888999999991</c:v>
                </c:pt>
                <c:pt idx="54">
                  <c:v>2327.1598999999992</c:v>
                </c:pt>
                <c:pt idx="55">
                  <c:v>2382.3918999999992</c:v>
                </c:pt>
                <c:pt idx="56">
                  <c:v>2422.611899999999</c:v>
                </c:pt>
                <c:pt idx="57">
                  <c:v>2489.765899999999</c:v>
                </c:pt>
                <c:pt idx="58">
                  <c:v>2557.3438999999989</c:v>
                </c:pt>
                <c:pt idx="59">
                  <c:v>2624.216899999999</c:v>
                </c:pt>
                <c:pt idx="60">
                  <c:v>2663.792899999999</c:v>
                </c:pt>
                <c:pt idx="61">
                  <c:v>2692.5238999999992</c:v>
                </c:pt>
                <c:pt idx="62">
                  <c:v>2729.8938999999991</c:v>
                </c:pt>
                <c:pt idx="63">
                  <c:v>2760.533899999999</c:v>
                </c:pt>
                <c:pt idx="64">
                  <c:v>2777.7530499999989</c:v>
                </c:pt>
                <c:pt idx="65">
                  <c:v>2782.0130499999991</c:v>
                </c:pt>
                <c:pt idx="66">
                  <c:v>2789.7530499999989</c:v>
                </c:pt>
                <c:pt idx="67">
                  <c:v>2790.5730499999991</c:v>
                </c:pt>
                <c:pt idx="68">
                  <c:v>2790.5730499999991</c:v>
                </c:pt>
                <c:pt idx="69">
                  <c:v>2790.5730499999991</c:v>
                </c:pt>
                <c:pt idx="70">
                  <c:v>2790.5730499999991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C86-4A65-97F9-8561652D9789}"/>
            </c:ext>
          </c:extLst>
        </c:ser>
        <c:ser>
          <c:idx val="11"/>
          <c:order val="12"/>
          <c:tx>
            <c:v>08 Cum</c:v>
          </c:tx>
          <c:spPr>
            <a:ln w="25400">
              <a:solidFill>
                <a:schemeClr val="tx2"/>
              </a:solidFill>
              <a:prstDash val="solid"/>
            </a:ln>
          </c:spPr>
          <c:marker>
            <c:symbol val="circle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C86-4A65-97F9-8561652D9789}"/>
            </c:ext>
          </c:extLst>
        </c:ser>
        <c:ser>
          <c:idx val="8"/>
          <c:order val="13"/>
          <c:tx>
            <c:v>07 Cum</c:v>
          </c:tx>
          <c:spPr>
            <a:ln w="38100">
              <a:solidFill>
                <a:srgbClr val="00CCFF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69FF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C86-4A65-97F9-8561652D9789}"/>
            </c:ext>
          </c:extLst>
        </c:ser>
        <c:ser>
          <c:idx val="4"/>
          <c:order val="14"/>
          <c:tx>
            <c:v>06 Cum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C86-4A65-97F9-8561652D9789}"/>
            </c:ext>
          </c:extLst>
        </c:ser>
        <c:ser>
          <c:idx val="5"/>
          <c:order val="15"/>
          <c:tx>
            <c:v>05 Cum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C86-4A65-97F9-8561652D9789}"/>
            </c:ext>
          </c:extLst>
        </c:ser>
        <c:ser>
          <c:idx val="6"/>
          <c:order val="16"/>
          <c:tx>
            <c:v>04 Cum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C86-4A65-97F9-8561652D9789}"/>
            </c:ext>
          </c:extLst>
        </c:ser>
        <c:ser>
          <c:idx val="7"/>
          <c:order val="17"/>
          <c:tx>
            <c:v>03 Cum</c:v>
          </c:tx>
          <c:spPr>
            <a:ln w="12700">
              <a:solidFill>
                <a:srgbClr val="69FF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C86-4A65-97F9-8561652D9789}"/>
            </c:ext>
          </c:extLst>
        </c:ser>
        <c:ser>
          <c:idx val="18"/>
          <c:order val="18"/>
          <c:tx>
            <c:v>2012</c:v>
          </c:tx>
          <c:val>
            <c:numRef>
              <c:f>'[1]2015A Pollock Roe'!$E$133:$BW$133</c:f>
              <c:numCache>
                <c:formatCode>General</c:formatCode>
                <c:ptCount val="71"/>
                <c:pt idx="0">
                  <c:v>0</c:v>
                </c:pt>
                <c:pt idx="1">
                  <c:v>0.26890000000000003</c:v>
                </c:pt>
                <c:pt idx="2">
                  <c:v>1.1899500000000001</c:v>
                </c:pt>
                <c:pt idx="3">
                  <c:v>1.774</c:v>
                </c:pt>
                <c:pt idx="4">
                  <c:v>1.6629</c:v>
                </c:pt>
                <c:pt idx="5">
                  <c:v>1.798</c:v>
                </c:pt>
                <c:pt idx="6">
                  <c:v>0.76290000000000002</c:v>
                </c:pt>
                <c:pt idx="7">
                  <c:v>0.76400000000000001</c:v>
                </c:pt>
                <c:pt idx="8">
                  <c:v>0.36</c:v>
                </c:pt>
                <c:pt idx="9">
                  <c:v>0.247</c:v>
                </c:pt>
                <c:pt idx="10">
                  <c:v>38.189</c:v>
                </c:pt>
                <c:pt idx="11">
                  <c:v>52.822000000000003</c:v>
                </c:pt>
                <c:pt idx="12">
                  <c:v>33.488</c:v>
                </c:pt>
                <c:pt idx="13">
                  <c:v>8.1289999999999996</c:v>
                </c:pt>
                <c:pt idx="14">
                  <c:v>48.054999999999993</c:v>
                </c:pt>
                <c:pt idx="15">
                  <c:v>43.382999999999996</c:v>
                </c:pt>
                <c:pt idx="16">
                  <c:v>38.540999999999997</c:v>
                </c:pt>
                <c:pt idx="17">
                  <c:v>47.305999999999997</c:v>
                </c:pt>
                <c:pt idx="18">
                  <c:v>38.953000000000003</c:v>
                </c:pt>
                <c:pt idx="19">
                  <c:v>51.82</c:v>
                </c:pt>
                <c:pt idx="20">
                  <c:v>60.419999999999995</c:v>
                </c:pt>
                <c:pt idx="21">
                  <c:v>56.197000000000003</c:v>
                </c:pt>
                <c:pt idx="22">
                  <c:v>50.926000000000002</c:v>
                </c:pt>
                <c:pt idx="23">
                  <c:v>33.256</c:v>
                </c:pt>
                <c:pt idx="24">
                  <c:v>20.73</c:v>
                </c:pt>
                <c:pt idx="25">
                  <c:v>7.7479999999999993</c:v>
                </c:pt>
                <c:pt idx="26">
                  <c:v>30.752000000000002</c:v>
                </c:pt>
                <c:pt idx="27">
                  <c:v>26.312000000000001</c:v>
                </c:pt>
                <c:pt idx="28">
                  <c:v>29.236000000000004</c:v>
                </c:pt>
                <c:pt idx="29">
                  <c:v>47.397999999999996</c:v>
                </c:pt>
                <c:pt idx="30">
                  <c:v>65.281999999999996</c:v>
                </c:pt>
                <c:pt idx="31">
                  <c:v>62.823999999999998</c:v>
                </c:pt>
                <c:pt idx="32">
                  <c:v>55.507999999999996</c:v>
                </c:pt>
                <c:pt idx="33">
                  <c:v>39.832999999999998</c:v>
                </c:pt>
                <c:pt idx="34">
                  <c:v>28.664999999999999</c:v>
                </c:pt>
                <c:pt idx="35">
                  <c:v>42.911000000000001</c:v>
                </c:pt>
                <c:pt idx="36">
                  <c:v>26.686999999999998</c:v>
                </c:pt>
                <c:pt idx="37">
                  <c:v>33.400999999999996</c:v>
                </c:pt>
                <c:pt idx="38">
                  <c:v>24.006000000000004</c:v>
                </c:pt>
                <c:pt idx="39">
                  <c:v>22.495000000000005</c:v>
                </c:pt>
                <c:pt idx="40">
                  <c:v>29.041</c:v>
                </c:pt>
                <c:pt idx="41">
                  <c:v>20.736999999999998</c:v>
                </c:pt>
                <c:pt idx="42">
                  <c:v>21.264999999999997</c:v>
                </c:pt>
                <c:pt idx="43">
                  <c:v>22.765000000000001</c:v>
                </c:pt>
                <c:pt idx="44">
                  <c:v>49.182999999999993</c:v>
                </c:pt>
                <c:pt idx="45">
                  <c:v>61.357000000000006</c:v>
                </c:pt>
                <c:pt idx="46">
                  <c:v>101.798</c:v>
                </c:pt>
                <c:pt idx="47">
                  <c:v>76.334099999999992</c:v>
                </c:pt>
                <c:pt idx="48">
                  <c:v>38.297999999999995</c:v>
                </c:pt>
                <c:pt idx="49">
                  <c:v>52.205999999999996</c:v>
                </c:pt>
                <c:pt idx="50">
                  <c:v>55.655999999999992</c:v>
                </c:pt>
                <c:pt idx="51">
                  <c:v>42.02600000000001</c:v>
                </c:pt>
                <c:pt idx="52">
                  <c:v>38.243000000000002</c:v>
                </c:pt>
                <c:pt idx="53">
                  <c:v>54.875</c:v>
                </c:pt>
                <c:pt idx="54">
                  <c:v>57.050999999999995</c:v>
                </c:pt>
                <c:pt idx="55">
                  <c:v>56.565999999999995</c:v>
                </c:pt>
                <c:pt idx="56">
                  <c:v>51.814999999999998</c:v>
                </c:pt>
                <c:pt idx="57">
                  <c:v>82.025000000000006</c:v>
                </c:pt>
                <c:pt idx="58">
                  <c:v>93.460999999999999</c:v>
                </c:pt>
                <c:pt idx="59">
                  <c:v>95.155000000000001</c:v>
                </c:pt>
                <c:pt idx="60">
                  <c:v>62.406000000000006</c:v>
                </c:pt>
                <c:pt idx="61">
                  <c:v>45.666749999999993</c:v>
                </c:pt>
                <c:pt idx="62">
                  <c:v>73.575999999999993</c:v>
                </c:pt>
                <c:pt idx="63">
                  <c:v>71.076999999999998</c:v>
                </c:pt>
                <c:pt idx="64">
                  <c:v>46.518000000000001</c:v>
                </c:pt>
                <c:pt idx="65">
                  <c:v>61.364000000000004</c:v>
                </c:pt>
                <c:pt idx="66">
                  <c:v>64.87</c:v>
                </c:pt>
                <c:pt idx="67">
                  <c:v>81.942999999999984</c:v>
                </c:pt>
                <c:pt idx="68">
                  <c:v>76.662999999999982</c:v>
                </c:pt>
                <c:pt idx="69">
                  <c:v>36.835000000000001</c:v>
                </c:pt>
                <c:pt idx="70">
                  <c:v>25.389000000000003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C86-4A65-97F9-8561652D9789}"/>
            </c:ext>
          </c:extLst>
        </c:ser>
        <c:ser>
          <c:idx val="19"/>
          <c:order val="19"/>
          <c:tx>
            <c:v>2013</c:v>
          </c:tx>
          <c:val>
            <c:numRef>
              <c:f>'[1]2015A Pollock Roe'!$E$130:$BW$130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C86-4A65-97F9-8561652D9789}"/>
            </c:ext>
          </c:extLst>
        </c:ser>
        <c:ser>
          <c:idx val="20"/>
          <c:order val="20"/>
          <c:tx>
            <c:v>12 Cum</c:v>
          </c:tx>
          <c:val>
            <c:numRef>
              <c:f>'[1]2015A Pollock Roe'!$E$134:$BW$134</c:f>
              <c:numCache>
                <c:formatCode>General</c:formatCode>
                <c:ptCount val="71"/>
                <c:pt idx="0">
                  <c:v>0</c:v>
                </c:pt>
                <c:pt idx="1">
                  <c:v>0.26890000000000003</c:v>
                </c:pt>
                <c:pt idx="2">
                  <c:v>1.45885</c:v>
                </c:pt>
                <c:pt idx="3">
                  <c:v>3.23285</c:v>
                </c:pt>
                <c:pt idx="4">
                  <c:v>4.8957499999999996</c:v>
                </c:pt>
                <c:pt idx="5">
                  <c:v>6.6937499999999996</c:v>
                </c:pt>
                <c:pt idx="6">
                  <c:v>7.4566499999999998</c:v>
                </c:pt>
                <c:pt idx="7">
                  <c:v>8.2206499999999991</c:v>
                </c:pt>
                <c:pt idx="8">
                  <c:v>8.5806499999999986</c:v>
                </c:pt>
                <c:pt idx="9">
                  <c:v>8.8276499999999984</c:v>
                </c:pt>
                <c:pt idx="10">
                  <c:v>47.016649999999998</c:v>
                </c:pt>
                <c:pt idx="11">
                  <c:v>99.838650000000001</c:v>
                </c:pt>
                <c:pt idx="12">
                  <c:v>133.32665</c:v>
                </c:pt>
                <c:pt idx="13">
                  <c:v>141.45564999999999</c:v>
                </c:pt>
                <c:pt idx="14">
                  <c:v>189.51065</c:v>
                </c:pt>
                <c:pt idx="15">
                  <c:v>232.89364999999998</c:v>
                </c:pt>
                <c:pt idx="16">
                  <c:v>271.43464999999998</c:v>
                </c:pt>
                <c:pt idx="17">
                  <c:v>318.74064999999996</c:v>
                </c:pt>
                <c:pt idx="18">
                  <c:v>357.69364999999993</c:v>
                </c:pt>
                <c:pt idx="19">
                  <c:v>409.51364999999993</c:v>
                </c:pt>
                <c:pt idx="20">
                  <c:v>469.93364999999994</c:v>
                </c:pt>
                <c:pt idx="21">
                  <c:v>526.13064999999995</c:v>
                </c:pt>
                <c:pt idx="22">
                  <c:v>577.05664999999999</c:v>
                </c:pt>
                <c:pt idx="23">
                  <c:v>610.31264999999996</c:v>
                </c:pt>
                <c:pt idx="24">
                  <c:v>631.04264999999998</c:v>
                </c:pt>
                <c:pt idx="25">
                  <c:v>638.79065000000003</c:v>
                </c:pt>
                <c:pt idx="26">
                  <c:v>669.54264999999998</c:v>
                </c:pt>
                <c:pt idx="27">
                  <c:v>695.85464999999999</c:v>
                </c:pt>
                <c:pt idx="28">
                  <c:v>725.09064999999998</c:v>
                </c:pt>
                <c:pt idx="29">
                  <c:v>772.48865000000001</c:v>
                </c:pt>
                <c:pt idx="30">
                  <c:v>837.77065000000005</c:v>
                </c:pt>
                <c:pt idx="31">
                  <c:v>900.59465</c:v>
                </c:pt>
                <c:pt idx="32">
                  <c:v>956.10265000000004</c:v>
                </c:pt>
                <c:pt idx="33">
                  <c:v>995.93565000000001</c:v>
                </c:pt>
                <c:pt idx="34">
                  <c:v>1024.6006500000001</c:v>
                </c:pt>
                <c:pt idx="35">
                  <c:v>1067.5116500000001</c:v>
                </c:pt>
                <c:pt idx="36">
                  <c:v>1094.19865</c:v>
                </c:pt>
                <c:pt idx="37">
                  <c:v>1127.5996500000001</c:v>
                </c:pt>
                <c:pt idx="38">
                  <c:v>1151.6056500000002</c:v>
                </c:pt>
                <c:pt idx="39">
                  <c:v>1174.1006500000003</c:v>
                </c:pt>
                <c:pt idx="40">
                  <c:v>1203.1416500000003</c:v>
                </c:pt>
                <c:pt idx="41">
                  <c:v>1223.8786500000003</c:v>
                </c:pt>
                <c:pt idx="42">
                  <c:v>1245.1436500000004</c:v>
                </c:pt>
                <c:pt idx="43">
                  <c:v>1267.9086500000005</c:v>
                </c:pt>
                <c:pt idx="44">
                  <c:v>1317.0916500000005</c:v>
                </c:pt>
                <c:pt idx="45">
                  <c:v>1378.4486500000005</c:v>
                </c:pt>
                <c:pt idx="46">
                  <c:v>1480.2466500000005</c:v>
                </c:pt>
                <c:pt idx="47">
                  <c:v>1556.5807500000005</c:v>
                </c:pt>
                <c:pt idx="48">
                  <c:v>1594.8787500000005</c:v>
                </c:pt>
                <c:pt idx="49">
                  <c:v>1647.0847500000004</c:v>
                </c:pt>
                <c:pt idx="50">
                  <c:v>1702.7407500000004</c:v>
                </c:pt>
                <c:pt idx="51">
                  <c:v>1744.7667500000005</c:v>
                </c:pt>
                <c:pt idx="52">
                  <c:v>1783.0097500000004</c:v>
                </c:pt>
                <c:pt idx="53">
                  <c:v>1837.8847500000004</c:v>
                </c:pt>
                <c:pt idx="54">
                  <c:v>1894.9357500000003</c:v>
                </c:pt>
                <c:pt idx="55">
                  <c:v>1951.5017500000004</c:v>
                </c:pt>
                <c:pt idx="56">
                  <c:v>2003.3167500000004</c:v>
                </c:pt>
                <c:pt idx="57">
                  <c:v>2085.3417500000005</c:v>
                </c:pt>
                <c:pt idx="58">
                  <c:v>2178.8027500000003</c:v>
                </c:pt>
                <c:pt idx="59">
                  <c:v>2273.9577500000005</c:v>
                </c:pt>
                <c:pt idx="60">
                  <c:v>2336.3637500000004</c:v>
                </c:pt>
                <c:pt idx="61">
                  <c:v>2382.0305000000003</c:v>
                </c:pt>
                <c:pt idx="62">
                  <c:v>2455.6065000000003</c:v>
                </c:pt>
                <c:pt idx="63">
                  <c:v>2526.6835000000001</c:v>
                </c:pt>
                <c:pt idx="64">
                  <c:v>2573.2015000000001</c:v>
                </c:pt>
                <c:pt idx="65">
                  <c:v>2634.5655000000002</c:v>
                </c:pt>
                <c:pt idx="66">
                  <c:v>2699.4355</c:v>
                </c:pt>
                <c:pt idx="67">
                  <c:v>2781.3784999999998</c:v>
                </c:pt>
                <c:pt idx="68">
                  <c:v>2858.0414999999998</c:v>
                </c:pt>
                <c:pt idx="69">
                  <c:v>2894.8764999999999</c:v>
                </c:pt>
                <c:pt idx="70">
                  <c:v>2920.2655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C86-4A65-97F9-8561652D9789}"/>
            </c:ext>
          </c:extLst>
        </c:ser>
        <c:ser>
          <c:idx val="21"/>
          <c:order val="21"/>
          <c:tx>
            <c:v>13 Cum</c:v>
          </c:tx>
          <c:val>
            <c:numRef>
              <c:f>'[1]2015A Pollock Roe'!$E$131:$BW$131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C86-4A65-97F9-8561652D9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088152"/>
        <c:axId val="2113090968"/>
      </c:lineChart>
      <c:catAx>
        <c:axId val="2113081192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3084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3084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3081192"/>
        <c:crosses val="autoZero"/>
        <c:crossBetween val="midCat"/>
      </c:valAx>
      <c:catAx>
        <c:axId val="2113088152"/>
        <c:scaling>
          <c:orientation val="minMax"/>
        </c:scaling>
        <c:delete val="1"/>
        <c:axPos val="b"/>
        <c:majorTickMark val="out"/>
        <c:minorTickMark val="none"/>
        <c:tickLblPos val="nextTo"/>
        <c:crossAx val="2113090968"/>
        <c:crosses val="autoZero"/>
        <c:auto val="1"/>
        <c:lblAlgn val="ctr"/>
        <c:lblOffset val="100"/>
        <c:noMultiLvlLbl val="0"/>
      </c:catAx>
      <c:valAx>
        <c:axId val="2113090968"/>
        <c:scaling>
          <c:orientation val="minMax"/>
        </c:scaling>
        <c:delete val="0"/>
        <c:axPos val="r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308815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8473888860778"/>
          <c:y val="0.15217295682867199"/>
          <c:w val="3.95488496463893E-2"/>
          <c:h val="0.788412707032311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3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Fleet Roe Revenue ($) - Daily and Cumulative - 2003 to 2011 A Season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6591462686E-2"/>
          <c:y val="0.14551083591331301"/>
          <c:w val="0.83158122231131504"/>
          <c:h val="0.71826625386996901"/>
        </c:manualLayout>
      </c:layout>
      <c:lineChart>
        <c:grouping val="standard"/>
        <c:varyColors val="0"/>
        <c:ser>
          <c:idx val="16"/>
          <c:order val="0"/>
          <c:tx>
            <c:v>2011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val>
            <c:numLit>
              <c:formatCode>General</c:formatCode>
              <c:ptCount val="78"/>
              <c:pt idx="0">
                <c:v>0</c:v>
              </c:pt>
              <c:pt idx="1">
                <c:v>12004.637000000001</c:v>
              </c:pt>
              <c:pt idx="2">
                <c:v>23215.803</c:v>
              </c:pt>
              <c:pt idx="3">
                <c:v>5441.7065000000002</c:v>
              </c:pt>
              <c:pt idx="4">
                <c:v>103569.394</c:v>
              </c:pt>
              <c:pt idx="5">
                <c:v>120601.512</c:v>
              </c:pt>
              <c:pt idx="6">
                <c:v>142260.54699999999</c:v>
              </c:pt>
              <c:pt idx="7">
                <c:v>173419.66250000001</c:v>
              </c:pt>
              <c:pt idx="8">
                <c:v>166542.97200000001</c:v>
              </c:pt>
              <c:pt idx="9">
                <c:v>200852.28</c:v>
              </c:pt>
              <c:pt idx="10">
                <c:v>188802</c:v>
              </c:pt>
              <c:pt idx="11">
                <c:v>334235.614</c:v>
              </c:pt>
              <c:pt idx="12">
                <c:v>300552</c:v>
              </c:pt>
              <c:pt idx="13">
                <c:v>481734.76000000013</c:v>
              </c:pt>
              <c:pt idx="14">
                <c:v>768806.4399999989</c:v>
              </c:pt>
              <c:pt idx="15">
                <c:v>563456.97000000009</c:v>
              </c:pt>
              <c:pt idx="16">
                <c:v>603535.24749999889</c:v>
              </c:pt>
              <c:pt idx="17">
                <c:v>470137.28600000002</c:v>
              </c:pt>
              <c:pt idx="18">
                <c:v>567027.68000000005</c:v>
              </c:pt>
              <c:pt idx="19">
                <c:v>604199.88250000007</c:v>
              </c:pt>
              <c:pt idx="20">
                <c:v>591386.49249999889</c:v>
              </c:pt>
              <c:pt idx="21">
                <c:v>570884.2899999792</c:v>
              </c:pt>
              <c:pt idx="22">
                <c:v>489454.9325</c:v>
              </c:pt>
              <c:pt idx="23">
                <c:v>1054265.57</c:v>
              </c:pt>
              <c:pt idx="24">
                <c:v>635782.19749999826</c:v>
              </c:pt>
              <c:pt idx="25">
                <c:v>572250.55999999889</c:v>
              </c:pt>
              <c:pt idx="26">
                <c:v>575618.22349999996</c:v>
              </c:pt>
              <c:pt idx="27">
                <c:v>415522.76650000003</c:v>
              </c:pt>
              <c:pt idx="28">
                <c:v>445116.2199999998</c:v>
              </c:pt>
              <c:pt idx="29">
                <c:v>1015520.5465000001</c:v>
              </c:pt>
              <c:pt idx="30">
                <c:v>750648.89850000001</c:v>
              </c:pt>
              <c:pt idx="31">
                <c:v>809296.02750000008</c:v>
              </c:pt>
              <c:pt idx="32">
                <c:v>494179.59250000003</c:v>
              </c:pt>
              <c:pt idx="33">
                <c:v>824275.55</c:v>
              </c:pt>
              <c:pt idx="34">
                <c:v>580516.20749999885</c:v>
              </c:pt>
              <c:pt idx="35">
                <c:v>539200.77999997896</c:v>
              </c:pt>
              <c:pt idx="36">
                <c:v>961604.39250000007</c:v>
              </c:pt>
              <c:pt idx="37">
                <c:v>1090893.29</c:v>
              </c:pt>
              <c:pt idx="38">
                <c:v>980983.80499999889</c:v>
              </c:pt>
              <c:pt idx="39">
                <c:v>844239.81499999994</c:v>
              </c:pt>
              <c:pt idx="40">
                <c:v>0</c:v>
              </c:pt>
              <c:pt idx="41">
                <c:v>763616.45400000014</c:v>
              </c:pt>
              <c:pt idx="42">
                <c:v>854879.375</c:v>
              </c:pt>
              <c:pt idx="43">
                <c:v>432481.08850000001</c:v>
              </c:pt>
              <c:pt idx="44">
                <c:v>543892.06559999997</c:v>
              </c:pt>
              <c:pt idx="45">
                <c:v>653017.08999998495</c:v>
              </c:pt>
              <c:pt idx="46">
                <c:v>546428.77599999995</c:v>
              </c:pt>
              <c:pt idx="47">
                <c:v>365586.72100000019</c:v>
              </c:pt>
              <c:pt idx="48">
                <c:v>821433.25999999826</c:v>
              </c:pt>
              <c:pt idx="49">
                <c:v>749092.52749999985</c:v>
              </c:pt>
              <c:pt idx="50">
                <c:v>1004981.28</c:v>
              </c:pt>
              <c:pt idx="51">
                <c:v>752249.68999998225</c:v>
              </c:pt>
              <c:pt idx="52">
                <c:v>651386.24500000011</c:v>
              </c:pt>
              <c:pt idx="53">
                <c:v>580764.13</c:v>
              </c:pt>
              <c:pt idx="54">
                <c:v>650984.37750000018</c:v>
              </c:pt>
              <c:pt idx="55">
                <c:v>436013.09750000009</c:v>
              </c:pt>
              <c:pt idx="56">
                <c:v>283582.60249999998</c:v>
              </c:pt>
              <c:pt idx="57">
                <c:v>418600.55900000012</c:v>
              </c:pt>
              <c:pt idx="58">
                <c:v>406104.4</c:v>
              </c:pt>
              <c:pt idx="59">
                <c:v>397759.23800000013</c:v>
              </c:pt>
              <c:pt idx="60">
                <c:v>118882.933</c:v>
              </c:pt>
              <c:pt idx="61">
                <c:v>297664.24</c:v>
              </c:pt>
              <c:pt idx="62">
                <c:v>195327.77600000001</c:v>
              </c:pt>
              <c:pt idx="63">
                <c:v>255661.03599999999</c:v>
              </c:pt>
              <c:pt idx="64">
                <c:v>520416.55499999999</c:v>
              </c:pt>
              <c:pt idx="65">
                <c:v>256796.79</c:v>
              </c:pt>
              <c:pt idx="66">
                <c:v>415007.82750000001</c:v>
              </c:pt>
              <c:pt idx="67">
                <c:v>477123.53499999997</c:v>
              </c:pt>
              <c:pt idx="68">
                <c:v>426155.42300000001</c:v>
              </c:pt>
              <c:pt idx="69">
                <c:v>326818.58049999998</c:v>
              </c:pt>
              <c:pt idx="70">
                <c:v>299005.23499999999</c:v>
              </c:pt>
              <c:pt idx="71">
                <c:v>262684.15000000002</c:v>
              </c:pt>
              <c:pt idx="72">
                <c:v>253208.83050000001</c:v>
              </c:pt>
              <c:pt idx="73">
                <c:v>253961.01500000001</c:v>
              </c:pt>
              <c:pt idx="74">
                <c:v>118761.8195</c:v>
              </c:pt>
              <c:pt idx="75">
                <c:v>233720.88500000001</c:v>
              </c:pt>
              <c:pt idx="76">
                <c:v>249909.2175</c:v>
              </c:pt>
              <c:pt idx="77">
                <c:v>13900.8055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74C-45F1-9B9C-7E3E04BFAA12}"/>
            </c:ext>
          </c:extLst>
        </c:ser>
        <c:ser>
          <c:idx val="12"/>
          <c:order val="1"/>
          <c:tx>
            <c:v>2010</c:v>
          </c:tx>
          <c:spPr>
            <a:ln w="1905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Lit>
              <c:formatCode>General</c:formatCode>
              <c:ptCount val="78"/>
              <c:pt idx="0">
                <c:v>1614.0540000000001</c:v>
              </c:pt>
              <c:pt idx="1">
                <c:v>3984.8</c:v>
              </c:pt>
              <c:pt idx="2">
                <c:v>710.82000000000016</c:v>
              </c:pt>
              <c:pt idx="3">
                <c:v>7614.2994999999983</c:v>
              </c:pt>
              <c:pt idx="4">
                <c:v>7500.0805000000018</c:v>
              </c:pt>
              <c:pt idx="5">
                <c:v>8742.2960000000003</c:v>
              </c:pt>
              <c:pt idx="6">
                <c:v>12330.344999999999</c:v>
              </c:pt>
              <c:pt idx="7">
                <c:v>14856.1185</c:v>
              </c:pt>
              <c:pt idx="8">
                <c:v>17773.0635</c:v>
              </c:pt>
              <c:pt idx="9">
                <c:v>2564.2384999999999</c:v>
              </c:pt>
              <c:pt idx="10">
                <c:v>28245.862000000008</c:v>
              </c:pt>
              <c:pt idx="11">
                <c:v>29193.17</c:v>
              </c:pt>
              <c:pt idx="12">
                <c:v>21606.45</c:v>
              </c:pt>
              <c:pt idx="13">
                <c:v>27598.675500000001</c:v>
              </c:pt>
              <c:pt idx="14">
                <c:v>16750.909500000002</c:v>
              </c:pt>
              <c:pt idx="15">
                <c:v>17518.360499999999</c:v>
              </c:pt>
              <c:pt idx="16">
                <c:v>12233.396500000001</c:v>
              </c:pt>
              <c:pt idx="17">
                <c:v>22393.384999999998</c:v>
              </c:pt>
              <c:pt idx="18">
                <c:v>81517.257999999987</c:v>
              </c:pt>
              <c:pt idx="19">
                <c:v>93157.500000000015</c:v>
              </c:pt>
              <c:pt idx="20">
                <c:v>52400.670000000013</c:v>
              </c:pt>
              <c:pt idx="21">
                <c:v>420406.8</c:v>
              </c:pt>
              <c:pt idx="22">
                <c:v>1138398.79</c:v>
              </c:pt>
              <c:pt idx="23">
                <c:v>1069193.51</c:v>
              </c:pt>
              <c:pt idx="24">
                <c:v>1044082.52</c:v>
              </c:pt>
              <c:pt idx="25">
                <c:v>801285.05499999889</c:v>
              </c:pt>
              <c:pt idx="26">
                <c:v>974978.46999999927</c:v>
              </c:pt>
              <c:pt idx="27">
                <c:v>554029.43999999994</c:v>
              </c:pt>
              <c:pt idx="28">
                <c:v>688853.96999999927</c:v>
              </c:pt>
              <c:pt idx="29">
                <c:v>929195.38000000012</c:v>
              </c:pt>
              <c:pt idx="30">
                <c:v>903303.02000000014</c:v>
              </c:pt>
              <c:pt idx="31">
                <c:v>506020.39000000007</c:v>
              </c:pt>
              <c:pt idx="32">
                <c:v>1106461.9924999999</c:v>
              </c:pt>
              <c:pt idx="33">
                <c:v>961117.58999998495</c:v>
              </c:pt>
              <c:pt idx="34">
                <c:v>767354.37999999826</c:v>
              </c:pt>
              <c:pt idx="35">
                <c:v>452237.6675000001</c:v>
              </c:pt>
              <c:pt idx="36">
                <c:v>141072.60550000001</c:v>
              </c:pt>
              <c:pt idx="37">
                <c:v>185575.3915</c:v>
              </c:pt>
              <c:pt idx="38">
                <c:v>174254.682</c:v>
              </c:pt>
              <c:pt idx="39">
                <c:v>498392.20549999998</c:v>
              </c:pt>
              <c:pt idx="40">
                <c:v>0</c:v>
              </c:pt>
              <c:pt idx="41">
                <c:v>877948.9040000001</c:v>
              </c:pt>
              <c:pt idx="42">
                <c:v>953666.43499999889</c:v>
              </c:pt>
              <c:pt idx="43">
                <c:v>976347.83099999989</c:v>
              </c:pt>
              <c:pt idx="44">
                <c:v>1301073.0765</c:v>
              </c:pt>
              <c:pt idx="45">
                <c:v>1691480.1370000001</c:v>
              </c:pt>
              <c:pt idx="46">
                <c:v>1076683.7615</c:v>
              </c:pt>
              <c:pt idx="47">
                <c:v>647567.67399999825</c:v>
              </c:pt>
              <c:pt idx="48">
                <c:v>900213.18700000015</c:v>
              </c:pt>
              <c:pt idx="49">
                <c:v>701709.49799999886</c:v>
              </c:pt>
              <c:pt idx="50">
                <c:v>500140.85349999979</c:v>
              </c:pt>
              <c:pt idx="51">
                <c:v>245074.45600000009</c:v>
              </c:pt>
              <c:pt idx="52">
                <c:v>453418.44</c:v>
              </c:pt>
              <c:pt idx="53">
                <c:v>182328.99999999991</c:v>
              </c:pt>
              <c:pt idx="54">
                <c:v>235437.8735000001</c:v>
              </c:pt>
              <c:pt idx="55">
                <c:v>296393.48550000001</c:v>
              </c:pt>
              <c:pt idx="56">
                <c:v>261765.06</c:v>
              </c:pt>
              <c:pt idx="57">
                <c:v>1180562.8870000001</c:v>
              </c:pt>
              <c:pt idx="58">
                <c:v>553676.62249999889</c:v>
              </c:pt>
              <c:pt idx="59">
                <c:v>420843.26949999999</c:v>
              </c:pt>
              <c:pt idx="60">
                <c:v>637293.29949998471</c:v>
              </c:pt>
              <c:pt idx="61">
                <c:v>81994.057499999981</c:v>
              </c:pt>
              <c:pt idx="62">
                <c:v>265177.59000000003</c:v>
              </c:pt>
              <c:pt idx="63">
                <c:v>709009.7169999989</c:v>
              </c:pt>
              <c:pt idx="64">
                <c:v>689876.79150000005</c:v>
              </c:pt>
              <c:pt idx="65">
                <c:v>422252.005</c:v>
              </c:pt>
              <c:pt idx="66">
                <c:v>411519.65850000002</c:v>
              </c:pt>
              <c:pt idx="67">
                <c:v>248187.27050000001</c:v>
              </c:pt>
              <c:pt idx="68">
                <c:v>373977.15749999997</c:v>
              </c:pt>
              <c:pt idx="69">
                <c:v>331203.31550000003</c:v>
              </c:pt>
              <c:pt idx="70">
                <c:v>256834.69850000009</c:v>
              </c:pt>
              <c:pt idx="71">
                <c:v>339881.5400000001</c:v>
              </c:pt>
              <c:pt idx="72">
                <c:v>94026.85</c:v>
              </c:pt>
              <c:pt idx="73">
                <c:v>123806.56</c:v>
              </c:pt>
              <c:pt idx="74">
                <c:v>353777.3600000001</c:v>
              </c:pt>
              <c:pt idx="75">
                <c:v>295468.70199999987</c:v>
              </c:pt>
              <c:pt idx="76">
                <c:v>122758.443</c:v>
              </c:pt>
              <c:pt idx="77">
                <c:v>168971.32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74C-45F1-9B9C-7E3E04BFAA12}"/>
            </c:ext>
          </c:extLst>
        </c:ser>
        <c:ser>
          <c:idx val="14"/>
          <c:order val="2"/>
          <c:tx>
            <c:v>2009</c:v>
          </c:tx>
          <c:spPr>
            <a:ln>
              <a:solidFill>
                <a:srgbClr val="20F012"/>
              </a:solidFill>
            </a:ln>
          </c:spPr>
          <c:marker>
            <c:symbol val="circle"/>
            <c:size val="7"/>
            <c:spPr>
              <a:solidFill>
                <a:srgbClr val="20F012"/>
              </a:solidFill>
              <a:ln>
                <a:solidFill>
                  <a:srgbClr val="20F012"/>
                </a:solidFill>
              </a:ln>
            </c:spPr>
          </c:marker>
          <c:val>
            <c:numLit>
              <c:formatCode>General</c:formatCode>
              <c:ptCount val="86"/>
              <c:pt idx="0">
                <c:v>27980.3</c:v>
              </c:pt>
              <c:pt idx="1">
                <c:v>372069.60999999993</c:v>
              </c:pt>
              <c:pt idx="2">
                <c:v>101625.13</c:v>
              </c:pt>
              <c:pt idx="3">
                <c:v>98099.764999999999</c:v>
              </c:pt>
              <c:pt idx="4">
                <c:v>420828.93550000002</c:v>
              </c:pt>
              <c:pt idx="5">
                <c:v>293980.51</c:v>
              </c:pt>
              <c:pt idx="6">
                <c:v>379346.39</c:v>
              </c:pt>
              <c:pt idx="7">
                <c:v>170467.4</c:v>
              </c:pt>
              <c:pt idx="8">
                <c:v>606041.28849999886</c:v>
              </c:pt>
              <c:pt idx="9">
                <c:v>505885.46000000008</c:v>
              </c:pt>
              <c:pt idx="10">
                <c:v>494563.85000000009</c:v>
              </c:pt>
              <c:pt idx="11">
                <c:v>713409.27999997872</c:v>
              </c:pt>
              <c:pt idx="12">
                <c:v>406272.23</c:v>
              </c:pt>
              <c:pt idx="13">
                <c:v>779361.83</c:v>
              </c:pt>
              <c:pt idx="14">
                <c:v>403077.74999999988</c:v>
              </c:pt>
              <c:pt idx="15">
                <c:v>632965.56999999925</c:v>
              </c:pt>
              <c:pt idx="16">
                <c:v>546519.1</c:v>
              </c:pt>
              <c:pt idx="17">
                <c:v>514390.12</c:v>
              </c:pt>
              <c:pt idx="18">
                <c:v>324145.52</c:v>
              </c:pt>
              <c:pt idx="19">
                <c:v>630573.25999999826</c:v>
              </c:pt>
              <c:pt idx="20">
                <c:v>340932.24</c:v>
              </c:pt>
              <c:pt idx="21">
                <c:v>366324.18</c:v>
              </c:pt>
              <c:pt idx="22">
                <c:v>77944.100000000006</c:v>
              </c:pt>
              <c:pt idx="23">
                <c:v>271541.8</c:v>
              </c:pt>
              <c:pt idx="24">
                <c:v>587078.69000000006</c:v>
              </c:pt>
              <c:pt idx="25">
                <c:v>365614.5</c:v>
              </c:pt>
              <c:pt idx="26">
                <c:v>397882.8</c:v>
              </c:pt>
              <c:pt idx="27">
                <c:v>1072139.67</c:v>
              </c:pt>
              <c:pt idx="28">
                <c:v>684817.39999999886</c:v>
              </c:pt>
              <c:pt idx="29">
                <c:v>888462.53000000014</c:v>
              </c:pt>
              <c:pt idx="30">
                <c:v>1030289.73</c:v>
              </c:pt>
              <c:pt idx="31">
                <c:v>712535.33</c:v>
              </c:pt>
              <c:pt idx="32">
                <c:v>559427.85</c:v>
              </c:pt>
              <c:pt idx="33">
                <c:v>409336.72</c:v>
              </c:pt>
              <c:pt idx="34">
                <c:v>595663.35999999999</c:v>
              </c:pt>
              <c:pt idx="35">
                <c:v>374268.91000000009</c:v>
              </c:pt>
              <c:pt idx="36">
                <c:v>33879.300000000003</c:v>
              </c:pt>
              <c:pt idx="37">
                <c:v>218207.32</c:v>
              </c:pt>
              <c:pt idx="38">
                <c:v>364873.84</c:v>
              </c:pt>
              <c:pt idx="39">
                <c:v>884203.43599999999</c:v>
              </c:pt>
              <c:pt idx="40">
                <c:v>598287.49</c:v>
              </c:pt>
              <c:pt idx="41">
                <c:v>335871.29</c:v>
              </c:pt>
              <c:pt idx="42">
                <c:v>616920.50000000023</c:v>
              </c:pt>
              <c:pt idx="43">
                <c:v>722597.7</c:v>
              </c:pt>
              <c:pt idx="44">
                <c:v>886894.07000000018</c:v>
              </c:pt>
              <c:pt idx="45">
                <c:v>747542.99</c:v>
              </c:pt>
              <c:pt idx="46">
                <c:v>1064726.8500000001</c:v>
              </c:pt>
              <c:pt idx="47">
                <c:v>870388.87000000011</c:v>
              </c:pt>
              <c:pt idx="48">
                <c:v>831900.47</c:v>
              </c:pt>
              <c:pt idx="49">
                <c:v>827588.00000000012</c:v>
              </c:pt>
              <c:pt idx="50">
                <c:v>687386.40000000026</c:v>
              </c:pt>
              <c:pt idx="51">
                <c:v>736511.69000000018</c:v>
              </c:pt>
              <c:pt idx="52">
                <c:v>747491.69000000006</c:v>
              </c:pt>
              <c:pt idx="53">
                <c:v>550236</c:v>
              </c:pt>
              <c:pt idx="54">
                <c:v>640023.69000000018</c:v>
              </c:pt>
              <c:pt idx="55">
                <c:v>827121.79999998084</c:v>
              </c:pt>
              <c:pt idx="56">
                <c:v>595695.49999999825</c:v>
              </c:pt>
              <c:pt idx="57">
                <c:v>996033.74999999825</c:v>
              </c:pt>
              <c:pt idx="58">
                <c:v>1017141.56</c:v>
              </c:pt>
              <c:pt idx="59">
                <c:v>988497.85</c:v>
              </c:pt>
              <c:pt idx="60">
                <c:v>559072.82999999996</c:v>
              </c:pt>
              <c:pt idx="61">
                <c:v>412406.30999999988</c:v>
              </c:pt>
              <c:pt idx="62">
                <c:v>544556.9</c:v>
              </c:pt>
              <c:pt idx="63">
                <c:v>450286.1</c:v>
              </c:pt>
              <c:pt idx="64">
                <c:v>256978.41500000001</c:v>
              </c:pt>
              <c:pt idx="65">
                <c:v>65785.799999999988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474C-45F1-9B9C-7E3E04BFAA12}"/>
            </c:ext>
          </c:extLst>
        </c:ser>
        <c:ser>
          <c:idx val="10"/>
          <c:order val="3"/>
          <c:tx>
            <c:v>2008</c:v>
          </c:tx>
          <c:spPr>
            <a:ln w="25400">
              <a:solidFill>
                <a:schemeClr val="tx2"/>
              </a:solidFill>
              <a:prstDash val="solid"/>
            </a:ln>
          </c:spPr>
          <c:marker>
            <c:symbol val="square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  <a:prstDash val="solid"/>
              </a:ln>
            </c:spPr>
          </c:marker>
          <c:cat>
            <c:strLit>
              <c:ptCount val="73"/>
              <c:pt idx="0">
                <c:v>_x0004_1/20</c:v>
              </c:pt>
              <c:pt idx="1">
                <c:v>_x0004_1/21</c:v>
              </c:pt>
              <c:pt idx="2">
                <c:v>_x0004_1/22</c:v>
              </c:pt>
              <c:pt idx="3">
                <c:v>_x0004_1/23</c:v>
              </c:pt>
              <c:pt idx="4">
                <c:v>_x0004_1/24</c:v>
              </c:pt>
              <c:pt idx="5">
                <c:v>_x0004_1/25</c:v>
              </c:pt>
              <c:pt idx="6">
                <c:v>_x0004_1/26</c:v>
              </c:pt>
              <c:pt idx="7">
                <c:v>_x0004_1/27</c:v>
              </c:pt>
              <c:pt idx="8">
                <c:v>_x0004_1/28</c:v>
              </c:pt>
              <c:pt idx="9">
                <c:v>_x0004_1/29</c:v>
              </c:pt>
              <c:pt idx="10">
                <c:v>_x0004_1/30</c:v>
              </c:pt>
              <c:pt idx="11">
                <c:v>_x0004_1/31</c:v>
              </c:pt>
              <c:pt idx="12">
                <c:v>_x0003_2/1</c:v>
              </c:pt>
              <c:pt idx="13">
                <c:v>_x0003_2/2</c:v>
              </c:pt>
              <c:pt idx="14">
                <c:v>_x0003_2/3</c:v>
              </c:pt>
              <c:pt idx="15">
                <c:v>_x0003_2/4</c:v>
              </c:pt>
              <c:pt idx="16">
                <c:v>_x0003_2/5</c:v>
              </c:pt>
              <c:pt idx="17">
                <c:v>_x0003_2/6</c:v>
              </c:pt>
              <c:pt idx="18">
                <c:v>_x0003_2/7</c:v>
              </c:pt>
              <c:pt idx="19">
                <c:v>_x0003_2/8</c:v>
              </c:pt>
              <c:pt idx="20">
                <c:v>_x0003_2/9</c:v>
              </c:pt>
              <c:pt idx="21">
                <c:v>_x0004_2/10</c:v>
              </c:pt>
              <c:pt idx="22">
                <c:v>_x0004_2/11</c:v>
              </c:pt>
              <c:pt idx="23">
                <c:v>_x0004_2/12</c:v>
              </c:pt>
              <c:pt idx="24">
                <c:v>_x0004_2/13</c:v>
              </c:pt>
              <c:pt idx="25">
                <c:v>_x0004_2/14</c:v>
              </c:pt>
              <c:pt idx="26">
                <c:v>_x0004_2/15</c:v>
              </c:pt>
              <c:pt idx="27">
                <c:v>_x0004_2/16</c:v>
              </c:pt>
              <c:pt idx="28">
                <c:v>_x0004_2/17</c:v>
              </c:pt>
              <c:pt idx="29">
                <c:v>_x0004_2/18</c:v>
              </c:pt>
              <c:pt idx="30">
                <c:v>_x0004_2/19</c:v>
              </c:pt>
              <c:pt idx="31">
                <c:v>_x0004_2/20</c:v>
              </c:pt>
              <c:pt idx="32">
                <c:v>_x0004_2/21</c:v>
              </c:pt>
              <c:pt idx="33">
                <c:v>_x0004_2/22</c:v>
              </c:pt>
              <c:pt idx="34">
                <c:v>_x0004_2/23</c:v>
              </c:pt>
              <c:pt idx="35">
                <c:v>_x0004_2/24</c:v>
              </c:pt>
              <c:pt idx="36">
                <c:v>_x0004_2/25</c:v>
              </c:pt>
              <c:pt idx="37">
                <c:v>_x0004_2/26</c:v>
              </c:pt>
              <c:pt idx="38">
                <c:v>_x0004_2/27</c:v>
              </c:pt>
              <c:pt idx="39">
                <c:v>_x0004_2/28</c:v>
              </c:pt>
              <c:pt idx="40">
                <c:v>_x0005_39507</c:v>
              </c:pt>
              <c:pt idx="41">
                <c:v>_x0005_39508</c:v>
              </c:pt>
              <c:pt idx="42">
                <c:v>_x0005_39509</c:v>
              </c:pt>
              <c:pt idx="43">
                <c:v>_x0005_39510</c:v>
              </c:pt>
              <c:pt idx="44">
                <c:v>_x0005_39511</c:v>
              </c:pt>
              <c:pt idx="45">
                <c:v>_x0005_39512</c:v>
              </c:pt>
              <c:pt idx="46">
                <c:v>_x0005_39513</c:v>
              </c:pt>
              <c:pt idx="47">
                <c:v>_x0005_39514</c:v>
              </c:pt>
              <c:pt idx="48">
                <c:v>_x0005_39515</c:v>
              </c:pt>
              <c:pt idx="49">
                <c:v>_x0005_39516</c:v>
              </c:pt>
              <c:pt idx="50">
                <c:v>_x0005_39517</c:v>
              </c:pt>
              <c:pt idx="51">
                <c:v>_x0005_39518</c:v>
              </c:pt>
              <c:pt idx="52">
                <c:v>_x0005_39519</c:v>
              </c:pt>
              <c:pt idx="53">
                <c:v>_x0005_39520</c:v>
              </c:pt>
              <c:pt idx="54">
                <c:v>_x0005_39521</c:v>
              </c:pt>
              <c:pt idx="55">
                <c:v>_x0005_39522</c:v>
              </c:pt>
              <c:pt idx="56">
                <c:v>_x0005_39523</c:v>
              </c:pt>
              <c:pt idx="57">
                <c:v>_x0005_39524</c:v>
              </c:pt>
              <c:pt idx="58">
                <c:v>_x0005_39525</c:v>
              </c:pt>
              <c:pt idx="59">
                <c:v>_x0005_39526</c:v>
              </c:pt>
              <c:pt idx="60">
                <c:v>_x0005_39527</c:v>
              </c:pt>
              <c:pt idx="61">
                <c:v>_x0005_39528</c:v>
              </c:pt>
              <c:pt idx="62">
                <c:v>_x0005_39529</c:v>
              </c:pt>
              <c:pt idx="63">
                <c:v>_x0005_39530</c:v>
              </c:pt>
              <c:pt idx="64">
                <c:v>_x0005_39531</c:v>
              </c:pt>
              <c:pt idx="65">
                <c:v>_x0005_39532</c:v>
              </c:pt>
              <c:pt idx="66">
                <c:v>_x0005_39533</c:v>
              </c:pt>
              <c:pt idx="67">
                <c:v>_x0005_39534</c:v>
              </c:pt>
              <c:pt idx="68">
                <c:v>_x0005_39535</c:v>
              </c:pt>
              <c:pt idx="69">
                <c:v>_x0005_39536</c:v>
              </c:pt>
              <c:pt idx="70">
                <c:v>_x0005_39537</c:v>
              </c:pt>
              <c:pt idx="71">
                <c:v>_x0005_39538</c:v>
              </c:pt>
              <c:pt idx="72">
                <c:v>_x0005_39539</c:v>
              </c:pt>
            </c:strLit>
          </c:cat>
          <c:val>
            <c:numLit>
              <c:formatCode>General</c:formatCode>
              <c:ptCount val="73"/>
              <c:pt idx="0">
                <c:v>51910.607534983857</c:v>
              </c:pt>
              <c:pt idx="1">
                <c:v>1323715.7594433399</c:v>
              </c:pt>
              <c:pt idx="2">
                <c:v>898661.60216632427</c:v>
              </c:pt>
              <c:pt idx="3">
                <c:v>613802.04949380015</c:v>
              </c:pt>
              <c:pt idx="4">
                <c:v>666491.07022479479</c:v>
              </c:pt>
              <c:pt idx="5">
                <c:v>970345.31163850566</c:v>
              </c:pt>
              <c:pt idx="6">
                <c:v>1115017.37356756</c:v>
              </c:pt>
              <c:pt idx="7">
                <c:v>1315490.41212163</c:v>
              </c:pt>
              <c:pt idx="8">
                <c:v>1057062.9258071301</c:v>
              </c:pt>
              <c:pt idx="9">
                <c:v>1250512.8351604601</c:v>
              </c:pt>
              <c:pt idx="10">
                <c:v>1301118.10039438</c:v>
              </c:pt>
              <c:pt idx="11">
                <c:v>1489093.68710164</c:v>
              </c:pt>
              <c:pt idx="12">
                <c:v>1059980.6319965599</c:v>
              </c:pt>
              <c:pt idx="13">
                <c:v>817604.36532628105</c:v>
              </c:pt>
              <c:pt idx="14">
                <c:v>321992.72599050531</c:v>
              </c:pt>
              <c:pt idx="15">
                <c:v>434070.63936510793</c:v>
              </c:pt>
              <c:pt idx="16">
                <c:v>327497.7815569971</c:v>
              </c:pt>
              <c:pt idx="17">
                <c:v>355177.40912598697</c:v>
              </c:pt>
              <c:pt idx="18">
                <c:v>627921.25257472217</c:v>
              </c:pt>
              <c:pt idx="19">
                <c:v>562073.64858993085</c:v>
              </c:pt>
              <c:pt idx="20">
                <c:v>598171.7657191162</c:v>
              </c:pt>
              <c:pt idx="21">
                <c:v>1214236.2520609701</c:v>
              </c:pt>
              <c:pt idx="22">
                <c:v>828177.42263205326</c:v>
              </c:pt>
              <c:pt idx="23">
                <c:v>1050951.3730508599</c:v>
              </c:pt>
              <c:pt idx="24">
                <c:v>794238.97176951729</c:v>
              </c:pt>
              <c:pt idx="25">
                <c:v>469137.40209269238</c:v>
              </c:pt>
              <c:pt idx="26">
                <c:v>1250213.2599811</c:v>
              </c:pt>
              <c:pt idx="27">
                <c:v>904715.27949712181</c:v>
              </c:pt>
              <c:pt idx="28">
                <c:v>738599.86698455946</c:v>
              </c:pt>
              <c:pt idx="29">
                <c:v>1189140.7939728999</c:v>
              </c:pt>
              <c:pt idx="30">
                <c:v>1058295.81424658</c:v>
              </c:pt>
              <c:pt idx="31">
                <c:v>1163660.78169327</c:v>
              </c:pt>
              <c:pt idx="32">
                <c:v>1419309.1760569301</c:v>
              </c:pt>
              <c:pt idx="33">
                <c:v>1158389.8</c:v>
              </c:pt>
              <c:pt idx="34">
                <c:v>1060972.5443402301</c:v>
              </c:pt>
              <c:pt idx="35">
                <c:v>892571.24504596705</c:v>
              </c:pt>
              <c:pt idx="36">
                <c:v>1732926.2979081799</c:v>
              </c:pt>
              <c:pt idx="37">
                <c:v>1248656.31564545</c:v>
              </c:pt>
              <c:pt idx="38">
                <c:v>885009.64952346927</c:v>
              </c:pt>
              <c:pt idx="39">
                <c:v>1826579.8193133799</c:v>
              </c:pt>
              <c:pt idx="40">
                <c:v>2026593.8320946801</c:v>
              </c:pt>
              <c:pt idx="41">
                <c:v>1950809.3827774699</c:v>
              </c:pt>
              <c:pt idx="42">
                <c:v>1812082.3319387501</c:v>
              </c:pt>
              <c:pt idx="43">
                <c:v>1302777.5463934999</c:v>
              </c:pt>
              <c:pt idx="44">
                <c:v>1074261.13092421</c:v>
              </c:pt>
              <c:pt idx="45">
                <c:v>1300101.03830504</c:v>
              </c:pt>
              <c:pt idx="46">
                <c:v>1111622.83220811</c:v>
              </c:pt>
              <c:pt idx="47">
                <c:v>1267054.8264627799</c:v>
              </c:pt>
              <c:pt idx="48">
                <c:v>1083798.2121000299</c:v>
              </c:pt>
              <c:pt idx="49">
                <c:v>854078.26668810204</c:v>
              </c:pt>
              <c:pt idx="50">
                <c:v>556318.07447008125</c:v>
              </c:pt>
              <c:pt idx="51">
                <c:v>349808.78666004841</c:v>
              </c:pt>
              <c:pt idx="52">
                <c:v>473961.60058904608</c:v>
              </c:pt>
              <c:pt idx="53">
                <c:v>666417.83079861931</c:v>
              </c:pt>
              <c:pt idx="54">
                <c:v>294375.938483793</c:v>
              </c:pt>
              <c:pt idx="55">
                <c:v>451095.97999807511</c:v>
              </c:pt>
              <c:pt idx="56">
                <c:v>495511.36451589951</c:v>
              </c:pt>
              <c:pt idx="57">
                <c:v>342927.22821544291</c:v>
              </c:pt>
              <c:pt idx="58">
                <c:v>362596.47412445769</c:v>
              </c:pt>
              <c:pt idx="59">
                <c:v>528294.935321406</c:v>
              </c:pt>
              <c:pt idx="60">
                <c:v>147906.19237024631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474C-45F1-9B9C-7E3E04BFAA12}"/>
            </c:ext>
          </c:extLst>
        </c:ser>
        <c:ser>
          <c:idx val="9"/>
          <c:order val="4"/>
          <c:tx>
            <c:v>2007</c:v>
          </c:tx>
          <c:spPr>
            <a:ln w="38100">
              <a:solidFill>
                <a:srgbClr val="69FFFF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69FF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Lit>
              <c:ptCount val="73"/>
              <c:pt idx="0">
                <c:v>_x0004_1/20</c:v>
              </c:pt>
              <c:pt idx="1">
                <c:v>_x0004_1/21</c:v>
              </c:pt>
              <c:pt idx="2">
                <c:v>_x0004_1/22</c:v>
              </c:pt>
              <c:pt idx="3">
                <c:v>_x0004_1/23</c:v>
              </c:pt>
              <c:pt idx="4">
                <c:v>_x0004_1/24</c:v>
              </c:pt>
              <c:pt idx="5">
                <c:v>_x0004_1/25</c:v>
              </c:pt>
              <c:pt idx="6">
                <c:v>_x0004_1/26</c:v>
              </c:pt>
              <c:pt idx="7">
                <c:v>_x0004_1/27</c:v>
              </c:pt>
              <c:pt idx="8">
                <c:v>_x0004_1/28</c:v>
              </c:pt>
              <c:pt idx="9">
                <c:v>_x0004_1/29</c:v>
              </c:pt>
              <c:pt idx="10">
                <c:v>_x0004_1/30</c:v>
              </c:pt>
              <c:pt idx="11">
                <c:v>_x0004_1/31</c:v>
              </c:pt>
              <c:pt idx="12">
                <c:v>_x0003_2/1</c:v>
              </c:pt>
              <c:pt idx="13">
                <c:v>_x0003_2/2</c:v>
              </c:pt>
              <c:pt idx="14">
                <c:v>_x0003_2/3</c:v>
              </c:pt>
              <c:pt idx="15">
                <c:v>_x0003_2/4</c:v>
              </c:pt>
              <c:pt idx="16">
                <c:v>_x0003_2/5</c:v>
              </c:pt>
              <c:pt idx="17">
                <c:v>_x0003_2/6</c:v>
              </c:pt>
              <c:pt idx="18">
                <c:v>_x0003_2/7</c:v>
              </c:pt>
              <c:pt idx="19">
                <c:v>_x0003_2/8</c:v>
              </c:pt>
              <c:pt idx="20">
                <c:v>_x0003_2/9</c:v>
              </c:pt>
              <c:pt idx="21">
                <c:v>_x0004_2/10</c:v>
              </c:pt>
              <c:pt idx="22">
                <c:v>_x0004_2/11</c:v>
              </c:pt>
              <c:pt idx="23">
                <c:v>_x0004_2/12</c:v>
              </c:pt>
              <c:pt idx="24">
                <c:v>_x0004_2/13</c:v>
              </c:pt>
              <c:pt idx="25">
                <c:v>_x0004_2/14</c:v>
              </c:pt>
              <c:pt idx="26">
                <c:v>_x0004_2/15</c:v>
              </c:pt>
              <c:pt idx="27">
                <c:v>_x0004_2/16</c:v>
              </c:pt>
              <c:pt idx="28">
                <c:v>_x0004_2/17</c:v>
              </c:pt>
              <c:pt idx="29">
                <c:v>_x0004_2/18</c:v>
              </c:pt>
              <c:pt idx="30">
                <c:v>_x0004_2/19</c:v>
              </c:pt>
              <c:pt idx="31">
                <c:v>_x0004_2/20</c:v>
              </c:pt>
              <c:pt idx="32">
                <c:v>_x0004_2/21</c:v>
              </c:pt>
              <c:pt idx="33">
                <c:v>_x0004_2/22</c:v>
              </c:pt>
              <c:pt idx="34">
                <c:v>_x0004_2/23</c:v>
              </c:pt>
              <c:pt idx="35">
                <c:v>_x0004_2/24</c:v>
              </c:pt>
              <c:pt idx="36">
                <c:v>_x0004_2/25</c:v>
              </c:pt>
              <c:pt idx="37">
                <c:v>_x0004_2/26</c:v>
              </c:pt>
              <c:pt idx="38">
                <c:v>_x0004_2/27</c:v>
              </c:pt>
              <c:pt idx="39">
                <c:v>_x0004_2/28</c:v>
              </c:pt>
              <c:pt idx="40">
                <c:v>_x0005_39507</c:v>
              </c:pt>
              <c:pt idx="41">
                <c:v>_x0005_39508</c:v>
              </c:pt>
              <c:pt idx="42">
                <c:v>_x0005_39509</c:v>
              </c:pt>
              <c:pt idx="43">
                <c:v>_x0005_39510</c:v>
              </c:pt>
              <c:pt idx="44">
                <c:v>_x0005_39511</c:v>
              </c:pt>
              <c:pt idx="45">
                <c:v>_x0005_39512</c:v>
              </c:pt>
              <c:pt idx="46">
                <c:v>_x0005_39513</c:v>
              </c:pt>
              <c:pt idx="47">
                <c:v>_x0005_39514</c:v>
              </c:pt>
              <c:pt idx="48">
                <c:v>_x0005_39515</c:v>
              </c:pt>
              <c:pt idx="49">
                <c:v>_x0005_39516</c:v>
              </c:pt>
              <c:pt idx="50">
                <c:v>_x0005_39517</c:v>
              </c:pt>
              <c:pt idx="51">
                <c:v>_x0005_39518</c:v>
              </c:pt>
              <c:pt idx="52">
                <c:v>_x0005_39519</c:v>
              </c:pt>
              <c:pt idx="53">
                <c:v>_x0005_39520</c:v>
              </c:pt>
              <c:pt idx="54">
                <c:v>_x0005_39521</c:v>
              </c:pt>
              <c:pt idx="55">
                <c:v>_x0005_39522</c:v>
              </c:pt>
              <c:pt idx="56">
                <c:v>_x0005_39523</c:v>
              </c:pt>
              <c:pt idx="57">
                <c:v>_x0005_39524</c:v>
              </c:pt>
              <c:pt idx="58">
                <c:v>_x0005_39525</c:v>
              </c:pt>
              <c:pt idx="59">
                <c:v>_x0005_39526</c:v>
              </c:pt>
              <c:pt idx="60">
                <c:v>_x0005_39527</c:v>
              </c:pt>
              <c:pt idx="61">
                <c:v>_x0005_39528</c:v>
              </c:pt>
              <c:pt idx="62">
                <c:v>_x0005_39529</c:v>
              </c:pt>
              <c:pt idx="63">
                <c:v>_x0005_39530</c:v>
              </c:pt>
              <c:pt idx="64">
                <c:v>_x0005_39531</c:v>
              </c:pt>
              <c:pt idx="65">
                <c:v>_x0005_39532</c:v>
              </c:pt>
              <c:pt idx="66">
                <c:v>_x0005_39533</c:v>
              </c:pt>
              <c:pt idx="67">
                <c:v>_x0005_39534</c:v>
              </c:pt>
              <c:pt idx="68">
                <c:v>_x0005_39535</c:v>
              </c:pt>
              <c:pt idx="69">
                <c:v>_x0005_39536</c:v>
              </c:pt>
              <c:pt idx="70">
                <c:v>_x0005_39537</c:v>
              </c:pt>
              <c:pt idx="71">
                <c:v>_x0005_39538</c:v>
              </c:pt>
              <c:pt idx="72">
                <c:v>_x0005_39539</c:v>
              </c:pt>
            </c:strLit>
          </c:cat>
          <c:val>
            <c:numLit>
              <c:formatCode>General</c:formatCode>
              <c:ptCount val="73"/>
              <c:pt idx="0">
                <c:v>147027.29999999999</c:v>
              </c:pt>
              <c:pt idx="1">
                <c:v>1752181.65</c:v>
              </c:pt>
              <c:pt idx="2">
                <c:v>1617624.1</c:v>
              </c:pt>
              <c:pt idx="3">
                <c:v>1560880.32</c:v>
              </c:pt>
              <c:pt idx="4">
                <c:v>1467697.61</c:v>
              </c:pt>
              <c:pt idx="5">
                <c:v>937276.39</c:v>
              </c:pt>
              <c:pt idx="6">
                <c:v>1762234.1</c:v>
              </c:pt>
              <c:pt idx="7">
                <c:v>1698767.7</c:v>
              </c:pt>
              <c:pt idx="8">
                <c:v>1452824</c:v>
              </c:pt>
              <c:pt idx="9">
                <c:v>1477183.85</c:v>
              </c:pt>
              <c:pt idx="10">
                <c:v>951335.06999999925</c:v>
              </c:pt>
              <c:pt idx="11">
                <c:v>754151.76</c:v>
              </c:pt>
              <c:pt idx="12">
                <c:v>676954</c:v>
              </c:pt>
              <c:pt idx="13">
                <c:v>659490</c:v>
              </c:pt>
              <c:pt idx="14">
                <c:v>1006695.3</c:v>
              </c:pt>
              <c:pt idx="15">
                <c:v>1427025.3</c:v>
              </c:pt>
              <c:pt idx="16">
                <c:v>2108809.59</c:v>
              </c:pt>
              <c:pt idx="17">
                <c:v>1934715.67</c:v>
              </c:pt>
              <c:pt idx="18">
                <c:v>2192533.4700000002</c:v>
              </c:pt>
              <c:pt idx="19">
                <c:v>2004903.88</c:v>
              </c:pt>
              <c:pt idx="20">
                <c:v>1234985.55</c:v>
              </c:pt>
              <c:pt idx="21">
                <c:v>1582615.11</c:v>
              </c:pt>
              <c:pt idx="22">
                <c:v>1779268.09</c:v>
              </c:pt>
              <c:pt idx="23">
                <c:v>1769329.69</c:v>
              </c:pt>
              <c:pt idx="24">
                <c:v>1839788.96</c:v>
              </c:pt>
              <c:pt idx="25">
                <c:v>1540000.3</c:v>
              </c:pt>
              <c:pt idx="26">
                <c:v>1373838.57</c:v>
              </c:pt>
              <c:pt idx="27">
                <c:v>1079933.46</c:v>
              </c:pt>
              <c:pt idx="28">
                <c:v>1014595.7</c:v>
              </c:pt>
              <c:pt idx="29">
                <c:v>1301294.7</c:v>
              </c:pt>
              <c:pt idx="30">
                <c:v>947524.75</c:v>
              </c:pt>
              <c:pt idx="31">
                <c:v>1226001.6499999999</c:v>
              </c:pt>
              <c:pt idx="32">
                <c:v>801158.3</c:v>
              </c:pt>
              <c:pt idx="33">
                <c:v>1308473.1499999999</c:v>
              </c:pt>
              <c:pt idx="34">
                <c:v>1605390.38</c:v>
              </c:pt>
              <c:pt idx="35">
                <c:v>1280685.28</c:v>
              </c:pt>
              <c:pt idx="36">
                <c:v>1686480.45</c:v>
              </c:pt>
              <c:pt idx="37">
                <c:v>1098648.56</c:v>
              </c:pt>
              <c:pt idx="38">
                <c:v>1618357.69</c:v>
              </c:pt>
              <c:pt idx="39">
                <c:v>1317264.8700000001</c:v>
              </c:pt>
              <c:pt idx="40">
                <c:v>1373433.76</c:v>
              </c:pt>
              <c:pt idx="41">
                <c:v>1814476.33</c:v>
              </c:pt>
              <c:pt idx="42">
                <c:v>1249603.97</c:v>
              </c:pt>
              <c:pt idx="43">
                <c:v>922756.16999999888</c:v>
              </c:pt>
              <c:pt idx="44">
                <c:v>602948.5</c:v>
              </c:pt>
              <c:pt idx="45">
                <c:v>1392502.6</c:v>
              </c:pt>
              <c:pt idx="46">
                <c:v>810676</c:v>
              </c:pt>
              <c:pt idx="47">
                <c:v>1334527.1000000001</c:v>
              </c:pt>
              <c:pt idx="48">
                <c:v>1174376.31</c:v>
              </c:pt>
              <c:pt idx="49">
                <c:v>1234463.6100000001</c:v>
              </c:pt>
              <c:pt idx="50">
                <c:v>975142.84</c:v>
              </c:pt>
              <c:pt idx="51">
                <c:v>1262950.3899999999</c:v>
              </c:pt>
              <c:pt idx="52">
                <c:v>930848.74</c:v>
              </c:pt>
              <c:pt idx="53">
                <c:v>1395945.36</c:v>
              </c:pt>
              <c:pt idx="54">
                <c:v>1645342.28</c:v>
              </c:pt>
              <c:pt idx="55">
                <c:v>1002434.32</c:v>
              </c:pt>
              <c:pt idx="56">
                <c:v>1118691.44</c:v>
              </c:pt>
              <c:pt idx="57">
                <c:v>1114941.06</c:v>
              </c:pt>
              <c:pt idx="58">
                <c:v>761556.81999999925</c:v>
              </c:pt>
              <c:pt idx="59">
                <c:v>706446.81</c:v>
              </c:pt>
              <c:pt idx="60">
                <c:v>376382.1</c:v>
              </c:pt>
              <c:pt idx="61">
                <c:v>284653.59999999998</c:v>
              </c:pt>
              <c:pt idx="62">
                <c:v>198225.8</c:v>
              </c:pt>
              <c:pt idx="63">
                <c:v>74864.3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474C-45F1-9B9C-7E3E04BFAA12}"/>
            </c:ext>
          </c:extLst>
        </c:ser>
        <c:ser>
          <c:idx val="0"/>
          <c:order val="5"/>
          <c:tx>
            <c:v>2006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Lit>
              <c:ptCount val="73"/>
              <c:pt idx="0">
                <c:v>_x0004_1/20</c:v>
              </c:pt>
              <c:pt idx="1">
                <c:v>_x0004_1/21</c:v>
              </c:pt>
              <c:pt idx="2">
                <c:v>_x0004_1/22</c:v>
              </c:pt>
              <c:pt idx="3">
                <c:v>_x0004_1/23</c:v>
              </c:pt>
              <c:pt idx="4">
                <c:v>_x0004_1/24</c:v>
              </c:pt>
              <c:pt idx="5">
                <c:v>_x0004_1/25</c:v>
              </c:pt>
              <c:pt idx="6">
                <c:v>_x0004_1/26</c:v>
              </c:pt>
              <c:pt idx="7">
                <c:v>_x0004_1/27</c:v>
              </c:pt>
              <c:pt idx="8">
                <c:v>_x0004_1/28</c:v>
              </c:pt>
              <c:pt idx="9">
                <c:v>_x0004_1/29</c:v>
              </c:pt>
              <c:pt idx="10">
                <c:v>_x0004_1/30</c:v>
              </c:pt>
              <c:pt idx="11">
                <c:v>_x0004_1/31</c:v>
              </c:pt>
              <c:pt idx="12">
                <c:v>_x0003_2/1</c:v>
              </c:pt>
              <c:pt idx="13">
                <c:v>_x0003_2/2</c:v>
              </c:pt>
              <c:pt idx="14">
                <c:v>_x0003_2/3</c:v>
              </c:pt>
              <c:pt idx="15">
                <c:v>_x0003_2/4</c:v>
              </c:pt>
              <c:pt idx="16">
                <c:v>_x0003_2/5</c:v>
              </c:pt>
              <c:pt idx="17">
                <c:v>_x0003_2/6</c:v>
              </c:pt>
              <c:pt idx="18">
                <c:v>_x0003_2/7</c:v>
              </c:pt>
              <c:pt idx="19">
                <c:v>_x0003_2/8</c:v>
              </c:pt>
              <c:pt idx="20">
                <c:v>_x0003_2/9</c:v>
              </c:pt>
              <c:pt idx="21">
                <c:v>_x0004_2/10</c:v>
              </c:pt>
              <c:pt idx="22">
                <c:v>_x0004_2/11</c:v>
              </c:pt>
              <c:pt idx="23">
                <c:v>_x0004_2/12</c:v>
              </c:pt>
              <c:pt idx="24">
                <c:v>_x0004_2/13</c:v>
              </c:pt>
              <c:pt idx="25">
                <c:v>_x0004_2/14</c:v>
              </c:pt>
              <c:pt idx="26">
                <c:v>_x0004_2/15</c:v>
              </c:pt>
              <c:pt idx="27">
                <c:v>_x0004_2/16</c:v>
              </c:pt>
              <c:pt idx="28">
                <c:v>_x0004_2/17</c:v>
              </c:pt>
              <c:pt idx="29">
                <c:v>_x0004_2/18</c:v>
              </c:pt>
              <c:pt idx="30">
                <c:v>_x0004_2/19</c:v>
              </c:pt>
              <c:pt idx="31">
                <c:v>_x0004_2/20</c:v>
              </c:pt>
              <c:pt idx="32">
                <c:v>_x0004_2/21</c:v>
              </c:pt>
              <c:pt idx="33">
                <c:v>_x0004_2/22</c:v>
              </c:pt>
              <c:pt idx="34">
                <c:v>_x0004_2/23</c:v>
              </c:pt>
              <c:pt idx="35">
                <c:v>_x0004_2/24</c:v>
              </c:pt>
              <c:pt idx="36">
                <c:v>_x0004_2/25</c:v>
              </c:pt>
              <c:pt idx="37">
                <c:v>_x0004_2/26</c:v>
              </c:pt>
              <c:pt idx="38">
                <c:v>_x0004_2/27</c:v>
              </c:pt>
              <c:pt idx="39">
                <c:v>_x0004_2/28</c:v>
              </c:pt>
              <c:pt idx="40">
                <c:v>_x0005_39507</c:v>
              </c:pt>
              <c:pt idx="41">
                <c:v>_x0005_39508</c:v>
              </c:pt>
              <c:pt idx="42">
                <c:v>_x0005_39509</c:v>
              </c:pt>
              <c:pt idx="43">
                <c:v>_x0005_39510</c:v>
              </c:pt>
              <c:pt idx="44">
                <c:v>_x0005_39511</c:v>
              </c:pt>
              <c:pt idx="45">
                <c:v>_x0005_39512</c:v>
              </c:pt>
              <c:pt idx="46">
                <c:v>_x0005_39513</c:v>
              </c:pt>
              <c:pt idx="47">
                <c:v>_x0005_39514</c:v>
              </c:pt>
              <c:pt idx="48">
                <c:v>_x0005_39515</c:v>
              </c:pt>
              <c:pt idx="49">
                <c:v>_x0005_39516</c:v>
              </c:pt>
              <c:pt idx="50">
                <c:v>_x0005_39517</c:v>
              </c:pt>
              <c:pt idx="51">
                <c:v>_x0005_39518</c:v>
              </c:pt>
              <c:pt idx="52">
                <c:v>_x0005_39519</c:v>
              </c:pt>
              <c:pt idx="53">
                <c:v>_x0005_39520</c:v>
              </c:pt>
              <c:pt idx="54">
                <c:v>_x0005_39521</c:v>
              </c:pt>
              <c:pt idx="55">
                <c:v>_x0005_39522</c:v>
              </c:pt>
              <c:pt idx="56">
                <c:v>_x0005_39523</c:v>
              </c:pt>
              <c:pt idx="57">
                <c:v>_x0005_39524</c:v>
              </c:pt>
              <c:pt idx="58">
                <c:v>_x0005_39525</c:v>
              </c:pt>
              <c:pt idx="59">
                <c:v>_x0005_39526</c:v>
              </c:pt>
              <c:pt idx="60">
                <c:v>_x0005_39527</c:v>
              </c:pt>
              <c:pt idx="61">
                <c:v>_x0005_39528</c:v>
              </c:pt>
              <c:pt idx="62">
                <c:v>_x0005_39529</c:v>
              </c:pt>
              <c:pt idx="63">
                <c:v>_x0005_39530</c:v>
              </c:pt>
              <c:pt idx="64">
                <c:v>_x0005_39531</c:v>
              </c:pt>
              <c:pt idx="65">
                <c:v>_x0005_39532</c:v>
              </c:pt>
              <c:pt idx="66">
                <c:v>_x0005_39533</c:v>
              </c:pt>
              <c:pt idx="67">
                <c:v>_x0005_39534</c:v>
              </c:pt>
              <c:pt idx="68">
                <c:v>_x0005_39535</c:v>
              </c:pt>
              <c:pt idx="69">
                <c:v>_x0005_39536</c:v>
              </c:pt>
              <c:pt idx="70">
                <c:v>_x0005_39537</c:v>
              </c:pt>
              <c:pt idx="71">
                <c:v>_x0005_39538</c:v>
              </c:pt>
              <c:pt idx="72">
                <c:v>_x0005_39539</c:v>
              </c:pt>
            </c:strLit>
          </c:cat>
          <c:val>
            <c:numLit>
              <c:formatCode>General</c:formatCode>
              <c:ptCount val="73"/>
              <c:pt idx="0">
                <c:v>98300.5</c:v>
              </c:pt>
              <c:pt idx="1">
                <c:v>1593771.7</c:v>
              </c:pt>
              <c:pt idx="2">
                <c:v>1640805.1</c:v>
              </c:pt>
              <c:pt idx="3">
                <c:v>1878841</c:v>
              </c:pt>
              <c:pt idx="4">
                <c:v>1833041.5</c:v>
              </c:pt>
              <c:pt idx="5">
                <c:v>2259045.9</c:v>
              </c:pt>
              <c:pt idx="6">
                <c:v>2038230.5</c:v>
              </c:pt>
              <c:pt idx="7">
                <c:v>2183952.9</c:v>
              </c:pt>
              <c:pt idx="8">
                <c:v>1361192.1</c:v>
              </c:pt>
              <c:pt idx="9">
                <c:v>1142163</c:v>
              </c:pt>
              <c:pt idx="10">
                <c:v>1432375.4</c:v>
              </c:pt>
              <c:pt idx="11">
                <c:v>1931694.6</c:v>
              </c:pt>
              <c:pt idx="12">
                <c:v>1128376.8999999999</c:v>
              </c:pt>
              <c:pt idx="13">
                <c:v>1272147.6000000001</c:v>
              </c:pt>
              <c:pt idx="14">
                <c:v>1329359.3</c:v>
              </c:pt>
              <c:pt idx="15">
                <c:v>1765467.1</c:v>
              </c:pt>
              <c:pt idx="16">
                <c:v>1585400.6</c:v>
              </c:pt>
              <c:pt idx="17">
                <c:v>1401879.7</c:v>
              </c:pt>
              <c:pt idx="18">
                <c:v>1469312.3</c:v>
              </c:pt>
              <c:pt idx="19">
                <c:v>1908268.9</c:v>
              </c:pt>
              <c:pt idx="20">
                <c:v>2142567.4</c:v>
              </c:pt>
              <c:pt idx="21">
                <c:v>2346860.2999999998</c:v>
              </c:pt>
              <c:pt idx="22">
                <c:v>1700913.1</c:v>
              </c:pt>
              <c:pt idx="23">
                <c:v>1070794.2</c:v>
              </c:pt>
              <c:pt idx="24">
                <c:v>1580464.1</c:v>
              </c:pt>
              <c:pt idx="25">
                <c:v>1728331.5</c:v>
              </c:pt>
              <c:pt idx="26">
                <c:v>1159724.3</c:v>
              </c:pt>
              <c:pt idx="27">
                <c:v>1043725.7</c:v>
              </c:pt>
              <c:pt idx="28">
                <c:v>1729040.1</c:v>
              </c:pt>
              <c:pt idx="29">
                <c:v>1411817.1</c:v>
              </c:pt>
              <c:pt idx="30">
                <c:v>1757570.7</c:v>
              </c:pt>
              <c:pt idx="31">
                <c:v>1633447.7</c:v>
              </c:pt>
              <c:pt idx="32">
                <c:v>2372442.2999999998</c:v>
              </c:pt>
              <c:pt idx="33">
                <c:v>2535567.1</c:v>
              </c:pt>
              <c:pt idx="34">
                <c:v>2089516.26</c:v>
              </c:pt>
              <c:pt idx="35">
                <c:v>1708629.3</c:v>
              </c:pt>
              <c:pt idx="36">
                <c:v>1720357.1</c:v>
              </c:pt>
              <c:pt idx="37">
                <c:v>2123690.6</c:v>
              </c:pt>
              <c:pt idx="38">
                <c:v>1569833</c:v>
              </c:pt>
              <c:pt idx="39">
                <c:v>1477564.2</c:v>
              </c:pt>
              <c:pt idx="40">
                <c:v>1260796.5</c:v>
              </c:pt>
              <c:pt idx="41">
                <c:v>1360085.92</c:v>
              </c:pt>
              <c:pt idx="42">
                <c:v>1530916.1</c:v>
              </c:pt>
              <c:pt idx="43">
                <c:v>820916.2</c:v>
              </c:pt>
              <c:pt idx="44">
                <c:v>1188229.1299999999</c:v>
              </c:pt>
              <c:pt idx="45">
                <c:v>1414606.48</c:v>
              </c:pt>
              <c:pt idx="46">
                <c:v>1621461.49</c:v>
              </c:pt>
              <c:pt idx="47">
                <c:v>1284929.6000000001</c:v>
              </c:pt>
              <c:pt idx="48">
                <c:v>1276796.33</c:v>
              </c:pt>
              <c:pt idx="49">
                <c:v>874019.6</c:v>
              </c:pt>
              <c:pt idx="50">
                <c:v>951533.3</c:v>
              </c:pt>
              <c:pt idx="51">
                <c:v>1393537.9</c:v>
              </c:pt>
              <c:pt idx="52">
                <c:v>1341807.5900000001</c:v>
              </c:pt>
              <c:pt idx="53">
                <c:v>870478.66999999888</c:v>
              </c:pt>
              <c:pt idx="54">
                <c:v>654579.6</c:v>
              </c:pt>
              <c:pt idx="55">
                <c:v>523193.75</c:v>
              </c:pt>
              <c:pt idx="56">
                <c:v>312716.40000000002</c:v>
              </c:pt>
              <c:pt idx="57">
                <c:v>155678.5</c:v>
              </c:pt>
              <c:pt idx="58">
                <c:v>792.4</c:v>
              </c:pt>
              <c:pt idx="59">
                <c:v>3577.2</c:v>
              </c:pt>
              <c:pt idx="60">
                <c:v>7032</c:v>
              </c:pt>
              <c:pt idx="61">
                <c:v>12591.2</c:v>
              </c:pt>
              <c:pt idx="62">
                <c:v>11418.2</c:v>
              </c:pt>
              <c:pt idx="63">
                <c:v>30142.6</c:v>
              </c:pt>
              <c:pt idx="64">
                <c:v>32442.799999999999</c:v>
              </c:pt>
              <c:pt idx="65">
                <c:v>5778</c:v>
              </c:pt>
              <c:pt idx="66">
                <c:v>26425.4</c:v>
              </c:pt>
              <c:pt idx="67">
                <c:v>17730</c:v>
              </c:pt>
              <c:pt idx="68">
                <c:v>24233.200000000001</c:v>
              </c:pt>
              <c:pt idx="69">
                <c:v>14076</c:v>
              </c:pt>
              <c:pt idx="70">
                <c:v>22005.4</c:v>
              </c:pt>
              <c:pt idx="71">
                <c:v>1523.6</c:v>
              </c:pt>
              <c:pt idx="72">
                <c:v>3453.9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474C-45F1-9B9C-7E3E04BFAA12}"/>
            </c:ext>
          </c:extLst>
        </c:ser>
        <c:ser>
          <c:idx val="1"/>
          <c:order val="6"/>
          <c:tx>
            <c:v>2005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Lit>
              <c:ptCount val="73"/>
              <c:pt idx="0">
                <c:v>_x0004_1/20</c:v>
              </c:pt>
              <c:pt idx="1">
                <c:v>_x0004_1/21</c:v>
              </c:pt>
              <c:pt idx="2">
                <c:v>_x0004_1/22</c:v>
              </c:pt>
              <c:pt idx="3">
                <c:v>_x0004_1/23</c:v>
              </c:pt>
              <c:pt idx="4">
                <c:v>_x0004_1/24</c:v>
              </c:pt>
              <c:pt idx="5">
                <c:v>_x0004_1/25</c:v>
              </c:pt>
              <c:pt idx="6">
                <c:v>_x0004_1/26</c:v>
              </c:pt>
              <c:pt idx="7">
                <c:v>_x0004_1/27</c:v>
              </c:pt>
              <c:pt idx="8">
                <c:v>_x0004_1/28</c:v>
              </c:pt>
              <c:pt idx="9">
                <c:v>_x0004_1/29</c:v>
              </c:pt>
              <c:pt idx="10">
                <c:v>_x0004_1/30</c:v>
              </c:pt>
              <c:pt idx="11">
                <c:v>_x0004_1/31</c:v>
              </c:pt>
              <c:pt idx="12">
                <c:v>_x0003_2/1</c:v>
              </c:pt>
              <c:pt idx="13">
                <c:v>_x0003_2/2</c:v>
              </c:pt>
              <c:pt idx="14">
                <c:v>_x0003_2/3</c:v>
              </c:pt>
              <c:pt idx="15">
                <c:v>_x0003_2/4</c:v>
              </c:pt>
              <c:pt idx="16">
                <c:v>_x0003_2/5</c:v>
              </c:pt>
              <c:pt idx="17">
                <c:v>_x0003_2/6</c:v>
              </c:pt>
              <c:pt idx="18">
                <c:v>_x0003_2/7</c:v>
              </c:pt>
              <c:pt idx="19">
                <c:v>_x0003_2/8</c:v>
              </c:pt>
              <c:pt idx="20">
                <c:v>_x0003_2/9</c:v>
              </c:pt>
              <c:pt idx="21">
                <c:v>_x0004_2/10</c:v>
              </c:pt>
              <c:pt idx="22">
                <c:v>_x0004_2/11</c:v>
              </c:pt>
              <c:pt idx="23">
                <c:v>_x0004_2/12</c:v>
              </c:pt>
              <c:pt idx="24">
                <c:v>_x0004_2/13</c:v>
              </c:pt>
              <c:pt idx="25">
                <c:v>_x0004_2/14</c:v>
              </c:pt>
              <c:pt idx="26">
                <c:v>_x0004_2/15</c:v>
              </c:pt>
              <c:pt idx="27">
                <c:v>_x0004_2/16</c:v>
              </c:pt>
              <c:pt idx="28">
                <c:v>_x0004_2/17</c:v>
              </c:pt>
              <c:pt idx="29">
                <c:v>_x0004_2/18</c:v>
              </c:pt>
              <c:pt idx="30">
                <c:v>_x0004_2/19</c:v>
              </c:pt>
              <c:pt idx="31">
                <c:v>_x0004_2/20</c:v>
              </c:pt>
              <c:pt idx="32">
                <c:v>_x0004_2/21</c:v>
              </c:pt>
              <c:pt idx="33">
                <c:v>_x0004_2/22</c:v>
              </c:pt>
              <c:pt idx="34">
                <c:v>_x0004_2/23</c:v>
              </c:pt>
              <c:pt idx="35">
                <c:v>_x0004_2/24</c:v>
              </c:pt>
              <c:pt idx="36">
                <c:v>_x0004_2/25</c:v>
              </c:pt>
              <c:pt idx="37">
                <c:v>_x0004_2/26</c:v>
              </c:pt>
              <c:pt idx="38">
                <c:v>_x0004_2/27</c:v>
              </c:pt>
              <c:pt idx="39">
                <c:v>_x0004_2/28</c:v>
              </c:pt>
              <c:pt idx="40">
                <c:v>_x0005_39507</c:v>
              </c:pt>
              <c:pt idx="41">
                <c:v>_x0005_39508</c:v>
              </c:pt>
              <c:pt idx="42">
                <c:v>_x0005_39509</c:v>
              </c:pt>
              <c:pt idx="43">
                <c:v>_x0005_39510</c:v>
              </c:pt>
              <c:pt idx="44">
                <c:v>_x0005_39511</c:v>
              </c:pt>
              <c:pt idx="45">
                <c:v>_x0005_39512</c:v>
              </c:pt>
              <c:pt idx="46">
                <c:v>_x0005_39513</c:v>
              </c:pt>
              <c:pt idx="47">
                <c:v>_x0005_39514</c:v>
              </c:pt>
              <c:pt idx="48">
                <c:v>_x0005_39515</c:v>
              </c:pt>
              <c:pt idx="49">
                <c:v>_x0005_39516</c:v>
              </c:pt>
              <c:pt idx="50">
                <c:v>_x0005_39517</c:v>
              </c:pt>
              <c:pt idx="51">
                <c:v>_x0005_39518</c:v>
              </c:pt>
              <c:pt idx="52">
                <c:v>_x0005_39519</c:v>
              </c:pt>
              <c:pt idx="53">
                <c:v>_x0005_39520</c:v>
              </c:pt>
              <c:pt idx="54">
                <c:v>_x0005_39521</c:v>
              </c:pt>
              <c:pt idx="55">
                <c:v>_x0005_39522</c:v>
              </c:pt>
              <c:pt idx="56">
                <c:v>_x0005_39523</c:v>
              </c:pt>
              <c:pt idx="57">
                <c:v>_x0005_39524</c:v>
              </c:pt>
              <c:pt idx="58">
                <c:v>_x0005_39525</c:v>
              </c:pt>
              <c:pt idx="59">
                <c:v>_x0005_39526</c:v>
              </c:pt>
              <c:pt idx="60">
                <c:v>_x0005_39527</c:v>
              </c:pt>
              <c:pt idx="61">
                <c:v>_x0005_39528</c:v>
              </c:pt>
              <c:pt idx="62">
                <c:v>_x0005_39529</c:v>
              </c:pt>
              <c:pt idx="63">
                <c:v>_x0005_39530</c:v>
              </c:pt>
              <c:pt idx="64">
                <c:v>_x0005_39531</c:v>
              </c:pt>
              <c:pt idx="65">
                <c:v>_x0005_39532</c:v>
              </c:pt>
              <c:pt idx="66">
                <c:v>_x0005_39533</c:v>
              </c:pt>
              <c:pt idx="67">
                <c:v>_x0005_39534</c:v>
              </c:pt>
              <c:pt idx="68">
                <c:v>_x0005_39535</c:v>
              </c:pt>
              <c:pt idx="69">
                <c:v>_x0005_39536</c:v>
              </c:pt>
              <c:pt idx="70">
                <c:v>_x0005_39537</c:v>
              </c:pt>
              <c:pt idx="71">
                <c:v>_x0005_39538</c:v>
              </c:pt>
              <c:pt idx="72">
                <c:v>_x0005_39539</c:v>
              </c:pt>
            </c:strLit>
          </c:cat>
          <c:val>
            <c:numLit>
              <c:formatCode>General</c:formatCode>
              <c:ptCount val="73"/>
              <c:pt idx="0">
                <c:v>179201.3</c:v>
              </c:pt>
              <c:pt idx="1">
                <c:v>1789735.9</c:v>
              </c:pt>
              <c:pt idx="2">
                <c:v>1631399.5</c:v>
              </c:pt>
              <c:pt idx="3">
                <c:v>1630720.7</c:v>
              </c:pt>
              <c:pt idx="4">
                <c:v>1640019.6</c:v>
              </c:pt>
              <c:pt idx="5">
                <c:v>1536682</c:v>
              </c:pt>
              <c:pt idx="6">
                <c:v>1668712.2</c:v>
              </c:pt>
              <c:pt idx="7">
                <c:v>1837809</c:v>
              </c:pt>
              <c:pt idx="8">
                <c:v>1656567.4</c:v>
              </c:pt>
              <c:pt idx="9">
                <c:v>1372155</c:v>
              </c:pt>
              <c:pt idx="10">
                <c:v>1390887.2</c:v>
              </c:pt>
              <c:pt idx="11">
                <c:v>860016.20000000007</c:v>
              </c:pt>
              <c:pt idx="12">
                <c:v>811387</c:v>
              </c:pt>
              <c:pt idx="13">
                <c:v>1107229.8</c:v>
              </c:pt>
              <c:pt idx="14">
                <c:v>855653.50000000012</c:v>
              </c:pt>
              <c:pt idx="15">
                <c:v>1370212.2</c:v>
              </c:pt>
              <c:pt idx="16">
                <c:v>1407479</c:v>
              </c:pt>
              <c:pt idx="17">
                <c:v>1369773.7</c:v>
              </c:pt>
              <c:pt idx="18">
                <c:v>1246632.1000000001</c:v>
              </c:pt>
              <c:pt idx="19">
                <c:v>1322872.3</c:v>
              </c:pt>
              <c:pt idx="20">
                <c:v>1450696.2</c:v>
              </c:pt>
              <c:pt idx="21">
                <c:v>1368505.4</c:v>
              </c:pt>
              <c:pt idx="22">
                <c:v>1328502.8</c:v>
              </c:pt>
              <c:pt idx="23">
                <c:v>1602254.6</c:v>
              </c:pt>
              <c:pt idx="24">
                <c:v>1473527.8</c:v>
              </c:pt>
              <c:pt idx="25">
                <c:v>959478.79999998084</c:v>
              </c:pt>
              <c:pt idx="26">
                <c:v>1388334.6</c:v>
              </c:pt>
              <c:pt idx="27">
                <c:v>1242122.8</c:v>
              </c:pt>
              <c:pt idx="28">
                <c:v>1215329.2</c:v>
              </c:pt>
              <c:pt idx="29">
                <c:v>915410.20000000019</c:v>
              </c:pt>
              <c:pt idx="30">
                <c:v>1205227.3</c:v>
              </c:pt>
              <c:pt idx="31">
                <c:v>1299934.2</c:v>
              </c:pt>
              <c:pt idx="32">
                <c:v>1723492</c:v>
              </c:pt>
              <c:pt idx="33">
                <c:v>1708778.9</c:v>
              </c:pt>
              <c:pt idx="34">
                <c:v>1731361.1</c:v>
              </c:pt>
              <c:pt idx="35">
                <c:v>1520210</c:v>
              </c:pt>
              <c:pt idx="36">
                <c:v>979232.70000000007</c:v>
              </c:pt>
              <c:pt idx="37">
                <c:v>1228499.1000000001</c:v>
              </c:pt>
              <c:pt idx="38">
                <c:v>1272390.1000000001</c:v>
              </c:pt>
              <c:pt idx="39">
                <c:v>911412.6</c:v>
              </c:pt>
              <c:pt idx="40">
                <c:v>1347089.9</c:v>
              </c:pt>
              <c:pt idx="41">
                <c:v>1099173.7</c:v>
              </c:pt>
              <c:pt idx="42">
                <c:v>924653.89999999886</c:v>
              </c:pt>
              <c:pt idx="43">
                <c:v>873583.59999999625</c:v>
              </c:pt>
              <c:pt idx="44">
                <c:v>978065.60000000009</c:v>
              </c:pt>
              <c:pt idx="45">
                <c:v>797580.39999999886</c:v>
              </c:pt>
              <c:pt idx="46">
                <c:v>729309.00000000012</c:v>
              </c:pt>
              <c:pt idx="47">
                <c:v>1239145.3999999999</c:v>
              </c:pt>
              <c:pt idx="48">
                <c:v>1123965.1000000001</c:v>
              </c:pt>
              <c:pt idx="49">
                <c:v>1137585</c:v>
              </c:pt>
              <c:pt idx="50">
                <c:v>1076932.2</c:v>
              </c:pt>
              <c:pt idx="51">
                <c:v>740688.60000000021</c:v>
              </c:pt>
              <c:pt idx="52">
                <c:v>1241791.1000000001</c:v>
              </c:pt>
              <c:pt idx="53">
                <c:v>1050395.8999999999</c:v>
              </c:pt>
              <c:pt idx="54">
                <c:v>1044530.6</c:v>
              </c:pt>
              <c:pt idx="55">
                <c:v>668835</c:v>
              </c:pt>
              <c:pt idx="56">
                <c:v>617825.59999999625</c:v>
              </c:pt>
              <c:pt idx="57">
                <c:v>421594.40000000008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474C-45F1-9B9C-7E3E04BFAA12}"/>
            </c:ext>
          </c:extLst>
        </c:ser>
        <c:ser>
          <c:idx val="2"/>
          <c:order val="7"/>
          <c:tx>
            <c:v>2004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Lit>
              <c:ptCount val="73"/>
              <c:pt idx="0">
                <c:v>_x0004_1/20</c:v>
              </c:pt>
              <c:pt idx="1">
                <c:v>_x0004_1/21</c:v>
              </c:pt>
              <c:pt idx="2">
                <c:v>_x0004_1/22</c:v>
              </c:pt>
              <c:pt idx="3">
                <c:v>_x0004_1/23</c:v>
              </c:pt>
              <c:pt idx="4">
                <c:v>_x0004_1/24</c:v>
              </c:pt>
              <c:pt idx="5">
                <c:v>_x0004_1/25</c:v>
              </c:pt>
              <c:pt idx="6">
                <c:v>_x0004_1/26</c:v>
              </c:pt>
              <c:pt idx="7">
                <c:v>_x0004_1/27</c:v>
              </c:pt>
              <c:pt idx="8">
                <c:v>_x0004_1/28</c:v>
              </c:pt>
              <c:pt idx="9">
                <c:v>_x0004_1/29</c:v>
              </c:pt>
              <c:pt idx="10">
                <c:v>_x0004_1/30</c:v>
              </c:pt>
              <c:pt idx="11">
                <c:v>_x0004_1/31</c:v>
              </c:pt>
              <c:pt idx="12">
                <c:v>_x0003_2/1</c:v>
              </c:pt>
              <c:pt idx="13">
                <c:v>_x0003_2/2</c:v>
              </c:pt>
              <c:pt idx="14">
                <c:v>_x0003_2/3</c:v>
              </c:pt>
              <c:pt idx="15">
                <c:v>_x0003_2/4</c:v>
              </c:pt>
              <c:pt idx="16">
                <c:v>_x0003_2/5</c:v>
              </c:pt>
              <c:pt idx="17">
                <c:v>_x0003_2/6</c:v>
              </c:pt>
              <c:pt idx="18">
                <c:v>_x0003_2/7</c:v>
              </c:pt>
              <c:pt idx="19">
                <c:v>_x0003_2/8</c:v>
              </c:pt>
              <c:pt idx="20">
                <c:v>_x0003_2/9</c:v>
              </c:pt>
              <c:pt idx="21">
                <c:v>_x0004_2/10</c:v>
              </c:pt>
              <c:pt idx="22">
                <c:v>_x0004_2/11</c:v>
              </c:pt>
              <c:pt idx="23">
                <c:v>_x0004_2/12</c:v>
              </c:pt>
              <c:pt idx="24">
                <c:v>_x0004_2/13</c:v>
              </c:pt>
              <c:pt idx="25">
                <c:v>_x0004_2/14</c:v>
              </c:pt>
              <c:pt idx="26">
                <c:v>_x0004_2/15</c:v>
              </c:pt>
              <c:pt idx="27">
                <c:v>_x0004_2/16</c:v>
              </c:pt>
              <c:pt idx="28">
                <c:v>_x0004_2/17</c:v>
              </c:pt>
              <c:pt idx="29">
                <c:v>_x0004_2/18</c:v>
              </c:pt>
              <c:pt idx="30">
                <c:v>_x0004_2/19</c:v>
              </c:pt>
              <c:pt idx="31">
                <c:v>_x0004_2/20</c:v>
              </c:pt>
              <c:pt idx="32">
                <c:v>_x0004_2/21</c:v>
              </c:pt>
              <c:pt idx="33">
                <c:v>_x0004_2/22</c:v>
              </c:pt>
              <c:pt idx="34">
                <c:v>_x0004_2/23</c:v>
              </c:pt>
              <c:pt idx="35">
                <c:v>_x0004_2/24</c:v>
              </c:pt>
              <c:pt idx="36">
                <c:v>_x0004_2/25</c:v>
              </c:pt>
              <c:pt idx="37">
                <c:v>_x0004_2/26</c:v>
              </c:pt>
              <c:pt idx="38">
                <c:v>_x0004_2/27</c:v>
              </c:pt>
              <c:pt idx="39">
                <c:v>_x0004_2/28</c:v>
              </c:pt>
              <c:pt idx="40">
                <c:v>_x0005_39507</c:v>
              </c:pt>
              <c:pt idx="41">
                <c:v>_x0005_39508</c:v>
              </c:pt>
              <c:pt idx="42">
                <c:v>_x0005_39509</c:v>
              </c:pt>
              <c:pt idx="43">
                <c:v>_x0005_39510</c:v>
              </c:pt>
              <c:pt idx="44">
                <c:v>_x0005_39511</c:v>
              </c:pt>
              <c:pt idx="45">
                <c:v>_x0005_39512</c:v>
              </c:pt>
              <c:pt idx="46">
                <c:v>_x0005_39513</c:v>
              </c:pt>
              <c:pt idx="47">
                <c:v>_x0005_39514</c:v>
              </c:pt>
              <c:pt idx="48">
                <c:v>_x0005_39515</c:v>
              </c:pt>
              <c:pt idx="49">
                <c:v>_x0005_39516</c:v>
              </c:pt>
              <c:pt idx="50">
                <c:v>_x0005_39517</c:v>
              </c:pt>
              <c:pt idx="51">
                <c:v>_x0005_39518</c:v>
              </c:pt>
              <c:pt idx="52">
                <c:v>_x0005_39519</c:v>
              </c:pt>
              <c:pt idx="53">
                <c:v>_x0005_39520</c:v>
              </c:pt>
              <c:pt idx="54">
                <c:v>_x0005_39521</c:v>
              </c:pt>
              <c:pt idx="55">
                <c:v>_x0005_39522</c:v>
              </c:pt>
              <c:pt idx="56">
                <c:v>_x0005_39523</c:v>
              </c:pt>
              <c:pt idx="57">
                <c:v>_x0005_39524</c:v>
              </c:pt>
              <c:pt idx="58">
                <c:v>_x0005_39525</c:v>
              </c:pt>
              <c:pt idx="59">
                <c:v>_x0005_39526</c:v>
              </c:pt>
              <c:pt idx="60">
                <c:v>_x0005_39527</c:v>
              </c:pt>
              <c:pt idx="61">
                <c:v>_x0005_39528</c:v>
              </c:pt>
              <c:pt idx="62">
                <c:v>_x0005_39529</c:v>
              </c:pt>
              <c:pt idx="63">
                <c:v>_x0005_39530</c:v>
              </c:pt>
              <c:pt idx="64">
                <c:v>_x0005_39531</c:v>
              </c:pt>
              <c:pt idx="65">
                <c:v>_x0005_39532</c:v>
              </c:pt>
              <c:pt idx="66">
                <c:v>_x0005_39533</c:v>
              </c:pt>
              <c:pt idx="67">
                <c:v>_x0005_39534</c:v>
              </c:pt>
              <c:pt idx="68">
                <c:v>_x0005_39535</c:v>
              </c:pt>
              <c:pt idx="69">
                <c:v>_x0005_39536</c:v>
              </c:pt>
              <c:pt idx="70">
                <c:v>_x0005_39537</c:v>
              </c:pt>
              <c:pt idx="71">
                <c:v>_x0005_39538</c:v>
              </c:pt>
              <c:pt idx="72">
                <c:v>_x0005_39539</c:v>
              </c:pt>
            </c:strLit>
          </c:cat>
          <c:val>
            <c:numLit>
              <c:formatCode>General</c:formatCode>
              <c:ptCount val="73"/>
              <c:pt idx="0">
                <c:v>63148.6</c:v>
              </c:pt>
              <c:pt idx="1">
                <c:v>1782388.12</c:v>
              </c:pt>
              <c:pt idx="2">
                <c:v>1809705.7</c:v>
              </c:pt>
              <c:pt idx="3">
                <c:v>1999204.8</c:v>
              </c:pt>
              <c:pt idx="4">
                <c:v>1641815.3</c:v>
              </c:pt>
              <c:pt idx="5">
                <c:v>2272434.1</c:v>
              </c:pt>
              <c:pt idx="6">
                <c:v>1289444.24</c:v>
              </c:pt>
              <c:pt idx="7">
                <c:v>1708959.1</c:v>
              </c:pt>
              <c:pt idx="8">
                <c:v>1085771.8999999999</c:v>
              </c:pt>
              <c:pt idx="9">
                <c:v>1335740.2</c:v>
              </c:pt>
              <c:pt idx="10">
                <c:v>1261845.3999999999</c:v>
              </c:pt>
              <c:pt idx="11">
                <c:v>1583148</c:v>
              </c:pt>
              <c:pt idx="12">
                <c:v>1704822.8</c:v>
              </c:pt>
              <c:pt idx="13">
                <c:v>1326889.3999999999</c:v>
              </c:pt>
              <c:pt idx="14">
                <c:v>1341400.8</c:v>
              </c:pt>
              <c:pt idx="15">
                <c:v>880212.8</c:v>
              </c:pt>
              <c:pt idx="16">
                <c:v>715039.00000000012</c:v>
              </c:pt>
              <c:pt idx="17">
                <c:v>1307966.8999999999</c:v>
              </c:pt>
              <c:pt idx="18">
                <c:v>1154244.3</c:v>
              </c:pt>
              <c:pt idx="19">
                <c:v>1280131.6000000001</c:v>
              </c:pt>
              <c:pt idx="20">
                <c:v>1355232.7</c:v>
              </c:pt>
              <c:pt idx="21">
                <c:v>1220951.1000000001</c:v>
              </c:pt>
              <c:pt idx="22">
                <c:v>1310909.1000000001</c:v>
              </c:pt>
              <c:pt idx="23">
                <c:v>952694.50000000023</c:v>
              </c:pt>
              <c:pt idx="24">
                <c:v>1303656.1000000001</c:v>
              </c:pt>
              <c:pt idx="25">
                <c:v>1282919.6499999999</c:v>
              </c:pt>
              <c:pt idx="26">
                <c:v>2062559</c:v>
              </c:pt>
              <c:pt idx="27">
                <c:v>2227878.5</c:v>
              </c:pt>
              <c:pt idx="28">
                <c:v>2072571.94</c:v>
              </c:pt>
              <c:pt idx="29">
                <c:v>1363279.6</c:v>
              </c:pt>
              <c:pt idx="30">
                <c:v>1218862.6299999999</c:v>
              </c:pt>
              <c:pt idx="31">
                <c:v>896252.10000000009</c:v>
              </c:pt>
              <c:pt idx="32">
                <c:v>1163760.1000000001</c:v>
              </c:pt>
              <c:pt idx="33">
                <c:v>1314210.7</c:v>
              </c:pt>
              <c:pt idx="34">
                <c:v>1536247.7</c:v>
              </c:pt>
              <c:pt idx="35">
                <c:v>1311354.3</c:v>
              </c:pt>
              <c:pt idx="36">
                <c:v>1146656.1000000001</c:v>
              </c:pt>
              <c:pt idx="37">
                <c:v>1465592.9</c:v>
              </c:pt>
              <c:pt idx="38">
                <c:v>985040</c:v>
              </c:pt>
              <c:pt idx="39">
                <c:v>1201851.1000000001</c:v>
              </c:pt>
              <c:pt idx="40">
                <c:v>1041799.4</c:v>
              </c:pt>
              <c:pt idx="41">
                <c:v>1144321.6000000001</c:v>
              </c:pt>
              <c:pt idx="42">
                <c:v>1012598.2</c:v>
              </c:pt>
              <c:pt idx="43">
                <c:v>1080157.6000000001</c:v>
              </c:pt>
              <c:pt idx="44">
                <c:v>1010450.1</c:v>
              </c:pt>
              <c:pt idx="45">
                <c:v>600079.1</c:v>
              </c:pt>
              <c:pt idx="46">
                <c:v>523692.70000000013</c:v>
              </c:pt>
              <c:pt idx="47">
                <c:v>770493.89999999886</c:v>
              </c:pt>
              <c:pt idx="48">
                <c:v>904858.89999999886</c:v>
              </c:pt>
              <c:pt idx="49">
                <c:v>537702.60000000009</c:v>
              </c:pt>
              <c:pt idx="50">
                <c:v>928128</c:v>
              </c:pt>
              <c:pt idx="51">
                <c:v>999947.60000000009</c:v>
              </c:pt>
              <c:pt idx="52">
                <c:v>706413.3</c:v>
              </c:pt>
              <c:pt idx="53">
                <c:v>875796.69999998307</c:v>
              </c:pt>
              <c:pt idx="54">
                <c:v>801172.6</c:v>
              </c:pt>
              <c:pt idx="55">
                <c:v>656786.39999999886</c:v>
              </c:pt>
              <c:pt idx="56">
                <c:v>1012416.9</c:v>
              </c:pt>
              <c:pt idx="57">
                <c:v>919957.3</c:v>
              </c:pt>
              <c:pt idx="58">
                <c:v>907950.3</c:v>
              </c:pt>
              <c:pt idx="59">
                <c:v>837418.3</c:v>
              </c:pt>
              <c:pt idx="60">
                <c:v>411900.2</c:v>
              </c:pt>
              <c:pt idx="61">
                <c:v>279606.09999999998</c:v>
              </c:pt>
              <c:pt idx="62">
                <c:v>203309.5</c:v>
              </c:pt>
              <c:pt idx="63">
                <c:v>140668.9</c:v>
              </c:pt>
              <c:pt idx="64">
                <c:v>141243.1</c:v>
              </c:pt>
              <c:pt idx="65">
                <c:v>92088.000000000015</c:v>
              </c:pt>
              <c:pt idx="66">
                <c:v>26704.7</c:v>
              </c:pt>
              <c:pt idx="67">
                <c:v>557.99999999999989</c:v>
              </c:pt>
              <c:pt idx="68">
                <c:v>557.99999999999989</c:v>
              </c:pt>
              <c:pt idx="69">
                <c:v>5345.6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7-474C-45F1-9B9C-7E3E04BFAA12}"/>
            </c:ext>
          </c:extLst>
        </c:ser>
        <c:ser>
          <c:idx val="3"/>
          <c:order val="8"/>
          <c:tx>
            <c:v>2003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Lit>
              <c:ptCount val="73"/>
              <c:pt idx="0">
                <c:v>_x0004_1/20</c:v>
              </c:pt>
              <c:pt idx="1">
                <c:v>_x0004_1/21</c:v>
              </c:pt>
              <c:pt idx="2">
                <c:v>_x0004_1/22</c:v>
              </c:pt>
              <c:pt idx="3">
                <c:v>_x0004_1/23</c:v>
              </c:pt>
              <c:pt idx="4">
                <c:v>_x0004_1/24</c:v>
              </c:pt>
              <c:pt idx="5">
                <c:v>_x0004_1/25</c:v>
              </c:pt>
              <c:pt idx="6">
                <c:v>_x0004_1/26</c:v>
              </c:pt>
              <c:pt idx="7">
                <c:v>_x0004_1/27</c:v>
              </c:pt>
              <c:pt idx="8">
                <c:v>_x0004_1/28</c:v>
              </c:pt>
              <c:pt idx="9">
                <c:v>_x0004_1/29</c:v>
              </c:pt>
              <c:pt idx="10">
                <c:v>_x0004_1/30</c:v>
              </c:pt>
              <c:pt idx="11">
                <c:v>_x0004_1/31</c:v>
              </c:pt>
              <c:pt idx="12">
                <c:v>_x0003_2/1</c:v>
              </c:pt>
              <c:pt idx="13">
                <c:v>_x0003_2/2</c:v>
              </c:pt>
              <c:pt idx="14">
                <c:v>_x0003_2/3</c:v>
              </c:pt>
              <c:pt idx="15">
                <c:v>_x0003_2/4</c:v>
              </c:pt>
              <c:pt idx="16">
                <c:v>_x0003_2/5</c:v>
              </c:pt>
              <c:pt idx="17">
                <c:v>_x0003_2/6</c:v>
              </c:pt>
              <c:pt idx="18">
                <c:v>_x0003_2/7</c:v>
              </c:pt>
              <c:pt idx="19">
                <c:v>_x0003_2/8</c:v>
              </c:pt>
              <c:pt idx="20">
                <c:v>_x0003_2/9</c:v>
              </c:pt>
              <c:pt idx="21">
                <c:v>_x0004_2/10</c:v>
              </c:pt>
              <c:pt idx="22">
                <c:v>_x0004_2/11</c:v>
              </c:pt>
              <c:pt idx="23">
                <c:v>_x0004_2/12</c:v>
              </c:pt>
              <c:pt idx="24">
                <c:v>_x0004_2/13</c:v>
              </c:pt>
              <c:pt idx="25">
                <c:v>_x0004_2/14</c:v>
              </c:pt>
              <c:pt idx="26">
                <c:v>_x0004_2/15</c:v>
              </c:pt>
              <c:pt idx="27">
                <c:v>_x0004_2/16</c:v>
              </c:pt>
              <c:pt idx="28">
                <c:v>_x0004_2/17</c:v>
              </c:pt>
              <c:pt idx="29">
                <c:v>_x0004_2/18</c:v>
              </c:pt>
              <c:pt idx="30">
                <c:v>_x0004_2/19</c:v>
              </c:pt>
              <c:pt idx="31">
                <c:v>_x0004_2/20</c:v>
              </c:pt>
              <c:pt idx="32">
                <c:v>_x0004_2/21</c:v>
              </c:pt>
              <c:pt idx="33">
                <c:v>_x0004_2/22</c:v>
              </c:pt>
              <c:pt idx="34">
                <c:v>_x0004_2/23</c:v>
              </c:pt>
              <c:pt idx="35">
                <c:v>_x0004_2/24</c:v>
              </c:pt>
              <c:pt idx="36">
                <c:v>_x0004_2/25</c:v>
              </c:pt>
              <c:pt idx="37">
                <c:v>_x0004_2/26</c:v>
              </c:pt>
              <c:pt idx="38">
                <c:v>_x0004_2/27</c:v>
              </c:pt>
              <c:pt idx="39">
                <c:v>_x0004_2/28</c:v>
              </c:pt>
              <c:pt idx="40">
                <c:v>_x0005_39507</c:v>
              </c:pt>
              <c:pt idx="41">
                <c:v>_x0005_39508</c:v>
              </c:pt>
              <c:pt idx="42">
                <c:v>_x0005_39509</c:v>
              </c:pt>
              <c:pt idx="43">
                <c:v>_x0005_39510</c:v>
              </c:pt>
              <c:pt idx="44">
                <c:v>_x0005_39511</c:v>
              </c:pt>
              <c:pt idx="45">
                <c:v>_x0005_39512</c:v>
              </c:pt>
              <c:pt idx="46">
                <c:v>_x0005_39513</c:v>
              </c:pt>
              <c:pt idx="47">
                <c:v>_x0005_39514</c:v>
              </c:pt>
              <c:pt idx="48">
                <c:v>_x0005_39515</c:v>
              </c:pt>
              <c:pt idx="49">
                <c:v>_x0005_39516</c:v>
              </c:pt>
              <c:pt idx="50">
                <c:v>_x0005_39517</c:v>
              </c:pt>
              <c:pt idx="51">
                <c:v>_x0005_39518</c:v>
              </c:pt>
              <c:pt idx="52">
                <c:v>_x0005_39519</c:v>
              </c:pt>
              <c:pt idx="53">
                <c:v>_x0005_39520</c:v>
              </c:pt>
              <c:pt idx="54">
                <c:v>_x0005_39521</c:v>
              </c:pt>
              <c:pt idx="55">
                <c:v>_x0005_39522</c:v>
              </c:pt>
              <c:pt idx="56">
                <c:v>_x0005_39523</c:v>
              </c:pt>
              <c:pt idx="57">
                <c:v>_x0005_39524</c:v>
              </c:pt>
              <c:pt idx="58">
                <c:v>_x0005_39525</c:v>
              </c:pt>
              <c:pt idx="59">
                <c:v>_x0005_39526</c:v>
              </c:pt>
              <c:pt idx="60">
                <c:v>_x0005_39527</c:v>
              </c:pt>
              <c:pt idx="61">
                <c:v>_x0005_39528</c:v>
              </c:pt>
              <c:pt idx="62">
                <c:v>_x0005_39529</c:v>
              </c:pt>
              <c:pt idx="63">
                <c:v>_x0005_39530</c:v>
              </c:pt>
              <c:pt idx="64">
                <c:v>_x0005_39531</c:v>
              </c:pt>
              <c:pt idx="65">
                <c:v>_x0005_39532</c:v>
              </c:pt>
              <c:pt idx="66">
                <c:v>_x0005_39533</c:v>
              </c:pt>
              <c:pt idx="67">
                <c:v>_x0005_39534</c:v>
              </c:pt>
              <c:pt idx="68">
                <c:v>_x0005_39535</c:v>
              </c:pt>
              <c:pt idx="69">
                <c:v>_x0005_39536</c:v>
              </c:pt>
              <c:pt idx="70">
                <c:v>_x0005_39537</c:v>
              </c:pt>
              <c:pt idx="71">
                <c:v>_x0005_39538</c:v>
              </c:pt>
              <c:pt idx="72">
                <c:v>_x0005_39539</c:v>
              </c:pt>
            </c:strLit>
          </c:cat>
          <c:val>
            <c:numLit>
              <c:formatCode>General</c:formatCode>
              <c:ptCount val="73"/>
              <c:pt idx="0">
                <c:v>18269.2</c:v>
              </c:pt>
              <c:pt idx="1">
                <c:v>1271578.8</c:v>
              </c:pt>
              <c:pt idx="2">
                <c:v>1429928.6</c:v>
              </c:pt>
              <c:pt idx="3">
                <c:v>1349622.9</c:v>
              </c:pt>
              <c:pt idx="4">
                <c:v>1530627</c:v>
              </c:pt>
              <c:pt idx="5">
                <c:v>1810146</c:v>
              </c:pt>
              <c:pt idx="6">
                <c:v>1765094.7</c:v>
              </c:pt>
              <c:pt idx="7">
                <c:v>1799312.2</c:v>
              </c:pt>
              <c:pt idx="8">
                <c:v>1619117.5</c:v>
              </c:pt>
              <c:pt idx="9">
                <c:v>1288588.3</c:v>
              </c:pt>
              <c:pt idx="10">
                <c:v>895961.8</c:v>
              </c:pt>
              <c:pt idx="11">
                <c:v>773946.19999998307</c:v>
              </c:pt>
              <c:pt idx="12">
                <c:v>691989</c:v>
              </c:pt>
              <c:pt idx="13">
                <c:v>737282.60000000009</c:v>
              </c:pt>
              <c:pt idx="14">
                <c:v>844174.50000000012</c:v>
              </c:pt>
              <c:pt idx="15">
                <c:v>1032227.5</c:v>
              </c:pt>
              <c:pt idx="16">
                <c:v>1005848.7</c:v>
              </c:pt>
              <c:pt idx="17">
                <c:v>1263183.2</c:v>
              </c:pt>
              <c:pt idx="18">
                <c:v>1566985.5</c:v>
              </c:pt>
              <c:pt idx="19">
                <c:v>1540891.9</c:v>
              </c:pt>
              <c:pt idx="20">
                <c:v>1429644.1</c:v>
              </c:pt>
              <c:pt idx="21">
                <c:v>1521270.5</c:v>
              </c:pt>
              <c:pt idx="22">
                <c:v>1221806.8999999999</c:v>
              </c:pt>
              <c:pt idx="23">
                <c:v>544614.14650000003</c:v>
              </c:pt>
              <c:pt idx="24">
                <c:v>1459914.9415</c:v>
              </c:pt>
              <c:pt idx="25">
                <c:v>1681894.112</c:v>
              </c:pt>
              <c:pt idx="26">
                <c:v>2366816.4844999998</c:v>
              </c:pt>
              <c:pt idx="27">
                <c:v>1901597.9445</c:v>
              </c:pt>
              <c:pt idx="28">
                <c:v>1222116.4025000001</c:v>
              </c:pt>
              <c:pt idx="29">
                <c:v>902997.21899999888</c:v>
              </c:pt>
              <c:pt idx="30">
                <c:v>992195.61049999995</c:v>
              </c:pt>
              <c:pt idx="31">
                <c:v>1576891.8489999999</c:v>
              </c:pt>
              <c:pt idx="32">
                <c:v>1430379.9445</c:v>
              </c:pt>
              <c:pt idx="33">
                <c:v>987274.51899999997</c:v>
              </c:pt>
              <c:pt idx="34">
                <c:v>620139.0675</c:v>
              </c:pt>
              <c:pt idx="35">
                <c:v>734880.6</c:v>
              </c:pt>
              <c:pt idx="36">
                <c:v>920987.99999999825</c:v>
              </c:pt>
              <c:pt idx="37">
                <c:v>1111348.7</c:v>
              </c:pt>
              <c:pt idx="38">
                <c:v>1060977.2</c:v>
              </c:pt>
              <c:pt idx="39">
                <c:v>574081.19999999995</c:v>
              </c:pt>
              <c:pt idx="40">
                <c:v>1219595.2</c:v>
              </c:pt>
              <c:pt idx="41">
                <c:v>1986895.1682788001</c:v>
              </c:pt>
              <c:pt idx="42">
                <c:v>1334264.86826347</c:v>
              </c:pt>
              <c:pt idx="43">
                <c:v>1418880.8274351601</c:v>
              </c:pt>
              <c:pt idx="44">
                <c:v>2366515.2308350299</c:v>
              </c:pt>
              <c:pt idx="45">
                <c:v>1625399.2071132199</c:v>
              </c:pt>
              <c:pt idx="46">
                <c:v>1326459.0587406899</c:v>
              </c:pt>
              <c:pt idx="47">
                <c:v>443902.67899365933</c:v>
              </c:pt>
              <c:pt idx="48">
                <c:v>584500.79452254926</c:v>
              </c:pt>
              <c:pt idx="49">
                <c:v>1032260.6631751599</c:v>
              </c:pt>
              <c:pt idx="50">
                <c:v>1035011.27814011</c:v>
              </c:pt>
              <c:pt idx="51">
                <c:v>783222.49204853328</c:v>
              </c:pt>
              <c:pt idx="52">
                <c:v>289275.7238390093</c:v>
              </c:pt>
              <c:pt idx="53">
                <c:v>595258.46908637846</c:v>
              </c:pt>
              <c:pt idx="54">
                <c:v>954565.11065059574</c:v>
              </c:pt>
              <c:pt idx="55">
                <c:v>612743.25901748182</c:v>
              </c:pt>
              <c:pt idx="56">
                <c:v>603267.54044255312</c:v>
              </c:pt>
              <c:pt idx="57">
                <c:v>635990.46021990967</c:v>
              </c:pt>
              <c:pt idx="58">
                <c:v>805021.26211534545</c:v>
              </c:pt>
              <c:pt idx="59">
                <c:v>625608.97726671095</c:v>
              </c:pt>
              <c:pt idx="60">
                <c:v>691343.26102440106</c:v>
              </c:pt>
              <c:pt idx="61">
                <c:v>692749.467885533</c:v>
              </c:pt>
              <c:pt idx="62">
                <c:v>843419.70927125565</c:v>
              </c:pt>
              <c:pt idx="63">
                <c:v>1047333.2334205901</c:v>
              </c:pt>
              <c:pt idx="64">
                <c:v>1183622.8480537201</c:v>
              </c:pt>
              <c:pt idx="65">
                <c:v>1017751.47968943</c:v>
              </c:pt>
              <c:pt idx="66">
                <c:v>584155.90116655873</c:v>
              </c:pt>
              <c:pt idx="67">
                <c:v>290047.46443623718</c:v>
              </c:pt>
              <c:pt idx="68">
                <c:v>73065.229093799688</c:v>
              </c:pt>
              <c:pt idx="69">
                <c:v>72663.149363057324</c:v>
              </c:pt>
              <c:pt idx="70">
                <c:v>121551.9968051118</c:v>
              </c:pt>
              <c:pt idx="71">
                <c:v>118299.1371689498</c:v>
              </c:pt>
              <c:pt idx="72">
                <c:v>76112.891240875921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8-474C-45F1-9B9C-7E3E04BFA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224952"/>
        <c:axId val="2113227992"/>
      </c:lineChart>
      <c:lineChart>
        <c:grouping val="standard"/>
        <c:varyColors val="0"/>
        <c:ser>
          <c:idx val="17"/>
          <c:order val="9"/>
          <c:tx>
            <c:v>11 Cum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val>
            <c:numLit>
              <c:formatCode>General</c:formatCode>
              <c:ptCount val="78"/>
              <c:pt idx="0">
                <c:v>0</c:v>
              </c:pt>
              <c:pt idx="1">
                <c:v>12004.637000000001</c:v>
              </c:pt>
              <c:pt idx="2">
                <c:v>35220.44</c:v>
              </c:pt>
              <c:pt idx="3">
                <c:v>40662.146500000003</c:v>
              </c:pt>
              <c:pt idx="4">
                <c:v>144231.5405</c:v>
              </c:pt>
              <c:pt idx="5">
                <c:v>264833.05249999999</c:v>
              </c:pt>
              <c:pt idx="6">
                <c:v>407093.59950000001</c:v>
              </c:pt>
              <c:pt idx="7">
                <c:v>580513.26199999999</c:v>
              </c:pt>
              <c:pt idx="8">
                <c:v>747056.23399999889</c:v>
              </c:pt>
              <c:pt idx="9">
                <c:v>947908.51399999997</c:v>
              </c:pt>
              <c:pt idx="10">
                <c:v>1136710.514</c:v>
              </c:pt>
              <c:pt idx="11">
                <c:v>1470946.128</c:v>
              </c:pt>
              <c:pt idx="12">
                <c:v>1771498.128</c:v>
              </c:pt>
              <c:pt idx="13">
                <c:v>2253232.8879999998</c:v>
              </c:pt>
              <c:pt idx="14">
                <c:v>3022039.3280000002</c:v>
              </c:pt>
              <c:pt idx="15">
                <c:v>3585496.298</c:v>
              </c:pt>
              <c:pt idx="16">
                <c:v>4189031.5455</c:v>
              </c:pt>
              <c:pt idx="17">
                <c:v>4659168.8315000003</c:v>
              </c:pt>
              <c:pt idx="18">
                <c:v>5226196.5115</c:v>
              </c:pt>
              <c:pt idx="19">
                <c:v>5830396.3940000003</c:v>
              </c:pt>
              <c:pt idx="20">
                <c:v>6421782.8865</c:v>
              </c:pt>
              <c:pt idx="21">
                <c:v>6992667.1765000001</c:v>
              </c:pt>
              <c:pt idx="22">
                <c:v>7482122.1090000002</c:v>
              </c:pt>
              <c:pt idx="23">
                <c:v>8536387.6789999995</c:v>
              </c:pt>
              <c:pt idx="24">
                <c:v>9172169.8764999993</c:v>
              </c:pt>
              <c:pt idx="25">
                <c:v>9744420.4364999998</c:v>
              </c:pt>
              <c:pt idx="26">
                <c:v>10320038.66</c:v>
              </c:pt>
              <c:pt idx="27">
                <c:v>10735561.4265</c:v>
              </c:pt>
              <c:pt idx="28">
                <c:v>11180677.646500001</c:v>
              </c:pt>
              <c:pt idx="29">
                <c:v>12196198.193</c:v>
              </c:pt>
              <c:pt idx="30">
                <c:v>12946847.091499999</c:v>
              </c:pt>
              <c:pt idx="31">
                <c:v>13756143.119000001</c:v>
              </c:pt>
              <c:pt idx="32">
                <c:v>14250322.7115</c:v>
              </c:pt>
              <c:pt idx="33">
                <c:v>15074598.261499999</c:v>
              </c:pt>
              <c:pt idx="34">
                <c:v>15655114.469000001</c:v>
              </c:pt>
              <c:pt idx="35">
                <c:v>16194315.249</c:v>
              </c:pt>
              <c:pt idx="36">
                <c:v>17155919.6415</c:v>
              </c:pt>
              <c:pt idx="37">
                <c:v>18246812.931499999</c:v>
              </c:pt>
              <c:pt idx="38">
                <c:v>19227796.736499999</c:v>
              </c:pt>
              <c:pt idx="39">
                <c:v>20072036.5515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9-474C-45F1-9B9C-7E3E04BFAA12}"/>
            </c:ext>
          </c:extLst>
        </c:ser>
        <c:ser>
          <c:idx val="13"/>
          <c:order val="10"/>
          <c:tx>
            <c:v>10 Cum</c:v>
          </c:tx>
          <c:spPr>
            <a:ln w="19050">
              <a:solidFill>
                <a:srgbClr val="FF0000"/>
              </a:solidFill>
            </a:ln>
          </c:spPr>
          <c:marker>
            <c:symbol val="star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Lit>
              <c:formatCode>General</c:formatCode>
              <c:ptCount val="78"/>
              <c:pt idx="0">
                <c:v>1614.0540000000001</c:v>
              </c:pt>
              <c:pt idx="1">
                <c:v>5598.8540000000003</c:v>
              </c:pt>
              <c:pt idx="2">
                <c:v>6309.6740000000009</c:v>
              </c:pt>
              <c:pt idx="3">
                <c:v>13923.9735</c:v>
              </c:pt>
              <c:pt idx="4">
                <c:v>21424.054</c:v>
              </c:pt>
              <c:pt idx="5">
                <c:v>30166.350000000009</c:v>
              </c:pt>
              <c:pt idx="6">
                <c:v>42496.695</c:v>
              </c:pt>
              <c:pt idx="7">
                <c:v>57352.813499999997</c:v>
              </c:pt>
              <c:pt idx="8">
                <c:v>75125.876999999993</c:v>
              </c:pt>
              <c:pt idx="9">
                <c:v>77690.115500000014</c:v>
              </c:pt>
              <c:pt idx="10">
                <c:v>105935.97749999999</c:v>
              </c:pt>
              <c:pt idx="11">
                <c:v>135129.14749999999</c:v>
              </c:pt>
              <c:pt idx="12">
                <c:v>156735.5975</c:v>
              </c:pt>
              <c:pt idx="13">
                <c:v>184334.27299999999</c:v>
              </c:pt>
              <c:pt idx="14">
                <c:v>201085.18250000011</c:v>
              </c:pt>
              <c:pt idx="15">
                <c:v>218603.54300000009</c:v>
              </c:pt>
              <c:pt idx="16">
                <c:v>230836.93950000009</c:v>
              </c:pt>
              <c:pt idx="17">
                <c:v>253230.32449999999</c:v>
              </c:pt>
              <c:pt idx="18">
                <c:v>334747.58250000002</c:v>
              </c:pt>
              <c:pt idx="19">
                <c:v>427905.08250000002</c:v>
              </c:pt>
              <c:pt idx="20">
                <c:v>480305.7525</c:v>
              </c:pt>
              <c:pt idx="21">
                <c:v>900712.55249999999</c:v>
              </c:pt>
              <c:pt idx="22">
                <c:v>2039111.3425</c:v>
              </c:pt>
              <c:pt idx="23">
                <c:v>3108304.8525</c:v>
              </c:pt>
              <c:pt idx="24">
                <c:v>4152387.3725000001</c:v>
              </c:pt>
              <c:pt idx="25">
                <c:v>4953672.4275000002</c:v>
              </c:pt>
              <c:pt idx="26">
                <c:v>5928650.8975</c:v>
              </c:pt>
              <c:pt idx="27">
                <c:v>6482680.3375000004</c:v>
              </c:pt>
              <c:pt idx="28">
                <c:v>7171534.3075000001</c:v>
              </c:pt>
              <c:pt idx="29">
                <c:v>8100729.6875</c:v>
              </c:pt>
              <c:pt idx="30">
                <c:v>9004032.7074999996</c:v>
              </c:pt>
              <c:pt idx="31">
                <c:v>9510053.0975000001</c:v>
              </c:pt>
              <c:pt idx="32">
                <c:v>10616515.09</c:v>
              </c:pt>
              <c:pt idx="33">
                <c:v>11577632.68</c:v>
              </c:pt>
              <c:pt idx="34">
                <c:v>12344987.060000001</c:v>
              </c:pt>
              <c:pt idx="35">
                <c:v>12797224.727499999</c:v>
              </c:pt>
              <c:pt idx="36">
                <c:v>12938297.333000001</c:v>
              </c:pt>
              <c:pt idx="37">
                <c:v>13123872.7245</c:v>
              </c:pt>
              <c:pt idx="38">
                <c:v>13298127.406500001</c:v>
              </c:pt>
              <c:pt idx="39">
                <c:v>13796519.612</c:v>
              </c:pt>
              <c:pt idx="40">
                <c:v>13796519.612</c:v>
              </c:pt>
              <c:pt idx="41">
                <c:v>14674468.516000001</c:v>
              </c:pt>
              <c:pt idx="42">
                <c:v>15628134.950999999</c:v>
              </c:pt>
              <c:pt idx="43">
                <c:v>16604482.782</c:v>
              </c:pt>
              <c:pt idx="44">
                <c:v>17905555.8585</c:v>
              </c:pt>
              <c:pt idx="45">
                <c:v>19597035.995499998</c:v>
              </c:pt>
              <c:pt idx="46">
                <c:v>20673719.756999999</c:v>
              </c:pt>
              <c:pt idx="47">
                <c:v>21321287.431000002</c:v>
              </c:pt>
              <c:pt idx="48">
                <c:v>22221500.618000001</c:v>
              </c:pt>
              <c:pt idx="49">
                <c:v>22923210.116</c:v>
              </c:pt>
              <c:pt idx="50">
                <c:v>23423350.969500002</c:v>
              </c:pt>
              <c:pt idx="51">
                <c:v>23668425.425500002</c:v>
              </c:pt>
              <c:pt idx="52">
                <c:v>24121843.865499999</c:v>
              </c:pt>
              <c:pt idx="53">
                <c:v>24304172.865499999</c:v>
              </c:pt>
              <c:pt idx="54">
                <c:v>24539610.739</c:v>
              </c:pt>
              <c:pt idx="55">
                <c:v>24836004.2245</c:v>
              </c:pt>
              <c:pt idx="56">
                <c:v>25097769.284499999</c:v>
              </c:pt>
              <c:pt idx="57">
                <c:v>26278332.171500001</c:v>
              </c:pt>
              <c:pt idx="58">
                <c:v>26832008.794</c:v>
              </c:pt>
              <c:pt idx="59">
                <c:v>27252852.063499998</c:v>
              </c:pt>
              <c:pt idx="60">
                <c:v>27890145.363000002</c:v>
              </c:pt>
              <c:pt idx="61">
                <c:v>27972139.420499999</c:v>
              </c:pt>
              <c:pt idx="62">
                <c:v>28237317.010499999</c:v>
              </c:pt>
              <c:pt idx="63">
                <c:v>28946326.727499999</c:v>
              </c:pt>
              <c:pt idx="64">
                <c:v>29636203.519000001</c:v>
              </c:pt>
              <c:pt idx="65">
                <c:v>30058455.524</c:v>
              </c:pt>
              <c:pt idx="66">
                <c:v>30469975.182500001</c:v>
              </c:pt>
              <c:pt idx="67">
                <c:v>30718162.453000002</c:v>
              </c:pt>
              <c:pt idx="68">
                <c:v>31092139.6105</c:v>
              </c:pt>
              <c:pt idx="69">
                <c:v>31423342.925999999</c:v>
              </c:pt>
              <c:pt idx="70">
                <c:v>31680177.624499999</c:v>
              </c:pt>
              <c:pt idx="71">
                <c:v>32020059.164500002</c:v>
              </c:pt>
              <c:pt idx="72">
                <c:v>32114086.0145</c:v>
              </c:pt>
              <c:pt idx="73">
                <c:v>32237892.574499998</c:v>
              </c:pt>
              <c:pt idx="74">
                <c:v>32591669.934500001</c:v>
              </c:pt>
              <c:pt idx="75">
                <c:v>32887138.636500001</c:v>
              </c:pt>
              <c:pt idx="76">
                <c:v>33009897.079500001</c:v>
              </c:pt>
              <c:pt idx="77">
                <c:v>33178868.399500001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A-474C-45F1-9B9C-7E3E04BFAA12}"/>
            </c:ext>
          </c:extLst>
        </c:ser>
        <c:ser>
          <c:idx val="15"/>
          <c:order val="11"/>
          <c:tx>
            <c:v>09 Cum</c:v>
          </c:tx>
          <c:spPr>
            <a:ln>
              <a:solidFill>
                <a:srgbClr val="20F012"/>
              </a:solidFill>
            </a:ln>
          </c:spPr>
          <c:marker>
            <c:symbol val="plus"/>
            <c:size val="7"/>
            <c:spPr>
              <a:ln>
                <a:solidFill>
                  <a:srgbClr val="20F012"/>
                </a:solidFill>
              </a:ln>
            </c:spPr>
          </c:marker>
          <c:val>
            <c:numLit>
              <c:formatCode>General</c:formatCode>
              <c:ptCount val="86"/>
              <c:pt idx="0">
                <c:v>27980.3</c:v>
              </c:pt>
              <c:pt idx="1">
                <c:v>400049.91</c:v>
              </c:pt>
              <c:pt idx="2">
                <c:v>501675.04</c:v>
              </c:pt>
              <c:pt idx="3">
                <c:v>599774.80499999889</c:v>
              </c:pt>
              <c:pt idx="4">
                <c:v>1020603.7405</c:v>
              </c:pt>
              <c:pt idx="5">
                <c:v>1314584.2505000001</c:v>
              </c:pt>
              <c:pt idx="6">
                <c:v>1693930.6405</c:v>
              </c:pt>
              <c:pt idx="7">
                <c:v>1864398.0404999999</c:v>
              </c:pt>
              <c:pt idx="8">
                <c:v>2470439.3289999999</c:v>
              </c:pt>
              <c:pt idx="9">
                <c:v>2976324.7889999999</c:v>
              </c:pt>
              <c:pt idx="10">
                <c:v>3470888.639</c:v>
              </c:pt>
              <c:pt idx="11">
                <c:v>4184297.9190000002</c:v>
              </c:pt>
              <c:pt idx="12">
                <c:v>4590570.1490000002</c:v>
              </c:pt>
              <c:pt idx="13">
                <c:v>5369931.9790000003</c:v>
              </c:pt>
              <c:pt idx="14">
                <c:v>5773009.7290000003</c:v>
              </c:pt>
              <c:pt idx="15">
                <c:v>6405975.2989999996</c:v>
              </c:pt>
              <c:pt idx="16">
                <c:v>6952494.3990000002</c:v>
              </c:pt>
              <c:pt idx="17">
                <c:v>7466884.5190000003</c:v>
              </c:pt>
              <c:pt idx="18">
                <c:v>7791030.0389999999</c:v>
              </c:pt>
              <c:pt idx="19">
                <c:v>8421603.2990000006</c:v>
              </c:pt>
              <c:pt idx="20">
                <c:v>8762535.5390000008</c:v>
              </c:pt>
              <c:pt idx="21">
                <c:v>9128859.7190000005</c:v>
              </c:pt>
              <c:pt idx="22">
                <c:v>9206803.8190000001</c:v>
              </c:pt>
              <c:pt idx="23">
                <c:v>9478345.6190000009</c:v>
              </c:pt>
              <c:pt idx="24">
                <c:v>10065424.309</c:v>
              </c:pt>
              <c:pt idx="25">
                <c:v>10431038.809</c:v>
              </c:pt>
              <c:pt idx="26">
                <c:v>10828921.608999999</c:v>
              </c:pt>
              <c:pt idx="27">
                <c:v>11901061.278999999</c:v>
              </c:pt>
              <c:pt idx="28">
                <c:v>12585878.679</c:v>
              </c:pt>
              <c:pt idx="29">
                <c:v>13474341.209000001</c:v>
              </c:pt>
              <c:pt idx="30">
                <c:v>14504630.938999999</c:v>
              </c:pt>
              <c:pt idx="31">
                <c:v>15217166.268999999</c:v>
              </c:pt>
              <c:pt idx="32">
                <c:v>15776594.119000001</c:v>
              </c:pt>
              <c:pt idx="33">
                <c:v>16185930.839</c:v>
              </c:pt>
              <c:pt idx="34">
                <c:v>16781594.199000001</c:v>
              </c:pt>
              <c:pt idx="35">
                <c:v>17155863.109000001</c:v>
              </c:pt>
              <c:pt idx="36">
                <c:v>17189742.409000002</c:v>
              </c:pt>
              <c:pt idx="37">
                <c:v>17407949.728999998</c:v>
              </c:pt>
              <c:pt idx="38">
                <c:v>17772823.568999998</c:v>
              </c:pt>
              <c:pt idx="39">
                <c:v>18657027.004999999</c:v>
              </c:pt>
              <c:pt idx="40">
                <c:v>19255314.495000001</c:v>
              </c:pt>
              <c:pt idx="41">
                <c:v>19591185.785</c:v>
              </c:pt>
              <c:pt idx="42">
                <c:v>20208106.285</c:v>
              </c:pt>
              <c:pt idx="43">
                <c:v>20930703.984999999</c:v>
              </c:pt>
              <c:pt idx="44">
                <c:v>21817598.055</c:v>
              </c:pt>
              <c:pt idx="45">
                <c:v>22565141.045000002</c:v>
              </c:pt>
              <c:pt idx="46">
                <c:v>23629867.895</c:v>
              </c:pt>
              <c:pt idx="47">
                <c:v>24500256.765000001</c:v>
              </c:pt>
              <c:pt idx="48">
                <c:v>25332157.234999999</c:v>
              </c:pt>
              <c:pt idx="49">
                <c:v>26159745.234999999</c:v>
              </c:pt>
              <c:pt idx="50">
                <c:v>26847131.635000002</c:v>
              </c:pt>
              <c:pt idx="51">
                <c:v>27583643.324999999</c:v>
              </c:pt>
              <c:pt idx="52">
                <c:v>28331135.015000001</c:v>
              </c:pt>
              <c:pt idx="53">
                <c:v>28881371.015000001</c:v>
              </c:pt>
              <c:pt idx="54">
                <c:v>29521394.704999998</c:v>
              </c:pt>
              <c:pt idx="55">
                <c:v>30348516.504999999</c:v>
              </c:pt>
              <c:pt idx="56">
                <c:v>30944212.004999999</c:v>
              </c:pt>
              <c:pt idx="57">
                <c:v>31940245.754999999</c:v>
              </c:pt>
              <c:pt idx="58">
                <c:v>32957387.315000001</c:v>
              </c:pt>
              <c:pt idx="59">
                <c:v>33945885.164999999</c:v>
              </c:pt>
              <c:pt idx="60">
                <c:v>34504957.994999997</c:v>
              </c:pt>
              <c:pt idx="61">
                <c:v>34917364.305</c:v>
              </c:pt>
              <c:pt idx="62">
                <c:v>35461921.204999998</c:v>
              </c:pt>
              <c:pt idx="63">
                <c:v>35912207.305</c:v>
              </c:pt>
              <c:pt idx="64">
                <c:v>36169185.719999999</c:v>
              </c:pt>
              <c:pt idx="65">
                <c:v>36234971.520000003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36234971.520000003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B-474C-45F1-9B9C-7E3E04BFAA12}"/>
            </c:ext>
          </c:extLst>
        </c:ser>
        <c:ser>
          <c:idx val="11"/>
          <c:order val="12"/>
          <c:tx>
            <c:v>08 Cum</c:v>
          </c:tx>
          <c:spPr>
            <a:ln w="25400">
              <a:solidFill>
                <a:schemeClr val="tx2"/>
              </a:solidFill>
              <a:prstDash val="solid"/>
            </a:ln>
          </c:spPr>
          <c:marker>
            <c:symbol val="triangle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  <a:prstDash val="solid"/>
              </a:ln>
            </c:spPr>
          </c:marker>
          <c:val>
            <c:numLit>
              <c:formatCode>General</c:formatCode>
              <c:ptCount val="73"/>
              <c:pt idx="0">
                <c:v>51910.607534983857</c:v>
              </c:pt>
              <c:pt idx="1">
                <c:v>1375626.3669783201</c:v>
              </c:pt>
              <c:pt idx="2">
                <c:v>2274287.9691446498</c:v>
              </c:pt>
              <c:pt idx="3">
                <c:v>2888090.0186384502</c:v>
              </c:pt>
              <c:pt idx="4">
                <c:v>3554581.0888632401</c:v>
              </c:pt>
              <c:pt idx="5">
                <c:v>4524926.4005017504</c:v>
              </c:pt>
              <c:pt idx="6">
                <c:v>5639943.7740693102</c:v>
              </c:pt>
              <c:pt idx="7">
                <c:v>6955434.1861909404</c:v>
              </c:pt>
              <c:pt idx="8">
                <c:v>8012497.11199807</c:v>
              </c:pt>
              <c:pt idx="9">
                <c:v>9263009.9471585304</c:v>
              </c:pt>
              <c:pt idx="10">
                <c:v>10564128.047552999</c:v>
              </c:pt>
              <c:pt idx="11">
                <c:v>12053221.734654499</c:v>
              </c:pt>
              <c:pt idx="12">
                <c:v>13113202.366651099</c:v>
              </c:pt>
              <c:pt idx="13">
                <c:v>13930806.731977399</c:v>
              </c:pt>
              <c:pt idx="14">
                <c:v>14252799.4579679</c:v>
              </c:pt>
              <c:pt idx="15">
                <c:v>14686870.097332999</c:v>
              </c:pt>
              <c:pt idx="16">
                <c:v>15014367.87889</c:v>
              </c:pt>
              <c:pt idx="17">
                <c:v>15369545.288016001</c:v>
              </c:pt>
              <c:pt idx="18">
                <c:v>15997466.5405907</c:v>
              </c:pt>
              <c:pt idx="19">
                <c:v>16559540.1891806</c:v>
              </c:pt>
              <c:pt idx="20">
                <c:v>17157711.954899799</c:v>
              </c:pt>
              <c:pt idx="21">
                <c:v>18371948.2069607</c:v>
              </c:pt>
              <c:pt idx="22">
                <c:v>19200125.629592799</c:v>
              </c:pt>
              <c:pt idx="23">
                <c:v>20251077.0026436</c:v>
              </c:pt>
              <c:pt idx="24">
                <c:v>21045315.974413201</c:v>
              </c:pt>
              <c:pt idx="25">
                <c:v>21514453.3765058</c:v>
              </c:pt>
              <c:pt idx="26">
                <c:v>22764666.636486899</c:v>
              </c:pt>
              <c:pt idx="27">
                <c:v>23669381.915984102</c:v>
              </c:pt>
              <c:pt idx="28">
                <c:v>24407981.782968599</c:v>
              </c:pt>
              <c:pt idx="29">
                <c:v>25597122.576941501</c:v>
              </c:pt>
              <c:pt idx="30">
                <c:v>26655418.3911881</c:v>
              </c:pt>
              <c:pt idx="31">
                <c:v>27819079.172881398</c:v>
              </c:pt>
              <c:pt idx="32">
                <c:v>29238388.348938301</c:v>
              </c:pt>
              <c:pt idx="33">
                <c:v>30396778.148938298</c:v>
              </c:pt>
              <c:pt idx="34">
                <c:v>31457750.693278499</c:v>
              </c:pt>
              <c:pt idx="35">
                <c:v>32350321.9383245</c:v>
              </c:pt>
              <c:pt idx="36">
                <c:v>34083248.236232698</c:v>
              </c:pt>
              <c:pt idx="37">
                <c:v>35331904.551878102</c:v>
              </c:pt>
              <c:pt idx="38">
                <c:v>36216914.201401599</c:v>
              </c:pt>
              <c:pt idx="39">
                <c:v>38043494.020714998</c:v>
              </c:pt>
              <c:pt idx="40">
                <c:v>40070087.852809601</c:v>
              </c:pt>
              <c:pt idx="41">
                <c:v>42020897.235587098</c:v>
              </c:pt>
              <c:pt idx="42">
                <c:v>43832979.567525901</c:v>
              </c:pt>
              <c:pt idx="43">
                <c:v>45135757.1139194</c:v>
              </c:pt>
              <c:pt idx="44">
                <c:v>46210018.244843602</c:v>
              </c:pt>
              <c:pt idx="45">
                <c:v>47510119.283148602</c:v>
              </c:pt>
              <c:pt idx="46">
                <c:v>48621742.115356699</c:v>
              </c:pt>
              <c:pt idx="47">
                <c:v>49888796.941819496</c:v>
              </c:pt>
              <c:pt idx="48">
                <c:v>50972595.153919503</c:v>
              </c:pt>
              <c:pt idx="49">
                <c:v>51826673.420607597</c:v>
              </c:pt>
              <c:pt idx="50">
                <c:v>52382991.495077699</c:v>
              </c:pt>
              <c:pt idx="51">
                <c:v>52732800.281737797</c:v>
              </c:pt>
              <c:pt idx="52">
                <c:v>53206761.882326797</c:v>
              </c:pt>
              <c:pt idx="53">
                <c:v>53873179.7131254</c:v>
              </c:pt>
              <c:pt idx="54">
                <c:v>54167555.651609197</c:v>
              </c:pt>
              <c:pt idx="55">
                <c:v>54618651.631607302</c:v>
              </c:pt>
              <c:pt idx="56">
                <c:v>55114162.996123202</c:v>
              </c:pt>
              <c:pt idx="57">
                <c:v>55457090.224338599</c:v>
              </c:pt>
              <c:pt idx="58">
                <c:v>55819686.698463097</c:v>
              </c:pt>
              <c:pt idx="59">
                <c:v>56347981.633784503</c:v>
              </c:pt>
              <c:pt idx="60">
                <c:v>56495887.826154701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C-474C-45F1-9B9C-7E3E04BFAA12}"/>
            </c:ext>
          </c:extLst>
        </c:ser>
        <c:ser>
          <c:idx val="8"/>
          <c:order val="13"/>
          <c:tx>
            <c:v>07 Cum</c:v>
          </c:tx>
          <c:spPr>
            <a:ln w="38100">
              <a:solidFill>
                <a:srgbClr val="00CCFF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69FF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val>
            <c:numLit>
              <c:formatCode>General</c:formatCode>
              <c:ptCount val="73"/>
              <c:pt idx="0">
                <c:v>147027.29999999999</c:v>
              </c:pt>
              <c:pt idx="1">
                <c:v>1899208.95</c:v>
              </c:pt>
              <c:pt idx="2">
                <c:v>3516833.05</c:v>
              </c:pt>
              <c:pt idx="3">
                <c:v>5077713.37</c:v>
              </c:pt>
              <c:pt idx="4">
                <c:v>6545410.9800000004</c:v>
              </c:pt>
              <c:pt idx="5">
                <c:v>7482687.3700000001</c:v>
              </c:pt>
              <c:pt idx="6">
                <c:v>9244921.4699999895</c:v>
              </c:pt>
              <c:pt idx="7">
                <c:v>10943689.17</c:v>
              </c:pt>
              <c:pt idx="8">
                <c:v>12396513.17</c:v>
              </c:pt>
              <c:pt idx="9">
                <c:v>13873697.02</c:v>
              </c:pt>
              <c:pt idx="10">
                <c:v>14825032.09</c:v>
              </c:pt>
              <c:pt idx="11">
                <c:v>15579183.85</c:v>
              </c:pt>
              <c:pt idx="12">
                <c:v>16256137.85</c:v>
              </c:pt>
              <c:pt idx="13">
                <c:v>16915627.850000001</c:v>
              </c:pt>
              <c:pt idx="14">
                <c:v>17922323.149999999</c:v>
              </c:pt>
              <c:pt idx="15">
                <c:v>19349348.449999999</c:v>
              </c:pt>
              <c:pt idx="16">
                <c:v>21458158.039999999</c:v>
              </c:pt>
              <c:pt idx="17">
                <c:v>23392873.710000001</c:v>
              </c:pt>
              <c:pt idx="18">
                <c:v>25585407.18</c:v>
              </c:pt>
              <c:pt idx="19">
                <c:v>27590311.059999999</c:v>
              </c:pt>
              <c:pt idx="20">
                <c:v>28825296.609999999</c:v>
              </c:pt>
              <c:pt idx="21">
                <c:v>30407911.719999999</c:v>
              </c:pt>
              <c:pt idx="22">
                <c:v>32187179.809999999</c:v>
              </c:pt>
              <c:pt idx="23">
                <c:v>33956509.5</c:v>
              </c:pt>
              <c:pt idx="24">
                <c:v>35796298.460000001</c:v>
              </c:pt>
              <c:pt idx="25">
                <c:v>37336298.759999998</c:v>
              </c:pt>
              <c:pt idx="26">
                <c:v>38710137.329999998</c:v>
              </c:pt>
              <c:pt idx="27">
                <c:v>39790070.789999999</c:v>
              </c:pt>
              <c:pt idx="28">
                <c:v>40804666.490000002</c:v>
              </c:pt>
              <c:pt idx="29">
                <c:v>42105961.189999998</c:v>
              </c:pt>
              <c:pt idx="30">
                <c:v>43053485.939999998</c:v>
              </c:pt>
              <c:pt idx="31">
                <c:v>44279487.590000004</c:v>
              </c:pt>
              <c:pt idx="32">
                <c:v>45080645.890000001</c:v>
              </c:pt>
              <c:pt idx="33">
                <c:v>46389119.039999999</c:v>
              </c:pt>
              <c:pt idx="34">
                <c:v>47994509.420000002</c:v>
              </c:pt>
              <c:pt idx="35">
                <c:v>49275194.700000003</c:v>
              </c:pt>
              <c:pt idx="36">
                <c:v>50961675.149999999</c:v>
              </c:pt>
              <c:pt idx="37">
                <c:v>52060323.710000001</c:v>
              </c:pt>
              <c:pt idx="38">
                <c:v>53678681.399999999</c:v>
              </c:pt>
              <c:pt idx="39">
                <c:v>54995946.270000003</c:v>
              </c:pt>
              <c:pt idx="40">
                <c:v>56369380.030000001</c:v>
              </c:pt>
              <c:pt idx="41">
                <c:v>58183856.359999999</c:v>
              </c:pt>
              <c:pt idx="42">
                <c:v>59433460.329999998</c:v>
              </c:pt>
              <c:pt idx="43">
                <c:v>60356216.5</c:v>
              </c:pt>
              <c:pt idx="44">
                <c:v>60959165</c:v>
              </c:pt>
              <c:pt idx="45">
                <c:v>62351667.600000001</c:v>
              </c:pt>
              <c:pt idx="46">
                <c:v>63162343.600000001</c:v>
              </c:pt>
              <c:pt idx="47">
                <c:v>64496870.700000003</c:v>
              </c:pt>
              <c:pt idx="48">
                <c:v>65671247.009999998</c:v>
              </c:pt>
              <c:pt idx="49">
                <c:v>66905710.619999997</c:v>
              </c:pt>
              <c:pt idx="50">
                <c:v>67880853.459999993</c:v>
              </c:pt>
              <c:pt idx="51">
                <c:v>69143803.849999994</c:v>
              </c:pt>
              <c:pt idx="52">
                <c:v>70074652.590000004</c:v>
              </c:pt>
              <c:pt idx="53">
                <c:v>71470597.950000003</c:v>
              </c:pt>
              <c:pt idx="54">
                <c:v>73115940.230000004</c:v>
              </c:pt>
              <c:pt idx="55">
                <c:v>74118374.549999997</c:v>
              </c:pt>
              <c:pt idx="56">
                <c:v>75237065.989999995</c:v>
              </c:pt>
              <c:pt idx="57">
                <c:v>76352007.049999997</c:v>
              </c:pt>
              <c:pt idx="58">
                <c:v>77113563.870000005</c:v>
              </c:pt>
              <c:pt idx="59">
                <c:v>77820010.680000007</c:v>
              </c:pt>
              <c:pt idx="60">
                <c:v>78196392.780000001</c:v>
              </c:pt>
              <c:pt idx="61">
                <c:v>78481046.379999995</c:v>
              </c:pt>
              <c:pt idx="62">
                <c:v>78679272.180000007</c:v>
              </c:pt>
              <c:pt idx="63">
                <c:v>78754136.480000004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D-474C-45F1-9B9C-7E3E04BFAA12}"/>
            </c:ext>
          </c:extLst>
        </c:ser>
        <c:ser>
          <c:idx val="4"/>
          <c:order val="14"/>
          <c:tx>
            <c:v>06 Cum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Lit>
              <c:ptCount val="87"/>
              <c:pt idx="0">
                <c:v>_x0004_1/20</c:v>
              </c:pt>
              <c:pt idx="1">
                <c:v>_x0004_1/21</c:v>
              </c:pt>
              <c:pt idx="2">
                <c:v>_x0004_1/22</c:v>
              </c:pt>
              <c:pt idx="3">
                <c:v>_x0004_1/23</c:v>
              </c:pt>
              <c:pt idx="4">
                <c:v>_x0004_1/24</c:v>
              </c:pt>
              <c:pt idx="5">
                <c:v>_x0004_1/25</c:v>
              </c:pt>
              <c:pt idx="6">
                <c:v>_x0004_1/26</c:v>
              </c:pt>
              <c:pt idx="7">
                <c:v>_x0004_1/27</c:v>
              </c:pt>
              <c:pt idx="8">
                <c:v>_x0004_1/28</c:v>
              </c:pt>
              <c:pt idx="9">
                <c:v>_x0004_1/29</c:v>
              </c:pt>
              <c:pt idx="10">
                <c:v>_x0004_1/30</c:v>
              </c:pt>
              <c:pt idx="11">
                <c:v>_x0004_1/31</c:v>
              </c:pt>
              <c:pt idx="12">
                <c:v>_x0003_2/1</c:v>
              </c:pt>
              <c:pt idx="13">
                <c:v>_x0003_2/2</c:v>
              </c:pt>
              <c:pt idx="14">
                <c:v>_x0003_2/3</c:v>
              </c:pt>
              <c:pt idx="15">
                <c:v>_x0003_2/4</c:v>
              </c:pt>
              <c:pt idx="16">
                <c:v>_x0003_2/5</c:v>
              </c:pt>
              <c:pt idx="17">
                <c:v>_x0003_2/6</c:v>
              </c:pt>
              <c:pt idx="18">
                <c:v>_x0003_2/7</c:v>
              </c:pt>
              <c:pt idx="19">
                <c:v>_x0003_2/8</c:v>
              </c:pt>
              <c:pt idx="20">
                <c:v>_x0003_2/9</c:v>
              </c:pt>
              <c:pt idx="21">
                <c:v>_x0004_2/10</c:v>
              </c:pt>
              <c:pt idx="22">
                <c:v>_x0004_2/11</c:v>
              </c:pt>
              <c:pt idx="23">
                <c:v>_x0004_2/12</c:v>
              </c:pt>
              <c:pt idx="24">
                <c:v>_x0004_2/13</c:v>
              </c:pt>
              <c:pt idx="25">
                <c:v>_x0004_2/14</c:v>
              </c:pt>
              <c:pt idx="26">
                <c:v>_x0004_2/15</c:v>
              </c:pt>
              <c:pt idx="27">
                <c:v>_x0004_2/16</c:v>
              </c:pt>
              <c:pt idx="28">
                <c:v>_x0004_2/17</c:v>
              </c:pt>
              <c:pt idx="29">
                <c:v>_x0004_2/18</c:v>
              </c:pt>
              <c:pt idx="30">
                <c:v>_x0004_2/19</c:v>
              </c:pt>
              <c:pt idx="31">
                <c:v>_x0004_2/20</c:v>
              </c:pt>
              <c:pt idx="32">
                <c:v>_x0004_2/21</c:v>
              </c:pt>
              <c:pt idx="33">
                <c:v>_x0004_2/22</c:v>
              </c:pt>
              <c:pt idx="34">
                <c:v>_x0004_2/23</c:v>
              </c:pt>
              <c:pt idx="35">
                <c:v>_x0004_2/24</c:v>
              </c:pt>
              <c:pt idx="36">
                <c:v>_x0004_2/25</c:v>
              </c:pt>
              <c:pt idx="37">
                <c:v>_x0004_2/26</c:v>
              </c:pt>
              <c:pt idx="38">
                <c:v>_x0004_2/27</c:v>
              </c:pt>
              <c:pt idx="39">
                <c:v>_x0004_2/28</c:v>
              </c:pt>
              <c:pt idx="40">
                <c:v>_x0005_39507</c:v>
              </c:pt>
              <c:pt idx="41">
                <c:v>_x0005_39508</c:v>
              </c:pt>
              <c:pt idx="42">
                <c:v>_x0005_39509</c:v>
              </c:pt>
              <c:pt idx="43">
                <c:v>_x0005_39510</c:v>
              </c:pt>
              <c:pt idx="44">
                <c:v>_x0005_39511</c:v>
              </c:pt>
              <c:pt idx="45">
                <c:v>_x0005_39512</c:v>
              </c:pt>
              <c:pt idx="46">
                <c:v>_x0005_39513</c:v>
              </c:pt>
              <c:pt idx="47">
                <c:v>_x0005_39514</c:v>
              </c:pt>
              <c:pt idx="48">
                <c:v>_x0005_39515</c:v>
              </c:pt>
              <c:pt idx="49">
                <c:v>_x0005_39516</c:v>
              </c:pt>
              <c:pt idx="50">
                <c:v>_x0005_39517</c:v>
              </c:pt>
              <c:pt idx="51">
                <c:v>_x0005_39518</c:v>
              </c:pt>
              <c:pt idx="52">
                <c:v>_x0005_39519</c:v>
              </c:pt>
              <c:pt idx="53">
                <c:v>_x0005_39520</c:v>
              </c:pt>
              <c:pt idx="54">
                <c:v>_x0005_39521</c:v>
              </c:pt>
              <c:pt idx="55">
                <c:v>_x0005_39522</c:v>
              </c:pt>
              <c:pt idx="56">
                <c:v>_x0005_39523</c:v>
              </c:pt>
              <c:pt idx="57">
                <c:v>_x0005_39524</c:v>
              </c:pt>
              <c:pt idx="58">
                <c:v>_x0005_39525</c:v>
              </c:pt>
              <c:pt idx="59">
                <c:v>_x0005_39526</c:v>
              </c:pt>
              <c:pt idx="60">
                <c:v>_x0005_39527</c:v>
              </c:pt>
              <c:pt idx="61">
                <c:v>_x0005_39528</c:v>
              </c:pt>
              <c:pt idx="62">
                <c:v>_x0005_39529</c:v>
              </c:pt>
              <c:pt idx="63">
                <c:v>_x0005_39530</c:v>
              </c:pt>
              <c:pt idx="64">
                <c:v>_x0005_39531</c:v>
              </c:pt>
              <c:pt idx="65">
                <c:v>_x0005_39532</c:v>
              </c:pt>
              <c:pt idx="66">
                <c:v>_x0005_39533</c:v>
              </c:pt>
              <c:pt idx="67">
                <c:v>_x0005_39534</c:v>
              </c:pt>
              <c:pt idx="68">
                <c:v>_x0005_39535</c:v>
              </c:pt>
              <c:pt idx="69">
                <c:v>_x0005_39536</c:v>
              </c:pt>
              <c:pt idx="70">
                <c:v>_x0005_39537</c:v>
              </c:pt>
              <c:pt idx="71">
                <c:v>_x0005_39538</c:v>
              </c:pt>
              <c:pt idx="72">
                <c:v>_x0005_39539</c:v>
              </c:pt>
              <c:pt idx="73">
                <c:v>_x0005_39540</c:v>
              </c:pt>
              <c:pt idx="74">
                <c:v>_x0005_39541</c:v>
              </c:pt>
              <c:pt idx="75">
                <c:v>_x0005_39542</c:v>
              </c:pt>
              <c:pt idx="76">
                <c:v>_x0005_39543</c:v>
              </c:pt>
              <c:pt idx="77">
                <c:v>_x0005_39544</c:v>
              </c:pt>
              <c:pt idx="78">
                <c:v>_x0005_39545</c:v>
              </c:pt>
              <c:pt idx="79">
                <c:v>_x0005_39546</c:v>
              </c:pt>
              <c:pt idx="80">
                <c:v>_x0005_39547</c:v>
              </c:pt>
              <c:pt idx="81">
                <c:v>_x0005_39548</c:v>
              </c:pt>
              <c:pt idx="82">
                <c:v>_x0005_39549</c:v>
              </c:pt>
              <c:pt idx="83">
                <c:v>_x0005_39550</c:v>
              </c:pt>
              <c:pt idx="84">
                <c:v>_x0001_0</c:v>
              </c:pt>
              <c:pt idx="85">
                <c:v>_x0006_Season</c:v>
              </c:pt>
              <c:pt idx="86">
                <c:v>_x0001_0</c:v>
              </c:pt>
            </c:strLit>
          </c:cat>
          <c:val>
            <c:numLit>
              <c:formatCode>General</c:formatCode>
              <c:ptCount val="73"/>
              <c:pt idx="0">
                <c:v>98300.5</c:v>
              </c:pt>
              <c:pt idx="1">
                <c:v>1692072.2</c:v>
              </c:pt>
              <c:pt idx="2">
                <c:v>3332877.3</c:v>
              </c:pt>
              <c:pt idx="3">
                <c:v>5211718.3</c:v>
              </c:pt>
              <c:pt idx="4">
                <c:v>7044759.7999999998</c:v>
              </c:pt>
              <c:pt idx="5">
                <c:v>9303805.6999999993</c:v>
              </c:pt>
              <c:pt idx="6">
                <c:v>11342036.199999999</c:v>
              </c:pt>
              <c:pt idx="7">
                <c:v>13525989.1</c:v>
              </c:pt>
              <c:pt idx="8">
                <c:v>14887181.199999999</c:v>
              </c:pt>
              <c:pt idx="9">
                <c:v>16029344.199999999</c:v>
              </c:pt>
              <c:pt idx="10">
                <c:v>17461719.600000001</c:v>
              </c:pt>
              <c:pt idx="11">
                <c:v>19393414.199999999</c:v>
              </c:pt>
              <c:pt idx="12">
                <c:v>20521791.100000001</c:v>
              </c:pt>
              <c:pt idx="13">
                <c:v>21793938.699999999</c:v>
              </c:pt>
              <c:pt idx="14">
                <c:v>23123298</c:v>
              </c:pt>
              <c:pt idx="15">
                <c:v>24888765.100000001</c:v>
              </c:pt>
              <c:pt idx="16">
                <c:v>26474165.699999999</c:v>
              </c:pt>
              <c:pt idx="17">
                <c:v>27876045.399999999</c:v>
              </c:pt>
              <c:pt idx="18">
                <c:v>29345357.699999999</c:v>
              </c:pt>
              <c:pt idx="19">
                <c:v>31253626.600000001</c:v>
              </c:pt>
              <c:pt idx="20">
                <c:v>33396194</c:v>
              </c:pt>
              <c:pt idx="21">
                <c:v>35743054.299999997</c:v>
              </c:pt>
              <c:pt idx="22">
                <c:v>37443967.399999999</c:v>
              </c:pt>
              <c:pt idx="23">
                <c:v>38514761.600000001</c:v>
              </c:pt>
              <c:pt idx="24">
                <c:v>40095225.700000003</c:v>
              </c:pt>
              <c:pt idx="25">
                <c:v>41823557.200000003</c:v>
              </c:pt>
              <c:pt idx="26">
                <c:v>42983281.5</c:v>
              </c:pt>
              <c:pt idx="27">
                <c:v>44027007.200000003</c:v>
              </c:pt>
              <c:pt idx="28">
                <c:v>45756047.299999997</c:v>
              </c:pt>
              <c:pt idx="29">
                <c:v>47167864.399999999</c:v>
              </c:pt>
              <c:pt idx="30">
                <c:v>48925435.100000001</c:v>
              </c:pt>
              <c:pt idx="31">
                <c:v>50558882.799999997</c:v>
              </c:pt>
              <c:pt idx="32">
                <c:v>52931325.100000001</c:v>
              </c:pt>
              <c:pt idx="33">
                <c:v>55466892.200000003</c:v>
              </c:pt>
              <c:pt idx="34">
                <c:v>57556408.460000001</c:v>
              </c:pt>
              <c:pt idx="35">
                <c:v>59265037.759999998</c:v>
              </c:pt>
              <c:pt idx="36">
                <c:v>60985394.859999999</c:v>
              </c:pt>
              <c:pt idx="37">
                <c:v>63109085.460000001</c:v>
              </c:pt>
              <c:pt idx="38">
                <c:v>64678918.460000001</c:v>
              </c:pt>
              <c:pt idx="39">
                <c:v>66156482.659999996</c:v>
              </c:pt>
              <c:pt idx="40">
                <c:v>67417279.159999996</c:v>
              </c:pt>
              <c:pt idx="41">
                <c:v>68777365.079999998</c:v>
              </c:pt>
              <c:pt idx="42">
                <c:v>70308281.180000007</c:v>
              </c:pt>
              <c:pt idx="43">
                <c:v>71129197.379999995</c:v>
              </c:pt>
              <c:pt idx="44">
                <c:v>72317426.510000005</c:v>
              </c:pt>
              <c:pt idx="45">
                <c:v>73732032.989999995</c:v>
              </c:pt>
              <c:pt idx="46">
                <c:v>75353494.480000004</c:v>
              </c:pt>
              <c:pt idx="47">
                <c:v>76638424.079999998</c:v>
              </c:pt>
              <c:pt idx="48">
                <c:v>77915220.409999996</c:v>
              </c:pt>
              <c:pt idx="49">
                <c:v>78789240.010000005</c:v>
              </c:pt>
              <c:pt idx="50">
                <c:v>79740773.310000002</c:v>
              </c:pt>
              <c:pt idx="51">
                <c:v>81134311.209999993</c:v>
              </c:pt>
              <c:pt idx="52">
                <c:v>82476118.799999997</c:v>
              </c:pt>
              <c:pt idx="53">
                <c:v>83346597.469999999</c:v>
              </c:pt>
              <c:pt idx="54">
                <c:v>84001177.069999993</c:v>
              </c:pt>
              <c:pt idx="55">
                <c:v>84524370.819999993</c:v>
              </c:pt>
              <c:pt idx="56">
                <c:v>84837087.219999999</c:v>
              </c:pt>
              <c:pt idx="57">
                <c:v>84992765.719999999</c:v>
              </c:pt>
              <c:pt idx="58">
                <c:v>84993558.120000005</c:v>
              </c:pt>
              <c:pt idx="59">
                <c:v>84997135.319999993</c:v>
              </c:pt>
              <c:pt idx="60">
                <c:v>85004167.319999993</c:v>
              </c:pt>
              <c:pt idx="61">
                <c:v>85016758.519999996</c:v>
              </c:pt>
              <c:pt idx="62">
                <c:v>85028176.719999999</c:v>
              </c:pt>
              <c:pt idx="63">
                <c:v>85058319.319999993</c:v>
              </c:pt>
              <c:pt idx="64">
                <c:v>85090762.120000005</c:v>
              </c:pt>
              <c:pt idx="65">
                <c:v>85096540.120000005</c:v>
              </c:pt>
              <c:pt idx="66">
                <c:v>85122965.519999996</c:v>
              </c:pt>
              <c:pt idx="67">
                <c:v>85140695.519999996</c:v>
              </c:pt>
              <c:pt idx="68">
                <c:v>85164928.719999999</c:v>
              </c:pt>
              <c:pt idx="69">
                <c:v>85179004.719999999</c:v>
              </c:pt>
              <c:pt idx="70">
                <c:v>85201010.120000005</c:v>
              </c:pt>
              <c:pt idx="71">
                <c:v>85202533.719999999</c:v>
              </c:pt>
              <c:pt idx="72">
                <c:v>85205987.620000005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E-474C-45F1-9B9C-7E3E04BFAA12}"/>
            </c:ext>
          </c:extLst>
        </c:ser>
        <c:ser>
          <c:idx val="5"/>
          <c:order val="15"/>
          <c:tx>
            <c:v>05 Cum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Lit>
              <c:ptCount val="87"/>
              <c:pt idx="0">
                <c:v>_x0004_1/20</c:v>
              </c:pt>
              <c:pt idx="1">
                <c:v>_x0004_1/21</c:v>
              </c:pt>
              <c:pt idx="2">
                <c:v>_x0004_1/22</c:v>
              </c:pt>
              <c:pt idx="3">
                <c:v>_x0004_1/23</c:v>
              </c:pt>
              <c:pt idx="4">
                <c:v>_x0004_1/24</c:v>
              </c:pt>
              <c:pt idx="5">
                <c:v>_x0004_1/25</c:v>
              </c:pt>
              <c:pt idx="6">
                <c:v>_x0004_1/26</c:v>
              </c:pt>
              <c:pt idx="7">
                <c:v>_x0004_1/27</c:v>
              </c:pt>
              <c:pt idx="8">
                <c:v>_x0004_1/28</c:v>
              </c:pt>
              <c:pt idx="9">
                <c:v>_x0004_1/29</c:v>
              </c:pt>
              <c:pt idx="10">
                <c:v>_x0004_1/30</c:v>
              </c:pt>
              <c:pt idx="11">
                <c:v>_x0004_1/31</c:v>
              </c:pt>
              <c:pt idx="12">
                <c:v>_x0003_2/1</c:v>
              </c:pt>
              <c:pt idx="13">
                <c:v>_x0003_2/2</c:v>
              </c:pt>
              <c:pt idx="14">
                <c:v>_x0003_2/3</c:v>
              </c:pt>
              <c:pt idx="15">
                <c:v>_x0003_2/4</c:v>
              </c:pt>
              <c:pt idx="16">
                <c:v>_x0003_2/5</c:v>
              </c:pt>
              <c:pt idx="17">
                <c:v>_x0003_2/6</c:v>
              </c:pt>
              <c:pt idx="18">
                <c:v>_x0003_2/7</c:v>
              </c:pt>
              <c:pt idx="19">
                <c:v>_x0003_2/8</c:v>
              </c:pt>
              <c:pt idx="20">
                <c:v>_x0003_2/9</c:v>
              </c:pt>
              <c:pt idx="21">
                <c:v>_x0004_2/10</c:v>
              </c:pt>
              <c:pt idx="22">
                <c:v>_x0004_2/11</c:v>
              </c:pt>
              <c:pt idx="23">
                <c:v>_x0004_2/12</c:v>
              </c:pt>
              <c:pt idx="24">
                <c:v>_x0004_2/13</c:v>
              </c:pt>
              <c:pt idx="25">
                <c:v>_x0004_2/14</c:v>
              </c:pt>
              <c:pt idx="26">
                <c:v>_x0004_2/15</c:v>
              </c:pt>
              <c:pt idx="27">
                <c:v>_x0004_2/16</c:v>
              </c:pt>
              <c:pt idx="28">
                <c:v>_x0004_2/17</c:v>
              </c:pt>
              <c:pt idx="29">
                <c:v>_x0004_2/18</c:v>
              </c:pt>
              <c:pt idx="30">
                <c:v>_x0004_2/19</c:v>
              </c:pt>
              <c:pt idx="31">
                <c:v>_x0004_2/20</c:v>
              </c:pt>
              <c:pt idx="32">
                <c:v>_x0004_2/21</c:v>
              </c:pt>
              <c:pt idx="33">
                <c:v>_x0004_2/22</c:v>
              </c:pt>
              <c:pt idx="34">
                <c:v>_x0004_2/23</c:v>
              </c:pt>
              <c:pt idx="35">
                <c:v>_x0004_2/24</c:v>
              </c:pt>
              <c:pt idx="36">
                <c:v>_x0004_2/25</c:v>
              </c:pt>
              <c:pt idx="37">
                <c:v>_x0004_2/26</c:v>
              </c:pt>
              <c:pt idx="38">
                <c:v>_x0004_2/27</c:v>
              </c:pt>
              <c:pt idx="39">
                <c:v>_x0004_2/28</c:v>
              </c:pt>
              <c:pt idx="40">
                <c:v>_x0005_39507</c:v>
              </c:pt>
              <c:pt idx="41">
                <c:v>_x0005_39508</c:v>
              </c:pt>
              <c:pt idx="42">
                <c:v>_x0005_39509</c:v>
              </c:pt>
              <c:pt idx="43">
                <c:v>_x0005_39510</c:v>
              </c:pt>
              <c:pt idx="44">
                <c:v>_x0005_39511</c:v>
              </c:pt>
              <c:pt idx="45">
                <c:v>_x0005_39512</c:v>
              </c:pt>
              <c:pt idx="46">
                <c:v>_x0005_39513</c:v>
              </c:pt>
              <c:pt idx="47">
                <c:v>_x0005_39514</c:v>
              </c:pt>
              <c:pt idx="48">
                <c:v>_x0005_39515</c:v>
              </c:pt>
              <c:pt idx="49">
                <c:v>_x0005_39516</c:v>
              </c:pt>
              <c:pt idx="50">
                <c:v>_x0005_39517</c:v>
              </c:pt>
              <c:pt idx="51">
                <c:v>_x0005_39518</c:v>
              </c:pt>
              <c:pt idx="52">
                <c:v>_x0005_39519</c:v>
              </c:pt>
              <c:pt idx="53">
                <c:v>_x0005_39520</c:v>
              </c:pt>
              <c:pt idx="54">
                <c:v>_x0005_39521</c:v>
              </c:pt>
              <c:pt idx="55">
                <c:v>_x0005_39522</c:v>
              </c:pt>
              <c:pt idx="56">
                <c:v>_x0005_39523</c:v>
              </c:pt>
              <c:pt idx="57">
                <c:v>_x0005_39524</c:v>
              </c:pt>
              <c:pt idx="58">
                <c:v>_x0005_39525</c:v>
              </c:pt>
              <c:pt idx="59">
                <c:v>_x0005_39526</c:v>
              </c:pt>
              <c:pt idx="60">
                <c:v>_x0005_39527</c:v>
              </c:pt>
              <c:pt idx="61">
                <c:v>_x0005_39528</c:v>
              </c:pt>
              <c:pt idx="62">
                <c:v>_x0005_39529</c:v>
              </c:pt>
              <c:pt idx="63">
                <c:v>_x0005_39530</c:v>
              </c:pt>
              <c:pt idx="64">
                <c:v>_x0005_39531</c:v>
              </c:pt>
              <c:pt idx="65">
                <c:v>_x0005_39532</c:v>
              </c:pt>
              <c:pt idx="66">
                <c:v>_x0005_39533</c:v>
              </c:pt>
              <c:pt idx="67">
                <c:v>_x0005_39534</c:v>
              </c:pt>
              <c:pt idx="68">
                <c:v>_x0005_39535</c:v>
              </c:pt>
              <c:pt idx="69">
                <c:v>_x0005_39536</c:v>
              </c:pt>
              <c:pt idx="70">
                <c:v>_x0005_39537</c:v>
              </c:pt>
              <c:pt idx="71">
                <c:v>_x0005_39538</c:v>
              </c:pt>
              <c:pt idx="72">
                <c:v>_x0005_39539</c:v>
              </c:pt>
              <c:pt idx="73">
                <c:v>_x0005_39540</c:v>
              </c:pt>
              <c:pt idx="74">
                <c:v>_x0005_39541</c:v>
              </c:pt>
              <c:pt idx="75">
                <c:v>_x0005_39542</c:v>
              </c:pt>
              <c:pt idx="76">
                <c:v>_x0005_39543</c:v>
              </c:pt>
              <c:pt idx="77">
                <c:v>_x0005_39544</c:v>
              </c:pt>
              <c:pt idx="78">
                <c:v>_x0005_39545</c:v>
              </c:pt>
              <c:pt idx="79">
                <c:v>_x0005_39546</c:v>
              </c:pt>
              <c:pt idx="80">
                <c:v>_x0005_39547</c:v>
              </c:pt>
              <c:pt idx="81">
                <c:v>_x0005_39548</c:v>
              </c:pt>
              <c:pt idx="82">
                <c:v>_x0005_39549</c:v>
              </c:pt>
              <c:pt idx="83">
                <c:v>_x0005_39550</c:v>
              </c:pt>
              <c:pt idx="84">
                <c:v>_x0001_0</c:v>
              </c:pt>
              <c:pt idx="85">
                <c:v>_x0006_Season</c:v>
              </c:pt>
              <c:pt idx="86">
                <c:v>_x0001_0</c:v>
              </c:pt>
            </c:strLit>
          </c:cat>
          <c:val>
            <c:numLit>
              <c:formatCode>General</c:formatCode>
              <c:ptCount val="73"/>
              <c:pt idx="0">
                <c:v>179201.3</c:v>
              </c:pt>
              <c:pt idx="1">
                <c:v>1968937.2</c:v>
              </c:pt>
              <c:pt idx="2">
                <c:v>3600336.7</c:v>
              </c:pt>
              <c:pt idx="3">
                <c:v>5231057.4000000004</c:v>
              </c:pt>
              <c:pt idx="4">
                <c:v>6871077</c:v>
              </c:pt>
              <c:pt idx="5">
                <c:v>8407759</c:v>
              </c:pt>
              <c:pt idx="6">
                <c:v>10076471.199999999</c:v>
              </c:pt>
              <c:pt idx="7">
                <c:v>11914280.199999999</c:v>
              </c:pt>
              <c:pt idx="8">
                <c:v>13570847.6</c:v>
              </c:pt>
              <c:pt idx="9">
                <c:v>14943002.6</c:v>
              </c:pt>
              <c:pt idx="10">
                <c:v>16333889.800000001</c:v>
              </c:pt>
              <c:pt idx="11">
                <c:v>17193906</c:v>
              </c:pt>
              <c:pt idx="12">
                <c:v>18005293</c:v>
              </c:pt>
              <c:pt idx="13">
                <c:v>19112522.800000001</c:v>
              </c:pt>
              <c:pt idx="14">
                <c:v>19968176.300000001</c:v>
              </c:pt>
              <c:pt idx="15">
                <c:v>21338388.5</c:v>
              </c:pt>
              <c:pt idx="16">
                <c:v>22745867.5</c:v>
              </c:pt>
              <c:pt idx="17">
                <c:v>24115641.199999999</c:v>
              </c:pt>
              <c:pt idx="18">
                <c:v>25362273.300000001</c:v>
              </c:pt>
              <c:pt idx="19">
                <c:v>26685145.600000001</c:v>
              </c:pt>
              <c:pt idx="20">
                <c:v>28135841.800000001</c:v>
              </c:pt>
              <c:pt idx="21">
                <c:v>29504347.199999999</c:v>
              </c:pt>
              <c:pt idx="22">
                <c:v>30832850</c:v>
              </c:pt>
              <c:pt idx="23">
                <c:v>32435104.600000001</c:v>
              </c:pt>
              <c:pt idx="24">
                <c:v>33908632.399999999</c:v>
              </c:pt>
              <c:pt idx="25">
                <c:v>34868111.200000003</c:v>
              </c:pt>
              <c:pt idx="26">
                <c:v>36256445.799999997</c:v>
              </c:pt>
              <c:pt idx="27">
                <c:v>37498568.600000001</c:v>
              </c:pt>
              <c:pt idx="28">
                <c:v>38713897.799999997</c:v>
              </c:pt>
              <c:pt idx="29">
                <c:v>39629308</c:v>
              </c:pt>
              <c:pt idx="30">
                <c:v>40834535.299999997</c:v>
              </c:pt>
              <c:pt idx="31">
                <c:v>42134469.5</c:v>
              </c:pt>
              <c:pt idx="32">
                <c:v>43857961.5</c:v>
              </c:pt>
              <c:pt idx="33">
                <c:v>45566740.399999999</c:v>
              </c:pt>
              <c:pt idx="34">
                <c:v>47298101.5</c:v>
              </c:pt>
              <c:pt idx="35">
                <c:v>48818311.5</c:v>
              </c:pt>
              <c:pt idx="36">
                <c:v>49797544.200000003</c:v>
              </c:pt>
              <c:pt idx="37">
                <c:v>51026043.299999997</c:v>
              </c:pt>
              <c:pt idx="38">
                <c:v>52298433.399999999</c:v>
              </c:pt>
              <c:pt idx="39">
                <c:v>53209846</c:v>
              </c:pt>
              <c:pt idx="40">
                <c:v>54556935.899999999</c:v>
              </c:pt>
              <c:pt idx="41">
                <c:v>55656109.600000001</c:v>
              </c:pt>
              <c:pt idx="42">
                <c:v>56580763.5</c:v>
              </c:pt>
              <c:pt idx="43">
                <c:v>57454347.100000001</c:v>
              </c:pt>
              <c:pt idx="44">
                <c:v>58432412.700000003</c:v>
              </c:pt>
              <c:pt idx="45">
                <c:v>59229993.100000001</c:v>
              </c:pt>
              <c:pt idx="46">
                <c:v>59959302.100000001</c:v>
              </c:pt>
              <c:pt idx="47">
                <c:v>61198447.5</c:v>
              </c:pt>
              <c:pt idx="48">
                <c:v>62322412.600000001</c:v>
              </c:pt>
              <c:pt idx="49">
                <c:v>63459997.600000001</c:v>
              </c:pt>
              <c:pt idx="50">
                <c:v>64536929.799999997</c:v>
              </c:pt>
              <c:pt idx="51">
                <c:v>65277618.399999999</c:v>
              </c:pt>
              <c:pt idx="52">
                <c:v>66519409.5</c:v>
              </c:pt>
              <c:pt idx="53">
                <c:v>67569805.400000006</c:v>
              </c:pt>
              <c:pt idx="54">
                <c:v>68614336</c:v>
              </c:pt>
              <c:pt idx="55">
                <c:v>69283171</c:v>
              </c:pt>
              <c:pt idx="56">
                <c:v>69900996.599999994</c:v>
              </c:pt>
              <c:pt idx="57">
                <c:v>70322591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F-474C-45F1-9B9C-7E3E04BFAA12}"/>
            </c:ext>
          </c:extLst>
        </c:ser>
        <c:ser>
          <c:idx val="6"/>
          <c:order val="16"/>
          <c:tx>
            <c:v>04 Cum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strLit>
              <c:ptCount val="87"/>
              <c:pt idx="0">
                <c:v>_x0004_1/20</c:v>
              </c:pt>
              <c:pt idx="1">
                <c:v>_x0004_1/21</c:v>
              </c:pt>
              <c:pt idx="2">
                <c:v>_x0004_1/22</c:v>
              </c:pt>
              <c:pt idx="3">
                <c:v>_x0004_1/23</c:v>
              </c:pt>
              <c:pt idx="4">
                <c:v>_x0004_1/24</c:v>
              </c:pt>
              <c:pt idx="5">
                <c:v>_x0004_1/25</c:v>
              </c:pt>
              <c:pt idx="6">
                <c:v>_x0004_1/26</c:v>
              </c:pt>
              <c:pt idx="7">
                <c:v>_x0004_1/27</c:v>
              </c:pt>
              <c:pt idx="8">
                <c:v>_x0004_1/28</c:v>
              </c:pt>
              <c:pt idx="9">
                <c:v>_x0004_1/29</c:v>
              </c:pt>
              <c:pt idx="10">
                <c:v>_x0004_1/30</c:v>
              </c:pt>
              <c:pt idx="11">
                <c:v>_x0004_1/31</c:v>
              </c:pt>
              <c:pt idx="12">
                <c:v>_x0003_2/1</c:v>
              </c:pt>
              <c:pt idx="13">
                <c:v>_x0003_2/2</c:v>
              </c:pt>
              <c:pt idx="14">
                <c:v>_x0003_2/3</c:v>
              </c:pt>
              <c:pt idx="15">
                <c:v>_x0003_2/4</c:v>
              </c:pt>
              <c:pt idx="16">
                <c:v>_x0003_2/5</c:v>
              </c:pt>
              <c:pt idx="17">
                <c:v>_x0003_2/6</c:v>
              </c:pt>
              <c:pt idx="18">
                <c:v>_x0003_2/7</c:v>
              </c:pt>
              <c:pt idx="19">
                <c:v>_x0003_2/8</c:v>
              </c:pt>
              <c:pt idx="20">
                <c:v>_x0003_2/9</c:v>
              </c:pt>
              <c:pt idx="21">
                <c:v>_x0004_2/10</c:v>
              </c:pt>
              <c:pt idx="22">
                <c:v>_x0004_2/11</c:v>
              </c:pt>
              <c:pt idx="23">
                <c:v>_x0004_2/12</c:v>
              </c:pt>
              <c:pt idx="24">
                <c:v>_x0004_2/13</c:v>
              </c:pt>
              <c:pt idx="25">
                <c:v>_x0004_2/14</c:v>
              </c:pt>
              <c:pt idx="26">
                <c:v>_x0004_2/15</c:v>
              </c:pt>
              <c:pt idx="27">
                <c:v>_x0004_2/16</c:v>
              </c:pt>
              <c:pt idx="28">
                <c:v>_x0004_2/17</c:v>
              </c:pt>
              <c:pt idx="29">
                <c:v>_x0004_2/18</c:v>
              </c:pt>
              <c:pt idx="30">
                <c:v>_x0004_2/19</c:v>
              </c:pt>
              <c:pt idx="31">
                <c:v>_x0004_2/20</c:v>
              </c:pt>
              <c:pt idx="32">
                <c:v>_x0004_2/21</c:v>
              </c:pt>
              <c:pt idx="33">
                <c:v>_x0004_2/22</c:v>
              </c:pt>
              <c:pt idx="34">
                <c:v>_x0004_2/23</c:v>
              </c:pt>
              <c:pt idx="35">
                <c:v>_x0004_2/24</c:v>
              </c:pt>
              <c:pt idx="36">
                <c:v>_x0004_2/25</c:v>
              </c:pt>
              <c:pt idx="37">
                <c:v>_x0004_2/26</c:v>
              </c:pt>
              <c:pt idx="38">
                <c:v>_x0004_2/27</c:v>
              </c:pt>
              <c:pt idx="39">
                <c:v>_x0004_2/28</c:v>
              </c:pt>
              <c:pt idx="40">
                <c:v>_x0005_39507</c:v>
              </c:pt>
              <c:pt idx="41">
                <c:v>_x0005_39508</c:v>
              </c:pt>
              <c:pt idx="42">
                <c:v>_x0005_39509</c:v>
              </c:pt>
              <c:pt idx="43">
                <c:v>_x0005_39510</c:v>
              </c:pt>
              <c:pt idx="44">
                <c:v>_x0005_39511</c:v>
              </c:pt>
              <c:pt idx="45">
                <c:v>_x0005_39512</c:v>
              </c:pt>
              <c:pt idx="46">
                <c:v>_x0005_39513</c:v>
              </c:pt>
              <c:pt idx="47">
                <c:v>_x0005_39514</c:v>
              </c:pt>
              <c:pt idx="48">
                <c:v>_x0005_39515</c:v>
              </c:pt>
              <c:pt idx="49">
                <c:v>_x0005_39516</c:v>
              </c:pt>
              <c:pt idx="50">
                <c:v>_x0005_39517</c:v>
              </c:pt>
              <c:pt idx="51">
                <c:v>_x0005_39518</c:v>
              </c:pt>
              <c:pt idx="52">
                <c:v>_x0005_39519</c:v>
              </c:pt>
              <c:pt idx="53">
                <c:v>_x0005_39520</c:v>
              </c:pt>
              <c:pt idx="54">
                <c:v>_x0005_39521</c:v>
              </c:pt>
              <c:pt idx="55">
                <c:v>_x0005_39522</c:v>
              </c:pt>
              <c:pt idx="56">
                <c:v>_x0005_39523</c:v>
              </c:pt>
              <c:pt idx="57">
                <c:v>_x0005_39524</c:v>
              </c:pt>
              <c:pt idx="58">
                <c:v>_x0005_39525</c:v>
              </c:pt>
              <c:pt idx="59">
                <c:v>_x0005_39526</c:v>
              </c:pt>
              <c:pt idx="60">
                <c:v>_x0005_39527</c:v>
              </c:pt>
              <c:pt idx="61">
                <c:v>_x0005_39528</c:v>
              </c:pt>
              <c:pt idx="62">
                <c:v>_x0005_39529</c:v>
              </c:pt>
              <c:pt idx="63">
                <c:v>_x0005_39530</c:v>
              </c:pt>
              <c:pt idx="64">
                <c:v>_x0005_39531</c:v>
              </c:pt>
              <c:pt idx="65">
                <c:v>_x0005_39532</c:v>
              </c:pt>
              <c:pt idx="66">
                <c:v>_x0005_39533</c:v>
              </c:pt>
              <c:pt idx="67">
                <c:v>_x0005_39534</c:v>
              </c:pt>
              <c:pt idx="68">
                <c:v>_x0005_39535</c:v>
              </c:pt>
              <c:pt idx="69">
                <c:v>_x0005_39536</c:v>
              </c:pt>
              <c:pt idx="70">
                <c:v>_x0005_39537</c:v>
              </c:pt>
              <c:pt idx="71">
                <c:v>_x0005_39538</c:v>
              </c:pt>
              <c:pt idx="72">
                <c:v>_x0005_39539</c:v>
              </c:pt>
              <c:pt idx="73">
                <c:v>_x0005_39540</c:v>
              </c:pt>
              <c:pt idx="74">
                <c:v>_x0005_39541</c:v>
              </c:pt>
              <c:pt idx="75">
                <c:v>_x0005_39542</c:v>
              </c:pt>
              <c:pt idx="76">
                <c:v>_x0005_39543</c:v>
              </c:pt>
              <c:pt idx="77">
                <c:v>_x0005_39544</c:v>
              </c:pt>
              <c:pt idx="78">
                <c:v>_x0005_39545</c:v>
              </c:pt>
              <c:pt idx="79">
                <c:v>_x0005_39546</c:v>
              </c:pt>
              <c:pt idx="80">
                <c:v>_x0005_39547</c:v>
              </c:pt>
              <c:pt idx="81">
                <c:v>_x0005_39548</c:v>
              </c:pt>
              <c:pt idx="82">
                <c:v>_x0005_39549</c:v>
              </c:pt>
              <c:pt idx="83">
                <c:v>_x0005_39550</c:v>
              </c:pt>
              <c:pt idx="84">
                <c:v>_x0001_0</c:v>
              </c:pt>
              <c:pt idx="85">
                <c:v>_x0006_Season</c:v>
              </c:pt>
              <c:pt idx="86">
                <c:v>_x0001_0</c:v>
              </c:pt>
            </c:strLit>
          </c:cat>
          <c:val>
            <c:numLit>
              <c:formatCode>General</c:formatCode>
              <c:ptCount val="73"/>
              <c:pt idx="0">
                <c:v>63148.6</c:v>
              </c:pt>
              <c:pt idx="1">
                <c:v>1845536.72</c:v>
              </c:pt>
              <c:pt idx="2">
                <c:v>3655242.42</c:v>
              </c:pt>
              <c:pt idx="3">
                <c:v>5654447.2199999997</c:v>
              </c:pt>
              <c:pt idx="4">
                <c:v>7296262.5199999996</c:v>
              </c:pt>
              <c:pt idx="5">
                <c:v>9568696.6199999992</c:v>
              </c:pt>
              <c:pt idx="6">
                <c:v>10858140.859999999</c:v>
              </c:pt>
              <c:pt idx="7">
                <c:v>12567099.960000001</c:v>
              </c:pt>
              <c:pt idx="8">
                <c:v>13652871.859999999</c:v>
              </c:pt>
              <c:pt idx="9">
                <c:v>14988612.060000001</c:v>
              </c:pt>
              <c:pt idx="10">
                <c:v>16250457.460000001</c:v>
              </c:pt>
              <c:pt idx="11">
                <c:v>17833605.460000001</c:v>
              </c:pt>
              <c:pt idx="12">
                <c:v>19538428.260000002</c:v>
              </c:pt>
              <c:pt idx="13">
                <c:v>20865317.66</c:v>
              </c:pt>
              <c:pt idx="14">
                <c:v>22206718.460000001</c:v>
              </c:pt>
              <c:pt idx="15">
                <c:v>23086931.260000002</c:v>
              </c:pt>
              <c:pt idx="16">
                <c:v>23801970.260000002</c:v>
              </c:pt>
              <c:pt idx="17">
                <c:v>25109937.16</c:v>
              </c:pt>
              <c:pt idx="18">
                <c:v>26264181.460000001</c:v>
              </c:pt>
              <c:pt idx="19">
                <c:v>27544313.059999999</c:v>
              </c:pt>
              <c:pt idx="20">
                <c:v>28899545.760000002</c:v>
              </c:pt>
              <c:pt idx="21">
                <c:v>30120496.859999999</c:v>
              </c:pt>
              <c:pt idx="22">
                <c:v>31431405.960000001</c:v>
              </c:pt>
              <c:pt idx="23">
                <c:v>32384100.460000001</c:v>
              </c:pt>
              <c:pt idx="24">
                <c:v>33687756.560000002</c:v>
              </c:pt>
              <c:pt idx="25">
                <c:v>34970676.210000001</c:v>
              </c:pt>
              <c:pt idx="26">
                <c:v>37033235.210000001</c:v>
              </c:pt>
              <c:pt idx="27">
                <c:v>39261113.710000001</c:v>
              </c:pt>
              <c:pt idx="28">
                <c:v>41333685.649999999</c:v>
              </c:pt>
              <c:pt idx="29">
                <c:v>42696965.25</c:v>
              </c:pt>
              <c:pt idx="30">
                <c:v>43915827.880000003</c:v>
              </c:pt>
              <c:pt idx="31">
                <c:v>44812079.979999997</c:v>
              </c:pt>
              <c:pt idx="32">
                <c:v>45975840.079999998</c:v>
              </c:pt>
              <c:pt idx="33">
                <c:v>47290050.780000001</c:v>
              </c:pt>
              <c:pt idx="34">
                <c:v>48826298.479999997</c:v>
              </c:pt>
              <c:pt idx="35">
                <c:v>50137652.780000001</c:v>
              </c:pt>
              <c:pt idx="36">
                <c:v>51284308.880000003</c:v>
              </c:pt>
              <c:pt idx="37">
                <c:v>52749901.780000001</c:v>
              </c:pt>
              <c:pt idx="38">
                <c:v>53734941.780000001</c:v>
              </c:pt>
              <c:pt idx="39">
                <c:v>54936792.880000003</c:v>
              </c:pt>
              <c:pt idx="40">
                <c:v>55978592.280000001</c:v>
              </c:pt>
              <c:pt idx="41">
                <c:v>57122913.880000003</c:v>
              </c:pt>
              <c:pt idx="42">
                <c:v>58135512.079999998</c:v>
              </c:pt>
              <c:pt idx="43">
                <c:v>59215669.68</c:v>
              </c:pt>
              <c:pt idx="44">
                <c:v>60226119.780000001</c:v>
              </c:pt>
              <c:pt idx="45">
                <c:v>60826198.880000003</c:v>
              </c:pt>
              <c:pt idx="46">
                <c:v>61349891.579999998</c:v>
              </c:pt>
              <c:pt idx="47">
                <c:v>62120385.479999997</c:v>
              </c:pt>
              <c:pt idx="48">
                <c:v>63025244.380000003</c:v>
              </c:pt>
              <c:pt idx="49">
                <c:v>63562946.979999997</c:v>
              </c:pt>
              <c:pt idx="50">
                <c:v>64491074.979999997</c:v>
              </c:pt>
              <c:pt idx="51">
                <c:v>65491022.579999998</c:v>
              </c:pt>
              <c:pt idx="52">
                <c:v>66197435.880000003</c:v>
              </c:pt>
              <c:pt idx="53">
                <c:v>67073232.579999998</c:v>
              </c:pt>
              <c:pt idx="54">
                <c:v>67874405.180000007</c:v>
              </c:pt>
              <c:pt idx="55">
                <c:v>68531191.579999998</c:v>
              </c:pt>
              <c:pt idx="56">
                <c:v>69543608.480000004</c:v>
              </c:pt>
              <c:pt idx="57">
                <c:v>70463565.780000001</c:v>
              </c:pt>
              <c:pt idx="58">
                <c:v>71371516.079999998</c:v>
              </c:pt>
              <c:pt idx="59">
                <c:v>72208934.379999995</c:v>
              </c:pt>
              <c:pt idx="60">
                <c:v>72620834.579999998</c:v>
              </c:pt>
              <c:pt idx="61">
                <c:v>72900440.680000007</c:v>
              </c:pt>
              <c:pt idx="62">
                <c:v>73103750.180000007</c:v>
              </c:pt>
              <c:pt idx="63">
                <c:v>73244419.079999998</c:v>
              </c:pt>
              <c:pt idx="64">
                <c:v>73385662.180000007</c:v>
              </c:pt>
              <c:pt idx="65">
                <c:v>73477750.180000007</c:v>
              </c:pt>
              <c:pt idx="66">
                <c:v>73504454.879999995</c:v>
              </c:pt>
              <c:pt idx="67">
                <c:v>73505012.879999995</c:v>
              </c:pt>
              <c:pt idx="68">
                <c:v>73505570.879999995</c:v>
              </c:pt>
              <c:pt idx="69">
                <c:v>73510916.480000004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0-474C-45F1-9B9C-7E3E04BFAA12}"/>
            </c:ext>
          </c:extLst>
        </c:ser>
        <c:ser>
          <c:idx val="7"/>
          <c:order val="17"/>
          <c:tx>
            <c:v>03 Cum</c:v>
          </c:tx>
          <c:spPr>
            <a:ln w="12700">
              <a:solidFill>
                <a:srgbClr val="69FF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strLit>
              <c:ptCount val="87"/>
              <c:pt idx="0">
                <c:v>_x0004_1/20</c:v>
              </c:pt>
              <c:pt idx="1">
                <c:v>_x0004_1/21</c:v>
              </c:pt>
              <c:pt idx="2">
                <c:v>_x0004_1/22</c:v>
              </c:pt>
              <c:pt idx="3">
                <c:v>_x0004_1/23</c:v>
              </c:pt>
              <c:pt idx="4">
                <c:v>_x0004_1/24</c:v>
              </c:pt>
              <c:pt idx="5">
                <c:v>_x0004_1/25</c:v>
              </c:pt>
              <c:pt idx="6">
                <c:v>_x0004_1/26</c:v>
              </c:pt>
              <c:pt idx="7">
                <c:v>_x0004_1/27</c:v>
              </c:pt>
              <c:pt idx="8">
                <c:v>_x0004_1/28</c:v>
              </c:pt>
              <c:pt idx="9">
                <c:v>_x0004_1/29</c:v>
              </c:pt>
              <c:pt idx="10">
                <c:v>_x0004_1/30</c:v>
              </c:pt>
              <c:pt idx="11">
                <c:v>_x0004_1/31</c:v>
              </c:pt>
              <c:pt idx="12">
                <c:v>_x0003_2/1</c:v>
              </c:pt>
              <c:pt idx="13">
                <c:v>_x0003_2/2</c:v>
              </c:pt>
              <c:pt idx="14">
                <c:v>_x0003_2/3</c:v>
              </c:pt>
              <c:pt idx="15">
                <c:v>_x0003_2/4</c:v>
              </c:pt>
              <c:pt idx="16">
                <c:v>_x0003_2/5</c:v>
              </c:pt>
              <c:pt idx="17">
                <c:v>_x0003_2/6</c:v>
              </c:pt>
              <c:pt idx="18">
                <c:v>_x0003_2/7</c:v>
              </c:pt>
              <c:pt idx="19">
                <c:v>_x0003_2/8</c:v>
              </c:pt>
              <c:pt idx="20">
                <c:v>_x0003_2/9</c:v>
              </c:pt>
              <c:pt idx="21">
                <c:v>_x0004_2/10</c:v>
              </c:pt>
              <c:pt idx="22">
                <c:v>_x0004_2/11</c:v>
              </c:pt>
              <c:pt idx="23">
                <c:v>_x0004_2/12</c:v>
              </c:pt>
              <c:pt idx="24">
                <c:v>_x0004_2/13</c:v>
              </c:pt>
              <c:pt idx="25">
                <c:v>_x0004_2/14</c:v>
              </c:pt>
              <c:pt idx="26">
                <c:v>_x0004_2/15</c:v>
              </c:pt>
              <c:pt idx="27">
                <c:v>_x0004_2/16</c:v>
              </c:pt>
              <c:pt idx="28">
                <c:v>_x0004_2/17</c:v>
              </c:pt>
              <c:pt idx="29">
                <c:v>_x0004_2/18</c:v>
              </c:pt>
              <c:pt idx="30">
                <c:v>_x0004_2/19</c:v>
              </c:pt>
              <c:pt idx="31">
                <c:v>_x0004_2/20</c:v>
              </c:pt>
              <c:pt idx="32">
                <c:v>_x0004_2/21</c:v>
              </c:pt>
              <c:pt idx="33">
                <c:v>_x0004_2/22</c:v>
              </c:pt>
              <c:pt idx="34">
                <c:v>_x0004_2/23</c:v>
              </c:pt>
              <c:pt idx="35">
                <c:v>_x0004_2/24</c:v>
              </c:pt>
              <c:pt idx="36">
                <c:v>_x0004_2/25</c:v>
              </c:pt>
              <c:pt idx="37">
                <c:v>_x0004_2/26</c:v>
              </c:pt>
              <c:pt idx="38">
                <c:v>_x0004_2/27</c:v>
              </c:pt>
              <c:pt idx="39">
                <c:v>_x0004_2/28</c:v>
              </c:pt>
              <c:pt idx="40">
                <c:v>_x0005_39507</c:v>
              </c:pt>
              <c:pt idx="41">
                <c:v>_x0005_39508</c:v>
              </c:pt>
              <c:pt idx="42">
                <c:v>_x0005_39509</c:v>
              </c:pt>
              <c:pt idx="43">
                <c:v>_x0005_39510</c:v>
              </c:pt>
              <c:pt idx="44">
                <c:v>_x0005_39511</c:v>
              </c:pt>
              <c:pt idx="45">
                <c:v>_x0005_39512</c:v>
              </c:pt>
              <c:pt idx="46">
                <c:v>_x0005_39513</c:v>
              </c:pt>
              <c:pt idx="47">
                <c:v>_x0005_39514</c:v>
              </c:pt>
              <c:pt idx="48">
                <c:v>_x0005_39515</c:v>
              </c:pt>
              <c:pt idx="49">
                <c:v>_x0005_39516</c:v>
              </c:pt>
              <c:pt idx="50">
                <c:v>_x0005_39517</c:v>
              </c:pt>
              <c:pt idx="51">
                <c:v>_x0005_39518</c:v>
              </c:pt>
              <c:pt idx="52">
                <c:v>_x0005_39519</c:v>
              </c:pt>
              <c:pt idx="53">
                <c:v>_x0005_39520</c:v>
              </c:pt>
              <c:pt idx="54">
                <c:v>_x0005_39521</c:v>
              </c:pt>
              <c:pt idx="55">
                <c:v>_x0005_39522</c:v>
              </c:pt>
              <c:pt idx="56">
                <c:v>_x0005_39523</c:v>
              </c:pt>
              <c:pt idx="57">
                <c:v>_x0005_39524</c:v>
              </c:pt>
              <c:pt idx="58">
                <c:v>_x0005_39525</c:v>
              </c:pt>
              <c:pt idx="59">
                <c:v>_x0005_39526</c:v>
              </c:pt>
              <c:pt idx="60">
                <c:v>_x0005_39527</c:v>
              </c:pt>
              <c:pt idx="61">
                <c:v>_x0005_39528</c:v>
              </c:pt>
              <c:pt idx="62">
                <c:v>_x0005_39529</c:v>
              </c:pt>
              <c:pt idx="63">
                <c:v>_x0005_39530</c:v>
              </c:pt>
              <c:pt idx="64">
                <c:v>_x0005_39531</c:v>
              </c:pt>
              <c:pt idx="65">
                <c:v>_x0005_39532</c:v>
              </c:pt>
              <c:pt idx="66">
                <c:v>_x0005_39533</c:v>
              </c:pt>
              <c:pt idx="67">
                <c:v>_x0005_39534</c:v>
              </c:pt>
              <c:pt idx="68">
                <c:v>_x0005_39535</c:v>
              </c:pt>
              <c:pt idx="69">
                <c:v>_x0005_39536</c:v>
              </c:pt>
              <c:pt idx="70">
                <c:v>_x0005_39537</c:v>
              </c:pt>
              <c:pt idx="71">
                <c:v>_x0005_39538</c:v>
              </c:pt>
              <c:pt idx="72">
                <c:v>_x0005_39539</c:v>
              </c:pt>
              <c:pt idx="73">
                <c:v>_x0005_39540</c:v>
              </c:pt>
              <c:pt idx="74">
                <c:v>_x0005_39541</c:v>
              </c:pt>
              <c:pt idx="75">
                <c:v>_x0005_39542</c:v>
              </c:pt>
              <c:pt idx="76">
                <c:v>_x0005_39543</c:v>
              </c:pt>
              <c:pt idx="77">
                <c:v>_x0005_39544</c:v>
              </c:pt>
              <c:pt idx="78">
                <c:v>_x0005_39545</c:v>
              </c:pt>
              <c:pt idx="79">
                <c:v>_x0005_39546</c:v>
              </c:pt>
              <c:pt idx="80">
                <c:v>_x0005_39547</c:v>
              </c:pt>
              <c:pt idx="81">
                <c:v>_x0005_39548</c:v>
              </c:pt>
              <c:pt idx="82">
                <c:v>_x0005_39549</c:v>
              </c:pt>
              <c:pt idx="83">
                <c:v>_x0005_39550</c:v>
              </c:pt>
              <c:pt idx="84">
                <c:v>_x0001_0</c:v>
              </c:pt>
              <c:pt idx="85">
                <c:v>_x0006_Season</c:v>
              </c:pt>
              <c:pt idx="86">
                <c:v>_x0001_0</c:v>
              </c:pt>
            </c:strLit>
          </c:cat>
          <c:val>
            <c:numLit>
              <c:formatCode>General</c:formatCode>
              <c:ptCount val="73"/>
              <c:pt idx="0">
                <c:v>18269.2</c:v>
              </c:pt>
              <c:pt idx="1">
                <c:v>1289848</c:v>
              </c:pt>
              <c:pt idx="2">
                <c:v>2719776.6</c:v>
              </c:pt>
              <c:pt idx="3">
                <c:v>4069399.5</c:v>
              </c:pt>
              <c:pt idx="4">
                <c:v>5600026.5</c:v>
              </c:pt>
              <c:pt idx="5">
                <c:v>7410172.5</c:v>
              </c:pt>
              <c:pt idx="6">
                <c:v>9175267.1999999993</c:v>
              </c:pt>
              <c:pt idx="7">
                <c:v>10974579.4</c:v>
              </c:pt>
              <c:pt idx="8">
                <c:v>12593696.9</c:v>
              </c:pt>
              <c:pt idx="9">
                <c:v>13882285.199999999</c:v>
              </c:pt>
              <c:pt idx="10">
                <c:v>14778247</c:v>
              </c:pt>
              <c:pt idx="11">
                <c:v>15552193.199999999</c:v>
              </c:pt>
              <c:pt idx="12">
                <c:v>16244182.199999999</c:v>
              </c:pt>
              <c:pt idx="13">
                <c:v>16981464.800000001</c:v>
              </c:pt>
              <c:pt idx="14">
                <c:v>17825639.300000001</c:v>
              </c:pt>
              <c:pt idx="15">
                <c:v>18857866.800000001</c:v>
              </c:pt>
              <c:pt idx="16">
                <c:v>19863715.5</c:v>
              </c:pt>
              <c:pt idx="17">
                <c:v>21126898.699999999</c:v>
              </c:pt>
              <c:pt idx="18">
                <c:v>22693884.199999999</c:v>
              </c:pt>
              <c:pt idx="19">
                <c:v>24234776.100000001</c:v>
              </c:pt>
              <c:pt idx="20">
                <c:v>25664420.199999999</c:v>
              </c:pt>
              <c:pt idx="21">
                <c:v>27185690.699999999</c:v>
              </c:pt>
              <c:pt idx="22">
                <c:v>28407497.600000001</c:v>
              </c:pt>
              <c:pt idx="23">
                <c:v>28952111.7465</c:v>
              </c:pt>
              <c:pt idx="24">
                <c:v>30412026.688000001</c:v>
              </c:pt>
              <c:pt idx="25">
                <c:v>32093920.800000001</c:v>
              </c:pt>
              <c:pt idx="26">
                <c:v>34460737.284500003</c:v>
              </c:pt>
              <c:pt idx="27">
                <c:v>36362335.229000002</c:v>
              </c:pt>
              <c:pt idx="28">
                <c:v>37584451.631499998</c:v>
              </c:pt>
              <c:pt idx="29">
                <c:v>38487448.850500003</c:v>
              </c:pt>
              <c:pt idx="30">
                <c:v>39479644.461000003</c:v>
              </c:pt>
              <c:pt idx="31">
                <c:v>41056536.310000002</c:v>
              </c:pt>
              <c:pt idx="32">
                <c:v>42486916.254500002</c:v>
              </c:pt>
              <c:pt idx="33">
                <c:v>43474190.773500003</c:v>
              </c:pt>
              <c:pt idx="34">
                <c:v>44094329.840999998</c:v>
              </c:pt>
              <c:pt idx="35">
                <c:v>44829210.441</c:v>
              </c:pt>
              <c:pt idx="36">
                <c:v>45750198.441</c:v>
              </c:pt>
              <c:pt idx="37">
                <c:v>46861547.141000003</c:v>
              </c:pt>
              <c:pt idx="38">
                <c:v>47922524.340999998</c:v>
              </c:pt>
              <c:pt idx="39">
                <c:v>48496605.541000001</c:v>
              </c:pt>
              <c:pt idx="40">
                <c:v>49716200.740999997</c:v>
              </c:pt>
              <c:pt idx="41">
                <c:v>51703095.909278803</c:v>
              </c:pt>
              <c:pt idx="42">
                <c:v>53037360.777542301</c:v>
              </c:pt>
              <c:pt idx="43">
                <c:v>54456241.604977399</c:v>
              </c:pt>
              <c:pt idx="44">
                <c:v>56822756.835812397</c:v>
              </c:pt>
              <c:pt idx="45">
                <c:v>58448156.042925701</c:v>
              </c:pt>
              <c:pt idx="46">
                <c:v>59774615.101666398</c:v>
              </c:pt>
              <c:pt idx="47">
                <c:v>60218517.780660003</c:v>
              </c:pt>
              <c:pt idx="48">
                <c:v>60803018.575182602</c:v>
              </c:pt>
              <c:pt idx="49">
                <c:v>61835279.2383577</c:v>
              </c:pt>
              <c:pt idx="50">
                <c:v>62870290.516497798</c:v>
              </c:pt>
              <c:pt idx="51">
                <c:v>63653513.008546397</c:v>
              </c:pt>
              <c:pt idx="52">
                <c:v>63942788.732385397</c:v>
              </c:pt>
              <c:pt idx="53">
                <c:v>64538047.201471798</c:v>
              </c:pt>
              <c:pt idx="54">
                <c:v>65492612.312122397</c:v>
              </c:pt>
              <c:pt idx="55">
                <c:v>66105355.571139798</c:v>
              </c:pt>
              <c:pt idx="56">
                <c:v>66708623.111582398</c:v>
              </c:pt>
              <c:pt idx="57">
                <c:v>67344613.571802303</c:v>
              </c:pt>
              <c:pt idx="58">
                <c:v>68149634.833917603</c:v>
              </c:pt>
              <c:pt idx="59">
                <c:v>68775243.811184406</c:v>
              </c:pt>
              <c:pt idx="60">
                <c:v>69466587.072208807</c:v>
              </c:pt>
              <c:pt idx="61">
                <c:v>70159336.540094301</c:v>
              </c:pt>
              <c:pt idx="62">
                <c:v>71002756.249365598</c:v>
              </c:pt>
              <c:pt idx="63">
                <c:v>72050089.482786193</c:v>
              </c:pt>
              <c:pt idx="64">
                <c:v>73233712.330839902</c:v>
              </c:pt>
              <c:pt idx="65">
                <c:v>74251463.810529307</c:v>
              </c:pt>
              <c:pt idx="66">
                <c:v>74835619.711695895</c:v>
              </c:pt>
              <c:pt idx="67">
                <c:v>75125667.176132098</c:v>
              </c:pt>
              <c:pt idx="68">
                <c:v>75198732.405225903</c:v>
              </c:pt>
              <c:pt idx="69">
                <c:v>75271395.554589003</c:v>
              </c:pt>
              <c:pt idx="70">
                <c:v>75392947.551394105</c:v>
              </c:pt>
              <c:pt idx="71">
                <c:v>75511246.688563004</c:v>
              </c:pt>
              <c:pt idx="72">
                <c:v>75587359.579803899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1-474C-45F1-9B9C-7E3E04BFA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231528"/>
        <c:axId val="2113234344"/>
      </c:lineChart>
      <c:catAx>
        <c:axId val="2113224952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3227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3227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3224952"/>
        <c:crosses val="autoZero"/>
        <c:crossBetween val="midCat"/>
      </c:valAx>
      <c:catAx>
        <c:axId val="2113231528"/>
        <c:scaling>
          <c:orientation val="minMax"/>
        </c:scaling>
        <c:delete val="1"/>
        <c:axPos val="b"/>
        <c:majorTickMark val="out"/>
        <c:minorTickMark val="none"/>
        <c:tickLblPos val="nextTo"/>
        <c:crossAx val="2113234344"/>
        <c:crosses val="autoZero"/>
        <c:auto val="1"/>
        <c:lblAlgn val="ctr"/>
        <c:lblOffset val="100"/>
        <c:noMultiLvlLbl val="0"/>
      </c:catAx>
      <c:valAx>
        <c:axId val="2113234344"/>
        <c:scaling>
          <c:orientation val="minMax"/>
        </c:scaling>
        <c:delete val="0"/>
        <c:axPos val="r"/>
        <c:numFmt formatCode="#,##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323152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3"/>
        <c:txPr>
          <a:bodyPr/>
          <a:lstStyle/>
          <a:p>
            <a:pPr>
              <a:defRPr sz="92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3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3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925" b="1" i="0" strike="noStrike">
                <a:solidFill>
                  <a:srgbClr val="000000"/>
                </a:solidFill>
                <a:latin typeface="Arial"/>
                <a:ea typeface="Arial"/>
                <a:cs typeface="Arial"/>
              </a:rPr>
              <a:t>Fleet Roe Average $ per KG  </a:t>
            </a:r>
          </a:p>
          <a:p>
            <a:pPr>
              <a:defRPr sz="1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925" b="1" i="0" strike="noStrike">
                <a:solidFill>
                  <a:srgbClr val="000000"/>
                </a:solidFill>
                <a:latin typeface="Arial"/>
                <a:ea typeface="Arial"/>
                <a:cs typeface="Arial"/>
              </a:rPr>
              <a:t>2003 thru 2013</a:t>
            </a:r>
            <a:r>
              <a:rPr lang="en-US" sz="192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 </a:t>
            </a:r>
            <a:r>
              <a:rPr lang="en-US" sz="1925" b="1" i="0" strike="noStrike">
                <a:solidFill>
                  <a:srgbClr val="000000"/>
                </a:solidFill>
                <a:latin typeface="Arial"/>
                <a:ea typeface="Arial"/>
                <a:cs typeface="Arial"/>
              </a:rPr>
              <a:t>A Season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374917925147706E-2"/>
          <c:y val="0.15176161802486801"/>
          <c:w val="0.82410117367404501"/>
          <c:h val="0.71002757004491801"/>
        </c:manualLayout>
      </c:layout>
      <c:lineChart>
        <c:grouping val="standard"/>
        <c:varyColors val="0"/>
        <c:ser>
          <c:idx val="8"/>
          <c:order val="0"/>
          <c:tx>
            <c:v>2013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val>
            <c:numRef>
              <c:f>'[2]2016A Pollock Roe'!$E$245:$CJ$245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6781-4189-8BB7-F55F4346C833}"/>
            </c:ext>
          </c:extLst>
        </c:ser>
        <c:ser>
          <c:idx val="9"/>
          <c:order val="1"/>
          <c:tx>
            <c:v>2011</c:v>
          </c:tx>
          <c:val>
            <c:numRef>
              <c:f>'[2]2016A Pollock Roe'!$E$251:$CJ$251</c:f>
              <c:numCache>
                <c:formatCode>General</c:formatCode>
                <c:ptCount val="84"/>
                <c:pt idx="0">
                  <c:v>0</c:v>
                </c:pt>
                <c:pt idx="1">
                  <c:v>11.617203270914986</c:v>
                </c:pt>
                <c:pt idx="2">
                  <c:v>11.237621859722154</c:v>
                </c:pt>
                <c:pt idx="3">
                  <c:v>11.007801153029231</c:v>
                </c:pt>
                <c:pt idx="4">
                  <c:v>13.094717451085755</c:v>
                </c:pt>
                <c:pt idx="5">
                  <c:v>13.159854435939266</c:v>
                </c:pt>
                <c:pt idx="6">
                  <c:v>13.752487783185991</c:v>
                </c:pt>
                <c:pt idx="7">
                  <c:v>13.940095133979352</c:v>
                </c:pt>
                <c:pt idx="8">
                  <c:v>14.130816066792246</c:v>
                </c:pt>
                <c:pt idx="9">
                  <c:v>14.018165829145731</c:v>
                </c:pt>
                <c:pt idx="10">
                  <c:v>13.622077922077922</c:v>
                </c:pt>
                <c:pt idx="11">
                  <c:v>13.599556250877345</c:v>
                </c:pt>
                <c:pt idx="12">
                  <c:v>13.593487109905018</c:v>
                </c:pt>
                <c:pt idx="13">
                  <c:v>14.204410214525078</c:v>
                </c:pt>
                <c:pt idx="14">
                  <c:v>14.539249593403683</c:v>
                </c:pt>
                <c:pt idx="15">
                  <c:v>14.251023572259601</c:v>
                </c:pt>
                <c:pt idx="16">
                  <c:v>14.600046144095371</c:v>
                </c:pt>
                <c:pt idx="17">
                  <c:v>13.298896966473938</c:v>
                </c:pt>
                <c:pt idx="18">
                  <c:v>13.732842172056607</c:v>
                </c:pt>
                <c:pt idx="19">
                  <c:v>14.08146796185744</c:v>
                </c:pt>
                <c:pt idx="20">
                  <c:v>13.753350159129942</c:v>
                </c:pt>
                <c:pt idx="21">
                  <c:v>13.23574816841324</c:v>
                </c:pt>
                <c:pt idx="22">
                  <c:v>11.673297229035917</c:v>
                </c:pt>
                <c:pt idx="23">
                  <c:v>11.383682136224246</c:v>
                </c:pt>
                <c:pt idx="24">
                  <c:v>9.3787779293090576</c:v>
                </c:pt>
                <c:pt idx="25">
                  <c:v>12.39120349919882</c:v>
                </c:pt>
                <c:pt idx="26">
                  <c:v>13.291436542673374</c:v>
                </c:pt>
                <c:pt idx="27">
                  <c:v>14.272805749341353</c:v>
                </c:pt>
                <c:pt idx="28">
                  <c:v>11.26065454122284</c:v>
                </c:pt>
                <c:pt idx="29">
                  <c:v>10.828459521520797</c:v>
                </c:pt>
                <c:pt idx="30">
                  <c:v>9.5750735016961919</c:v>
                </c:pt>
                <c:pt idx="31">
                  <c:v>11.272105441293325</c:v>
                </c:pt>
                <c:pt idx="32">
                  <c:v>11.4491749280053</c:v>
                </c:pt>
                <c:pt idx="33">
                  <c:v>10.973185919346088</c:v>
                </c:pt>
                <c:pt idx="34">
                  <c:v>11.8457102585476</c:v>
                </c:pt>
                <c:pt idx="35">
                  <c:v>13.164081542968754</c:v>
                </c:pt>
                <c:pt idx="36">
                  <c:v>10.763611776340424</c:v>
                </c:pt>
                <c:pt idx="37">
                  <c:v>10.861527762082392</c:v>
                </c:pt>
                <c:pt idx="38">
                  <c:v>11.123734654293907</c:v>
                </c:pt>
                <c:pt idx="39">
                  <c:v>10.311672330979057</c:v>
                </c:pt>
                <c:pt idx="40">
                  <c:v>10.31</c:v>
                </c:pt>
                <c:pt idx="41">
                  <c:v>11.796620115615511</c:v>
                </c:pt>
                <c:pt idx="42">
                  <c:v>13.086176980692484</c:v>
                </c:pt>
                <c:pt idx="43">
                  <c:v>11.766127808860757</c:v>
                </c:pt>
                <c:pt idx="44">
                  <c:v>13.437514475680379</c:v>
                </c:pt>
                <c:pt idx="45">
                  <c:v>11.182373923317977</c:v>
                </c:pt>
                <c:pt idx="46">
                  <c:v>12.526607345698043</c:v>
                </c:pt>
                <c:pt idx="47">
                  <c:v>13.126355490846951</c:v>
                </c:pt>
                <c:pt idx="48">
                  <c:v>8.2015013511361463</c:v>
                </c:pt>
                <c:pt idx="49">
                  <c:v>7.018545574388563</c:v>
                </c:pt>
                <c:pt idx="50">
                  <c:v>9.2737826664698062</c:v>
                </c:pt>
                <c:pt idx="51">
                  <c:v>12.474912356345666</c:v>
                </c:pt>
                <c:pt idx="52">
                  <c:v>12.200551883408663</c:v>
                </c:pt>
                <c:pt idx="53">
                  <c:v>10.274664876273578</c:v>
                </c:pt>
                <c:pt idx="54">
                  <c:v>12.103579705658422</c:v>
                </c:pt>
                <c:pt idx="55">
                  <c:v>12.086144386279313</c:v>
                </c:pt>
                <c:pt idx="56">
                  <c:v>10.745469176875364</c:v>
                </c:pt>
                <c:pt idx="57">
                  <c:v>10.64594175512841</c:v>
                </c:pt>
                <c:pt idx="58">
                  <c:v>9.9199863207777614</c:v>
                </c:pt>
                <c:pt idx="59">
                  <c:v>8.3505323642532066</c:v>
                </c:pt>
                <c:pt idx="60">
                  <c:v>6.2891539106536847</c:v>
                </c:pt>
                <c:pt idx="61">
                  <c:v>7.8931954443604715</c:v>
                </c:pt>
                <c:pt idx="62">
                  <c:v>6.5559763508240803</c:v>
                </c:pt>
                <c:pt idx="63">
                  <c:v>6.6051615953495872</c:v>
                </c:pt>
                <c:pt idx="64">
                  <c:v>8.4030723361380382</c:v>
                </c:pt>
                <c:pt idx="65">
                  <c:v>7.5450354339037231</c:v>
                </c:pt>
                <c:pt idx="66">
                  <c:v>8.6446456803624407</c:v>
                </c:pt>
                <c:pt idx="67">
                  <c:v>8.3321362554037872</c:v>
                </c:pt>
                <c:pt idx="68">
                  <c:v>9.2329066224110985</c:v>
                </c:pt>
                <c:pt idx="69">
                  <c:v>9.9665031242662039</c:v>
                </c:pt>
                <c:pt idx="70">
                  <c:v>9.9100072749448564</c:v>
                </c:pt>
                <c:pt idx="71">
                  <c:v>9.4160124885294785</c:v>
                </c:pt>
                <c:pt idx="72">
                  <c:v>8.1282638479823692</c:v>
                </c:pt>
                <c:pt idx="73">
                  <c:v>7.990957347224211</c:v>
                </c:pt>
                <c:pt idx="74">
                  <c:v>7.6320907598235301</c:v>
                </c:pt>
                <c:pt idx="75">
                  <c:v>5.6355833464947125</c:v>
                </c:pt>
                <c:pt idx="76">
                  <c:v>5.6267040753261588</c:v>
                </c:pt>
                <c:pt idx="77">
                  <c:v>5.2506394832763599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6781-4189-8BB7-F55F4346C833}"/>
            </c:ext>
          </c:extLst>
        </c:ser>
        <c:ser>
          <c:idx val="7"/>
          <c:order val="2"/>
          <c:tx>
            <c:v>2010</c:v>
          </c:tx>
          <c:spPr>
            <a:ln w="1905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'[2]2016A Pollock Roe'!$E$253:$CJ$253</c:f>
              <c:numCache>
                <c:formatCode>General</c:formatCode>
                <c:ptCount val="84"/>
                <c:pt idx="0">
                  <c:v>8.994449707439399</c:v>
                </c:pt>
                <c:pt idx="1">
                  <c:v>11.72</c:v>
                </c:pt>
                <c:pt idx="2">
                  <c:v>10.770000000000001</c:v>
                </c:pt>
                <c:pt idx="3">
                  <c:v>9.2132609353257884</c:v>
                </c:pt>
                <c:pt idx="4">
                  <c:v>11.575984719864179</c:v>
                </c:pt>
                <c:pt idx="5">
                  <c:v>11.838710813189788</c:v>
                </c:pt>
                <c:pt idx="6">
                  <c:v>11.845280753158171</c:v>
                </c:pt>
                <c:pt idx="7">
                  <c:v>10.900773012437172</c:v>
                </c:pt>
                <c:pt idx="8">
                  <c:v>12.842736830695859</c:v>
                </c:pt>
                <c:pt idx="9">
                  <c:v>11.954491841491842</c:v>
                </c:pt>
                <c:pt idx="10">
                  <c:v>10.635738303680697</c:v>
                </c:pt>
                <c:pt idx="11">
                  <c:v>11.341557886557887</c:v>
                </c:pt>
                <c:pt idx="12">
                  <c:v>10.741461595824013</c:v>
                </c:pt>
                <c:pt idx="13">
                  <c:v>11.276963041657302</c:v>
                </c:pt>
                <c:pt idx="14">
                  <c:v>12.264540562307804</c:v>
                </c:pt>
                <c:pt idx="15">
                  <c:v>12.162149750069425</c:v>
                </c:pt>
                <c:pt idx="16">
                  <c:v>12.665938292695555</c:v>
                </c:pt>
                <c:pt idx="17">
                  <c:v>11.384826762246115</c:v>
                </c:pt>
                <c:pt idx="18">
                  <c:v>13.036712245518078</c:v>
                </c:pt>
                <c:pt idx="19">
                  <c:v>13.875111706881144</c:v>
                </c:pt>
                <c:pt idx="20">
                  <c:v>14.612975821969382</c:v>
                </c:pt>
                <c:pt idx="21">
                  <c:v>13.382358745822058</c:v>
                </c:pt>
                <c:pt idx="22">
                  <c:v>12.578436201714844</c:v>
                </c:pt>
                <c:pt idx="23">
                  <c:v>13.658054877815109</c:v>
                </c:pt>
                <c:pt idx="24">
                  <c:v>15.256334677655035</c:v>
                </c:pt>
                <c:pt idx="25">
                  <c:v>13.895879629228194</c:v>
                </c:pt>
                <c:pt idx="26">
                  <c:v>14.384361124778602</c:v>
                </c:pt>
                <c:pt idx="27">
                  <c:v>14.86210204410108</c:v>
                </c:pt>
                <c:pt idx="28">
                  <c:v>14.890598344177597</c:v>
                </c:pt>
                <c:pt idx="29">
                  <c:v>14.790923243449749</c:v>
                </c:pt>
                <c:pt idx="30">
                  <c:v>14.778930645768233</c:v>
                </c:pt>
                <c:pt idx="31">
                  <c:v>14.263557655853393</c:v>
                </c:pt>
                <c:pt idx="32">
                  <c:v>14.804058478374163</c:v>
                </c:pt>
                <c:pt idx="33">
                  <c:v>14.54113783720608</c:v>
                </c:pt>
                <c:pt idx="34">
                  <c:v>14.443379771101922</c:v>
                </c:pt>
                <c:pt idx="35">
                  <c:v>13.69674229735992</c:v>
                </c:pt>
                <c:pt idx="36">
                  <c:v>14.783300900164527</c:v>
                </c:pt>
                <c:pt idx="37">
                  <c:v>12.940920733323107</c:v>
                </c:pt>
                <c:pt idx="38">
                  <c:v>12.61490161727019</c:v>
                </c:pt>
                <c:pt idx="39">
                  <c:v>12.380615624809808</c:v>
                </c:pt>
                <c:pt idx="40">
                  <c:v>12.38</c:v>
                </c:pt>
                <c:pt idx="41">
                  <c:v>13.063092666313041</c:v>
                </c:pt>
                <c:pt idx="42">
                  <c:v>10.520592216451401</c:v>
                </c:pt>
                <c:pt idx="43">
                  <c:v>11.236964625954471</c:v>
                </c:pt>
                <c:pt idx="44">
                  <c:v>13.891982571399286</c:v>
                </c:pt>
                <c:pt idx="45">
                  <c:v>14.642231817428312</c:v>
                </c:pt>
                <c:pt idx="46">
                  <c:v>14.056666984350999</c:v>
                </c:pt>
                <c:pt idx="47">
                  <c:v>13.435487849156507</c:v>
                </c:pt>
                <c:pt idx="48">
                  <c:v>12.381782829571426</c:v>
                </c:pt>
                <c:pt idx="49">
                  <c:v>14.717972231922905</c:v>
                </c:pt>
                <c:pt idx="50">
                  <c:v>13.994259870169838</c:v>
                </c:pt>
                <c:pt idx="51">
                  <c:v>9.0000810128441735</c:v>
                </c:pt>
                <c:pt idx="52">
                  <c:v>10.482863504056338</c:v>
                </c:pt>
                <c:pt idx="53">
                  <c:v>14.361363600560809</c:v>
                </c:pt>
                <c:pt idx="54">
                  <c:v>11.803260840684123</c:v>
                </c:pt>
                <c:pt idx="55">
                  <c:v>9.748823652271156</c:v>
                </c:pt>
                <c:pt idx="56">
                  <c:v>11.464958227030344</c:v>
                </c:pt>
                <c:pt idx="57">
                  <c:v>13.676593730649747</c:v>
                </c:pt>
                <c:pt idx="58">
                  <c:v>13.359697288858644</c:v>
                </c:pt>
                <c:pt idx="59">
                  <c:v>13.005507596839813</c:v>
                </c:pt>
                <c:pt idx="60">
                  <c:v>10.145979129917022</c:v>
                </c:pt>
                <c:pt idx="61">
                  <c:v>11.13754609852009</c:v>
                </c:pt>
                <c:pt idx="62">
                  <c:v>9.9860135040990539</c:v>
                </c:pt>
                <c:pt idx="63">
                  <c:v>11.815971958699658</c:v>
                </c:pt>
                <c:pt idx="64">
                  <c:v>11.88129655845867</c:v>
                </c:pt>
                <c:pt idx="65">
                  <c:v>11.288606114398686</c:v>
                </c:pt>
                <c:pt idx="66">
                  <c:v>11.12353585851214</c:v>
                </c:pt>
                <c:pt idx="67">
                  <c:v>10.49313368439077</c:v>
                </c:pt>
                <c:pt idx="68">
                  <c:v>10.982321713581761</c:v>
                </c:pt>
                <c:pt idx="69">
                  <c:v>10.031615491906184</c:v>
                </c:pt>
                <c:pt idx="70">
                  <c:v>9.3427560134956966</c:v>
                </c:pt>
                <c:pt idx="71">
                  <c:v>8.7988386662524611</c:v>
                </c:pt>
                <c:pt idx="72">
                  <c:v>10.472386966715115</c:v>
                </c:pt>
                <c:pt idx="73">
                  <c:v>8.532498966230186</c:v>
                </c:pt>
                <c:pt idx="74">
                  <c:v>9.3722063712828696</c:v>
                </c:pt>
                <c:pt idx="75">
                  <c:v>8.8981990004652847</c:v>
                </c:pt>
                <c:pt idx="76">
                  <c:v>7.7241059215121197</c:v>
                </c:pt>
                <c:pt idx="77">
                  <c:v>6.1383848585025618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6781-4189-8BB7-F55F4346C833}"/>
            </c:ext>
          </c:extLst>
        </c:ser>
        <c:ser>
          <c:idx val="6"/>
          <c:order val="3"/>
          <c:tx>
            <c:v>2009</c:v>
          </c:tx>
          <c:spPr>
            <a:ln w="22225">
              <a:solidFill>
                <a:srgbClr val="1AFF2A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1AFF2A"/>
              </a:solidFill>
              <a:ln>
                <a:solidFill>
                  <a:srgbClr val="1AFF2A"/>
                </a:solidFill>
                <a:prstDash val="solid"/>
              </a:ln>
            </c:spPr>
          </c:marker>
          <c:val>
            <c:numRef>
              <c:f>'[2]2016A Pollock Roe'!$E$255:$CJ$255</c:f>
              <c:numCache>
                <c:formatCode>General</c:formatCode>
                <c:ptCount val="84"/>
                <c:pt idx="0">
                  <c:v>12.218471615720524</c:v>
                </c:pt>
                <c:pt idx="1">
                  <c:v>12.372214611112957</c:v>
                </c:pt>
                <c:pt idx="2">
                  <c:v>13.084219132226087</c:v>
                </c:pt>
                <c:pt idx="3">
                  <c:v>14.812542372881357</c:v>
                </c:pt>
                <c:pt idx="4">
                  <c:v>12.868697714954092</c:v>
                </c:pt>
                <c:pt idx="5">
                  <c:v>12.52740060510504</c:v>
                </c:pt>
                <c:pt idx="6">
                  <c:v>12.797813538451161</c:v>
                </c:pt>
                <c:pt idx="7">
                  <c:v>10.912357968184876</c:v>
                </c:pt>
                <c:pt idx="8">
                  <c:v>9.7131418751337275</c:v>
                </c:pt>
                <c:pt idx="9">
                  <c:v>10.445057295645531</c:v>
                </c:pt>
                <c:pt idx="10">
                  <c:v>11.766952812164677</c:v>
                </c:pt>
                <c:pt idx="11">
                  <c:v>11.952106418268023</c:v>
                </c:pt>
                <c:pt idx="12">
                  <c:v>10.918654895321026</c:v>
                </c:pt>
                <c:pt idx="13">
                  <c:v>9.6689018050989404</c:v>
                </c:pt>
                <c:pt idx="14">
                  <c:v>9.3942188920222787</c:v>
                </c:pt>
                <c:pt idx="15">
                  <c:v>12.485020513629729</c:v>
                </c:pt>
                <c:pt idx="16">
                  <c:v>13.39212183586954</c:v>
                </c:pt>
                <c:pt idx="17">
                  <c:v>12.86071755381654</c:v>
                </c:pt>
                <c:pt idx="18">
                  <c:v>13.314665023618813</c:v>
                </c:pt>
                <c:pt idx="19">
                  <c:v>8.900116584333098</c:v>
                </c:pt>
                <c:pt idx="20">
                  <c:v>10.205718733161707</c:v>
                </c:pt>
                <c:pt idx="21">
                  <c:v>11.517817324320076</c:v>
                </c:pt>
                <c:pt idx="22">
                  <c:v>10.122610389610392</c:v>
                </c:pt>
                <c:pt idx="23">
                  <c:v>14.436034024455074</c:v>
                </c:pt>
                <c:pt idx="24">
                  <c:v>13.493890408440025</c:v>
                </c:pt>
                <c:pt idx="25">
                  <c:v>13.97074894917845</c:v>
                </c:pt>
                <c:pt idx="26">
                  <c:v>9.6167351476772875</c:v>
                </c:pt>
                <c:pt idx="27">
                  <c:v>8.6400863090201376</c:v>
                </c:pt>
                <c:pt idx="28">
                  <c:v>9.416404037070647</c:v>
                </c:pt>
                <c:pt idx="29">
                  <c:v>13.263604239755175</c:v>
                </c:pt>
                <c:pt idx="30">
                  <c:v>13.794581860539845</c:v>
                </c:pt>
                <c:pt idx="31">
                  <c:v>14.235048047148137</c:v>
                </c:pt>
                <c:pt idx="32">
                  <c:v>13.890890919474588</c:v>
                </c:pt>
                <c:pt idx="33">
                  <c:v>14.774831979787043</c:v>
                </c:pt>
                <c:pt idx="34">
                  <c:v>14.395653729034752</c:v>
                </c:pt>
                <c:pt idx="35">
                  <c:v>14.876735432069323</c:v>
                </c:pt>
                <c:pt idx="36">
                  <c:v>16.210191387559806</c:v>
                </c:pt>
                <c:pt idx="37">
                  <c:v>12.476832294585169</c:v>
                </c:pt>
                <c:pt idx="38">
                  <c:v>12.235876592890678</c:v>
                </c:pt>
                <c:pt idx="39">
                  <c:v>10.472925437253599</c:v>
                </c:pt>
                <c:pt idx="40">
                  <c:v>12.86335469028832</c:v>
                </c:pt>
                <c:pt idx="41">
                  <c:v>15.637194003445227</c:v>
                </c:pt>
                <c:pt idx="42">
                  <c:v>15.116895368782163</c:v>
                </c:pt>
                <c:pt idx="43">
                  <c:v>15.107624921597322</c:v>
                </c:pt>
                <c:pt idx="44">
                  <c:v>15.10095298905178</c:v>
                </c:pt>
                <c:pt idx="45">
                  <c:v>15.548869313809096</c:v>
                </c:pt>
                <c:pt idx="46">
                  <c:v>15.465790047062923</c:v>
                </c:pt>
                <c:pt idx="47">
                  <c:v>15.216588636363637</c:v>
                </c:pt>
                <c:pt idx="48">
                  <c:v>14.987577379022087</c:v>
                </c:pt>
                <c:pt idx="49">
                  <c:v>15.187051547905236</c:v>
                </c:pt>
                <c:pt idx="50">
                  <c:v>15.44202722738914</c:v>
                </c:pt>
                <c:pt idx="51">
                  <c:v>15.697514652912471</c:v>
                </c:pt>
                <c:pt idx="52">
                  <c:v>15.258357794606955</c:v>
                </c:pt>
                <c:pt idx="53">
                  <c:v>15.25044345898004</c:v>
                </c:pt>
                <c:pt idx="54">
                  <c:v>14.756950266306985</c:v>
                </c:pt>
                <c:pt idx="55">
                  <c:v>14.97540918308227</c:v>
                </c:pt>
                <c:pt idx="56">
                  <c:v>14.810927399303829</c:v>
                </c:pt>
                <c:pt idx="57">
                  <c:v>14.832083718021265</c:v>
                </c:pt>
                <c:pt idx="58">
                  <c:v>15.051371156293468</c:v>
                </c:pt>
                <c:pt idx="59">
                  <c:v>14.781718331763196</c:v>
                </c:pt>
                <c:pt idx="60">
                  <c:v>14.126562310491202</c:v>
                </c:pt>
                <c:pt idx="61">
                  <c:v>14.354053461417976</c:v>
                </c:pt>
                <c:pt idx="62">
                  <c:v>14.572033716885203</c:v>
                </c:pt>
                <c:pt idx="63">
                  <c:v>14.696021540469971</c:v>
                </c:pt>
                <c:pt idx="64">
                  <c:v>14.923989569752282</c:v>
                </c:pt>
                <c:pt idx="65">
                  <c:v>15.442676056338028</c:v>
                </c:pt>
                <c:pt idx="66">
                  <c:v>13.202971576227389</c:v>
                </c:pt>
                <c:pt idx="67">
                  <c:v>13.570853658536581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6781-4189-8BB7-F55F4346C833}"/>
            </c:ext>
          </c:extLst>
        </c:ser>
        <c:ser>
          <c:idx val="5"/>
          <c:order val="4"/>
          <c:tx>
            <c:v>2008</c:v>
          </c:tx>
          <c:spPr>
            <a:ln w="25400">
              <a:solidFill>
                <a:schemeClr val="tx2"/>
              </a:solidFill>
              <a:prstDash val="solid"/>
            </a:ln>
          </c:spPr>
          <c:marker>
            <c:symbol val="triangle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6781-4189-8BB7-F55F4346C833}"/>
            </c:ext>
          </c:extLst>
        </c:ser>
        <c:ser>
          <c:idx val="4"/>
          <c:order val="5"/>
          <c:tx>
            <c:v>2007</c:v>
          </c:tx>
          <c:spPr>
            <a:ln w="38100">
              <a:solidFill>
                <a:srgbClr val="00FFFF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69FF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6781-4189-8BB7-F55F4346C833}"/>
            </c:ext>
          </c:extLst>
        </c:ser>
        <c:ser>
          <c:idx val="0"/>
          <c:order val="6"/>
          <c:tx>
            <c:v>2006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6781-4189-8BB7-F55F4346C833}"/>
            </c:ext>
          </c:extLst>
        </c:ser>
        <c:ser>
          <c:idx val="1"/>
          <c:order val="7"/>
          <c:tx>
            <c:v>2005</c:v>
          </c:tx>
          <c:spPr>
            <a:ln w="12700">
              <a:solidFill>
                <a:srgbClr val="996633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6781-4189-8BB7-F55F4346C833}"/>
            </c:ext>
          </c:extLst>
        </c:ser>
        <c:ser>
          <c:idx val="2"/>
          <c:order val="8"/>
          <c:tx>
            <c:v>2004</c:v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6781-4189-8BB7-F55F4346C833}"/>
            </c:ext>
          </c:extLst>
        </c:ser>
        <c:ser>
          <c:idx val="3"/>
          <c:order val="9"/>
          <c:tx>
            <c:v>2003</c:v>
          </c:tx>
          <c:spPr>
            <a:ln w="12700">
              <a:solidFill>
                <a:srgbClr val="33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6781-4189-8BB7-F55F4346C833}"/>
            </c:ext>
          </c:extLst>
        </c:ser>
        <c:ser>
          <c:idx val="10"/>
          <c:order val="10"/>
          <c:tx>
            <c:v>2012</c:v>
          </c:tx>
          <c:val>
            <c:numRef>
              <c:f>'[2]2016A Pollock Roe'!$E$249:$CJ$249</c:f>
              <c:numCache>
                <c:formatCode>General</c:formatCode>
                <c:ptCount val="84"/>
                <c:pt idx="0">
                  <c:v>0</c:v>
                </c:pt>
                <c:pt idx="1">
                  <c:v>11.372517664559313</c:v>
                </c:pt>
                <c:pt idx="2">
                  <c:v>10.667098197403254</c:v>
                </c:pt>
                <c:pt idx="3">
                  <c:v>9.8933624577226613</c:v>
                </c:pt>
                <c:pt idx="4">
                  <c:v>9.0878140597750914</c:v>
                </c:pt>
                <c:pt idx="5">
                  <c:v>11.008281423804227</c:v>
                </c:pt>
                <c:pt idx="6">
                  <c:v>11.008581727618299</c:v>
                </c:pt>
                <c:pt idx="7">
                  <c:v>10.263416230366492</c:v>
                </c:pt>
                <c:pt idx="8">
                  <c:v>14.05875</c:v>
                </c:pt>
                <c:pt idx="9">
                  <c:v>4.03</c:v>
                </c:pt>
                <c:pt idx="10">
                  <c:v>14.903339967006204</c:v>
                </c:pt>
                <c:pt idx="11">
                  <c:v>14.693641096512819</c:v>
                </c:pt>
                <c:pt idx="12">
                  <c:v>14.161120699952219</c:v>
                </c:pt>
                <c:pt idx="13">
                  <c:v>13.471334727518759</c:v>
                </c:pt>
                <c:pt idx="14">
                  <c:v>12.412711476433255</c:v>
                </c:pt>
                <c:pt idx="15">
                  <c:v>13.081709655855985</c:v>
                </c:pt>
                <c:pt idx="16">
                  <c:v>13.91984951091046</c:v>
                </c:pt>
                <c:pt idx="17">
                  <c:v>14.433794021899972</c:v>
                </c:pt>
                <c:pt idx="18">
                  <c:v>13.767600184838139</c:v>
                </c:pt>
                <c:pt idx="19">
                  <c:v>13.643809147047474</c:v>
                </c:pt>
                <c:pt idx="20">
                  <c:v>12.606056438265476</c:v>
                </c:pt>
                <c:pt idx="21">
                  <c:v>13.63735128209691</c:v>
                </c:pt>
                <c:pt idx="22">
                  <c:v>14.51132152535051</c:v>
                </c:pt>
                <c:pt idx="23">
                  <c:v>14.221705857589606</c:v>
                </c:pt>
                <c:pt idx="24">
                  <c:v>13.349315967197299</c:v>
                </c:pt>
                <c:pt idx="25">
                  <c:v>14.021054465668563</c:v>
                </c:pt>
                <c:pt idx="26">
                  <c:v>14.083791623309049</c:v>
                </c:pt>
                <c:pt idx="27">
                  <c:v>12.61534052903618</c:v>
                </c:pt>
                <c:pt idx="28">
                  <c:v>13.478804556026816</c:v>
                </c:pt>
                <c:pt idx="29">
                  <c:v>13.620678298662394</c:v>
                </c:pt>
                <c:pt idx="30">
                  <c:v>13.216203241322262</c:v>
                </c:pt>
                <c:pt idx="31">
                  <c:v>13.151765248949449</c:v>
                </c:pt>
                <c:pt idx="32">
                  <c:v>12.794410355264107</c:v>
                </c:pt>
                <c:pt idx="33">
                  <c:v>13.255919463761204</c:v>
                </c:pt>
                <c:pt idx="34">
                  <c:v>13.201358451072737</c:v>
                </c:pt>
                <c:pt idx="35">
                  <c:v>13.178436298385027</c:v>
                </c:pt>
                <c:pt idx="36">
                  <c:v>13.44013377299809</c:v>
                </c:pt>
                <c:pt idx="37">
                  <c:v>14.070325139965872</c:v>
                </c:pt>
                <c:pt idx="38">
                  <c:v>12.993578688661168</c:v>
                </c:pt>
                <c:pt idx="39">
                  <c:v>12.646160924649918</c:v>
                </c:pt>
                <c:pt idx="40">
                  <c:v>11.778957336179884</c:v>
                </c:pt>
                <c:pt idx="41">
                  <c:v>13.005509958046005</c:v>
                </c:pt>
                <c:pt idx="42">
                  <c:v>13.144920761815193</c:v>
                </c:pt>
                <c:pt idx="43">
                  <c:v>12.643807160114211</c:v>
                </c:pt>
                <c:pt idx="44">
                  <c:v>10.781544232763355</c:v>
                </c:pt>
                <c:pt idx="45">
                  <c:v>7.9955027136268058</c:v>
                </c:pt>
                <c:pt idx="46">
                  <c:v>7.7234878877777566</c:v>
                </c:pt>
                <c:pt idx="47">
                  <c:v>8.130315140939631</c:v>
                </c:pt>
                <c:pt idx="48">
                  <c:v>10.815362682124396</c:v>
                </c:pt>
                <c:pt idx="49">
                  <c:v>10.953348082595872</c:v>
                </c:pt>
                <c:pt idx="50">
                  <c:v>12.09705871783815</c:v>
                </c:pt>
                <c:pt idx="51">
                  <c:v>12.203818112596965</c:v>
                </c:pt>
                <c:pt idx="52">
                  <c:v>11.109253196663444</c:v>
                </c:pt>
                <c:pt idx="53">
                  <c:v>10.562977312072896</c:v>
                </c:pt>
                <c:pt idx="54">
                  <c:v>10.550329003873728</c:v>
                </c:pt>
                <c:pt idx="55">
                  <c:v>11.982800622281939</c:v>
                </c:pt>
                <c:pt idx="56">
                  <c:v>14.205573096593653</c:v>
                </c:pt>
                <c:pt idx="57">
                  <c:v>14.628821091130751</c:v>
                </c:pt>
                <c:pt idx="58">
                  <c:v>13.998119215501651</c:v>
                </c:pt>
                <c:pt idx="59">
                  <c:v>14.296110661552204</c:v>
                </c:pt>
                <c:pt idx="60">
                  <c:v>14.011653366663461</c:v>
                </c:pt>
                <c:pt idx="61">
                  <c:v>13.921984857691866</c:v>
                </c:pt>
                <c:pt idx="62">
                  <c:v>13.986078068935523</c:v>
                </c:pt>
                <c:pt idx="63">
                  <c:v>10.111801426621833</c:v>
                </c:pt>
                <c:pt idx="64">
                  <c:v>11.975101251128597</c:v>
                </c:pt>
                <c:pt idx="65">
                  <c:v>11.628548008604394</c:v>
                </c:pt>
                <c:pt idx="66">
                  <c:v>10.822450901803604</c:v>
                </c:pt>
                <c:pt idx="67">
                  <c:v>9.3520272628534507</c:v>
                </c:pt>
                <c:pt idx="68">
                  <c:v>9.2585821061007287</c:v>
                </c:pt>
                <c:pt idx="69">
                  <c:v>9.1967357133161389</c:v>
                </c:pt>
                <c:pt idx="70">
                  <c:v>10.841266690298946</c:v>
                </c:pt>
                <c:pt idx="71">
                  <c:v>8.3328897338403021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6781-4189-8BB7-F55F4346C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6524704"/>
        <c:axId val="-1994296688"/>
      </c:lineChart>
      <c:catAx>
        <c:axId val="-2006524704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4296688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-1994296688"/>
        <c:scaling>
          <c:orientation val="minMax"/>
          <c:max val="18"/>
          <c:min val="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65247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305649891075403"/>
          <c:y val="0.293476961014972"/>
          <c:w val="1.22038386933917E-2"/>
          <c:h val="0.2617212511897549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Fleet Roe Production (MT) - Daily and Cumulative - 2003 to 2011 A Season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286434346753804E-2"/>
          <c:y val="0.131034317288965"/>
          <c:w val="0.80460830417031204"/>
          <c:h val="0.71724047358170295"/>
        </c:manualLayout>
      </c:layout>
      <c:lineChart>
        <c:grouping val="standard"/>
        <c:varyColors val="0"/>
        <c:ser>
          <c:idx val="16"/>
          <c:order val="0"/>
          <c:tx>
            <c:v>2011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24-458B-B2ED-F82C030C6286}"/>
            </c:ext>
          </c:extLst>
        </c:ser>
        <c:ser>
          <c:idx val="14"/>
          <c:order val="1"/>
          <c:tx>
            <c:v>2010</c:v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24-458B-B2ED-F82C030C6286}"/>
            </c:ext>
          </c:extLst>
        </c:ser>
        <c:ser>
          <c:idx val="12"/>
          <c:order val="2"/>
          <c:tx>
            <c:v>2009</c:v>
          </c:tx>
          <c:spPr>
            <a:ln w="12700">
              <a:solidFill>
                <a:srgbClr val="20F012"/>
              </a:solidFill>
              <a:prstDash val="solid"/>
            </a:ln>
          </c:spPr>
          <c:marker>
            <c:symbol val="x"/>
            <c:size val="5"/>
            <c:spPr>
              <a:solidFill>
                <a:srgbClr val="20F012"/>
              </a:solidFill>
              <a:ln>
                <a:solidFill>
                  <a:srgbClr val="20F012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24-458B-B2ED-F82C030C6286}"/>
            </c:ext>
          </c:extLst>
        </c:ser>
        <c:ser>
          <c:idx val="10"/>
          <c:order val="3"/>
          <c:tx>
            <c:v>2008</c:v>
          </c:tx>
          <c:spPr>
            <a:ln w="25400">
              <a:solidFill>
                <a:schemeClr val="tx2"/>
              </a:solidFill>
              <a:prstDash val="solid"/>
            </a:ln>
          </c:spPr>
          <c:marker>
            <c:symbol val="triangle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0D24-458B-B2ED-F82C030C6286}"/>
            </c:ext>
          </c:extLst>
        </c:ser>
        <c:ser>
          <c:idx val="9"/>
          <c:order val="4"/>
          <c:tx>
            <c:v>2007</c:v>
          </c:tx>
          <c:spPr>
            <a:ln w="38100">
              <a:solidFill>
                <a:srgbClr val="69FFFF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69FF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0D24-458B-B2ED-F82C030C6286}"/>
            </c:ext>
          </c:extLst>
        </c:ser>
        <c:ser>
          <c:idx val="0"/>
          <c:order val="5"/>
          <c:tx>
            <c:v>2006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0D24-458B-B2ED-F82C030C6286}"/>
            </c:ext>
          </c:extLst>
        </c:ser>
        <c:ser>
          <c:idx val="1"/>
          <c:order val="6"/>
          <c:tx>
            <c:v>2005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0D24-458B-B2ED-F82C030C6286}"/>
            </c:ext>
          </c:extLst>
        </c:ser>
        <c:ser>
          <c:idx val="2"/>
          <c:order val="7"/>
          <c:tx>
            <c:v>2004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0D24-458B-B2ED-F82C030C6286}"/>
            </c:ext>
          </c:extLst>
        </c:ser>
        <c:ser>
          <c:idx val="3"/>
          <c:order val="8"/>
          <c:tx>
            <c:v>2003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0D24-458B-B2ED-F82C030C6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4519184"/>
        <c:axId val="1813619344"/>
      </c:lineChart>
      <c:lineChart>
        <c:grouping val="standard"/>
        <c:varyColors val="0"/>
        <c:ser>
          <c:idx val="17"/>
          <c:order val="9"/>
          <c:tx>
            <c:v>11 Cum</c:v>
          </c:tx>
          <c:spPr>
            <a:ln>
              <a:solidFill>
                <a:sysClr val="windowText" lastClr="000000"/>
              </a:solidFill>
            </a:ln>
          </c:spPr>
          <c:marker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D24-458B-B2ED-F82C030C6286}"/>
            </c:ext>
          </c:extLst>
        </c:ser>
        <c:ser>
          <c:idx val="15"/>
          <c:order val="10"/>
          <c:tx>
            <c:v>10 Cum</c:v>
          </c:tx>
          <c:spPr>
            <a:ln>
              <a:solidFill>
                <a:srgbClr val="FF0000"/>
              </a:solidFill>
            </a:ln>
          </c:spPr>
          <c:marker>
            <c:symbol val="plus"/>
            <c:size val="7"/>
            <c:spPr>
              <a:ln>
                <a:solidFill>
                  <a:srgbClr val="FF0000"/>
                </a:solidFill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D24-458B-B2ED-F82C030C6286}"/>
            </c:ext>
          </c:extLst>
        </c:ser>
        <c:ser>
          <c:idx val="13"/>
          <c:order val="11"/>
          <c:tx>
            <c:v>09 Cum</c:v>
          </c:tx>
          <c:spPr>
            <a:ln>
              <a:solidFill>
                <a:srgbClr val="20F012"/>
              </a:solidFill>
            </a:ln>
          </c:spPr>
          <c:marker>
            <c:symbol val="star"/>
            <c:size val="7"/>
            <c:spPr>
              <a:ln>
                <a:solidFill>
                  <a:srgbClr val="20F012"/>
                </a:solidFill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D24-458B-B2ED-F82C030C6286}"/>
            </c:ext>
          </c:extLst>
        </c:ser>
        <c:ser>
          <c:idx val="11"/>
          <c:order val="12"/>
          <c:tx>
            <c:v>08 Cum</c:v>
          </c:tx>
          <c:spPr>
            <a:ln w="25400">
              <a:solidFill>
                <a:schemeClr val="tx2"/>
              </a:solidFill>
              <a:prstDash val="solid"/>
            </a:ln>
          </c:spPr>
          <c:marker>
            <c:symbol val="circle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D24-458B-B2ED-F82C030C6286}"/>
            </c:ext>
          </c:extLst>
        </c:ser>
        <c:ser>
          <c:idx val="8"/>
          <c:order val="13"/>
          <c:tx>
            <c:v>07 Cum</c:v>
          </c:tx>
          <c:spPr>
            <a:ln w="38100">
              <a:solidFill>
                <a:srgbClr val="00CCFF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69FF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D24-458B-B2ED-F82C030C6286}"/>
            </c:ext>
          </c:extLst>
        </c:ser>
        <c:ser>
          <c:idx val="4"/>
          <c:order val="14"/>
          <c:tx>
            <c:v>06 Cum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D24-458B-B2ED-F82C030C6286}"/>
            </c:ext>
          </c:extLst>
        </c:ser>
        <c:ser>
          <c:idx val="5"/>
          <c:order val="15"/>
          <c:tx>
            <c:v>05 Cum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D24-458B-B2ED-F82C030C6286}"/>
            </c:ext>
          </c:extLst>
        </c:ser>
        <c:ser>
          <c:idx val="6"/>
          <c:order val="16"/>
          <c:tx>
            <c:v>04 Cum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D24-458B-B2ED-F82C030C6286}"/>
            </c:ext>
          </c:extLst>
        </c:ser>
        <c:ser>
          <c:idx val="7"/>
          <c:order val="17"/>
          <c:tx>
            <c:v>03 Cum</c:v>
          </c:tx>
          <c:spPr>
            <a:ln w="12700">
              <a:solidFill>
                <a:srgbClr val="69FF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D24-458B-B2ED-F82C030C6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630784"/>
        <c:axId val="-1991181968"/>
      </c:lineChart>
      <c:catAx>
        <c:axId val="-1994519184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3619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3619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4519184"/>
        <c:crosses val="autoZero"/>
        <c:crossBetween val="midCat"/>
      </c:valAx>
      <c:catAx>
        <c:axId val="1791630784"/>
        <c:scaling>
          <c:orientation val="minMax"/>
        </c:scaling>
        <c:delete val="1"/>
        <c:axPos val="b"/>
        <c:majorTickMark val="out"/>
        <c:minorTickMark val="none"/>
        <c:tickLblPos val="nextTo"/>
        <c:crossAx val="-1991181968"/>
        <c:crosses val="autoZero"/>
        <c:auto val="1"/>
        <c:lblAlgn val="ctr"/>
        <c:lblOffset val="100"/>
        <c:noMultiLvlLbl val="0"/>
      </c:catAx>
      <c:valAx>
        <c:axId val="-1991181968"/>
        <c:scaling>
          <c:orientation val="minMax"/>
        </c:scaling>
        <c:delete val="0"/>
        <c:axPos val="r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163078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3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Fleet Roe Revenue ($) - Daily and Cumulative - 2003 to 2011 A Season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6591462686E-2"/>
          <c:y val="0.14551083591331301"/>
          <c:w val="0.83158122231131504"/>
          <c:h val="0.71826625386996901"/>
        </c:manualLayout>
      </c:layout>
      <c:lineChart>
        <c:grouping val="standard"/>
        <c:varyColors val="0"/>
        <c:ser>
          <c:idx val="16"/>
          <c:order val="0"/>
          <c:tx>
            <c:v>2011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06-4730-A9BF-66A12DF770F0}"/>
            </c:ext>
          </c:extLst>
        </c:ser>
        <c:ser>
          <c:idx val="12"/>
          <c:order val="1"/>
          <c:tx>
            <c:v>2010</c:v>
          </c:tx>
          <c:spPr>
            <a:ln w="1905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06-4730-A9BF-66A12DF770F0}"/>
            </c:ext>
          </c:extLst>
        </c:ser>
        <c:ser>
          <c:idx val="14"/>
          <c:order val="2"/>
          <c:tx>
            <c:v>2009</c:v>
          </c:tx>
          <c:spPr>
            <a:ln>
              <a:solidFill>
                <a:srgbClr val="20F012"/>
              </a:solidFill>
            </a:ln>
          </c:spPr>
          <c:marker>
            <c:symbol val="circle"/>
            <c:size val="7"/>
            <c:spPr>
              <a:solidFill>
                <a:srgbClr val="20F012"/>
              </a:solidFill>
              <a:ln>
                <a:solidFill>
                  <a:srgbClr val="20F012"/>
                </a:solidFill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06-4730-A9BF-66A12DF770F0}"/>
            </c:ext>
          </c:extLst>
        </c:ser>
        <c:ser>
          <c:idx val="10"/>
          <c:order val="3"/>
          <c:tx>
            <c:v>2008</c:v>
          </c:tx>
          <c:spPr>
            <a:ln w="25400">
              <a:solidFill>
                <a:schemeClr val="tx2"/>
              </a:solidFill>
              <a:prstDash val="solid"/>
            </a:ln>
          </c:spPr>
          <c:marker>
            <c:symbol val="square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7706-4730-A9BF-66A12DF770F0}"/>
            </c:ext>
          </c:extLst>
        </c:ser>
        <c:ser>
          <c:idx val="9"/>
          <c:order val="4"/>
          <c:tx>
            <c:v>2007</c:v>
          </c:tx>
          <c:spPr>
            <a:ln w="38100">
              <a:solidFill>
                <a:srgbClr val="69FFFF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69FF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7706-4730-A9BF-66A12DF770F0}"/>
            </c:ext>
          </c:extLst>
        </c:ser>
        <c:ser>
          <c:idx val="0"/>
          <c:order val="5"/>
          <c:tx>
            <c:v>2006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7706-4730-A9BF-66A12DF770F0}"/>
            </c:ext>
          </c:extLst>
        </c:ser>
        <c:ser>
          <c:idx val="1"/>
          <c:order val="6"/>
          <c:tx>
            <c:v>2005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7706-4730-A9BF-66A12DF770F0}"/>
            </c:ext>
          </c:extLst>
        </c:ser>
        <c:ser>
          <c:idx val="2"/>
          <c:order val="7"/>
          <c:tx>
            <c:v>2004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7706-4730-A9BF-66A12DF770F0}"/>
            </c:ext>
          </c:extLst>
        </c:ser>
        <c:ser>
          <c:idx val="3"/>
          <c:order val="8"/>
          <c:tx>
            <c:v>2003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7706-4730-A9BF-66A12DF77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5577456"/>
        <c:axId val="1813458160"/>
      </c:lineChart>
      <c:lineChart>
        <c:grouping val="standard"/>
        <c:varyColors val="0"/>
        <c:ser>
          <c:idx val="17"/>
          <c:order val="9"/>
          <c:tx>
            <c:v>11 Cum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706-4730-A9BF-66A12DF770F0}"/>
            </c:ext>
          </c:extLst>
        </c:ser>
        <c:ser>
          <c:idx val="13"/>
          <c:order val="10"/>
          <c:tx>
            <c:v>10 Cum</c:v>
          </c:tx>
          <c:spPr>
            <a:ln w="19050">
              <a:solidFill>
                <a:srgbClr val="FF0000"/>
              </a:solidFill>
            </a:ln>
          </c:spPr>
          <c:marker>
            <c:symbol val="star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706-4730-A9BF-66A12DF770F0}"/>
            </c:ext>
          </c:extLst>
        </c:ser>
        <c:ser>
          <c:idx val="15"/>
          <c:order val="11"/>
          <c:tx>
            <c:v>09 Cum</c:v>
          </c:tx>
          <c:spPr>
            <a:ln>
              <a:solidFill>
                <a:srgbClr val="20F012"/>
              </a:solidFill>
            </a:ln>
          </c:spPr>
          <c:marker>
            <c:symbol val="plus"/>
            <c:size val="7"/>
            <c:spPr>
              <a:ln>
                <a:solidFill>
                  <a:srgbClr val="20F012"/>
                </a:solidFill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706-4730-A9BF-66A12DF770F0}"/>
            </c:ext>
          </c:extLst>
        </c:ser>
        <c:ser>
          <c:idx val="11"/>
          <c:order val="12"/>
          <c:tx>
            <c:v>08 Cum</c:v>
          </c:tx>
          <c:spPr>
            <a:ln w="25400">
              <a:solidFill>
                <a:schemeClr val="tx2"/>
              </a:solidFill>
              <a:prstDash val="solid"/>
            </a:ln>
          </c:spPr>
          <c:marker>
            <c:symbol val="triangle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706-4730-A9BF-66A12DF770F0}"/>
            </c:ext>
          </c:extLst>
        </c:ser>
        <c:ser>
          <c:idx val="8"/>
          <c:order val="13"/>
          <c:tx>
            <c:v>07 Cum</c:v>
          </c:tx>
          <c:spPr>
            <a:ln w="38100">
              <a:solidFill>
                <a:srgbClr val="00CCFF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69FF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706-4730-A9BF-66A12DF770F0}"/>
            </c:ext>
          </c:extLst>
        </c:ser>
        <c:ser>
          <c:idx val="4"/>
          <c:order val="14"/>
          <c:tx>
            <c:v>06 Cum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E-7706-4730-A9BF-66A12DF770F0}"/>
            </c:ext>
          </c:extLst>
        </c:ser>
        <c:ser>
          <c:idx val="5"/>
          <c:order val="15"/>
          <c:tx>
            <c:v>05 Cum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F-7706-4730-A9BF-66A12DF770F0}"/>
            </c:ext>
          </c:extLst>
        </c:ser>
        <c:ser>
          <c:idx val="6"/>
          <c:order val="16"/>
          <c:tx>
            <c:v>04 Cum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0-7706-4730-A9BF-66A12DF770F0}"/>
            </c:ext>
          </c:extLst>
        </c:ser>
        <c:ser>
          <c:idx val="7"/>
          <c:order val="17"/>
          <c:tx>
            <c:v>03 Cum</c:v>
          </c:tx>
          <c:spPr>
            <a:ln w="12700">
              <a:solidFill>
                <a:srgbClr val="69FF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1-7706-4730-A9BF-66A12DF77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0832336"/>
        <c:axId val="1813107600"/>
      </c:lineChart>
      <c:catAx>
        <c:axId val="-1975577456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3458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3458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75577456"/>
        <c:crosses val="autoZero"/>
        <c:crossBetween val="midCat"/>
      </c:valAx>
      <c:catAx>
        <c:axId val="-1990832336"/>
        <c:scaling>
          <c:orientation val="minMax"/>
        </c:scaling>
        <c:delete val="1"/>
        <c:axPos val="b"/>
        <c:majorTickMark val="out"/>
        <c:minorTickMark val="none"/>
        <c:tickLblPos val="nextTo"/>
        <c:crossAx val="1813107600"/>
        <c:crosses val="autoZero"/>
        <c:auto val="1"/>
        <c:lblAlgn val="ctr"/>
        <c:lblOffset val="100"/>
        <c:noMultiLvlLbl val="0"/>
      </c:catAx>
      <c:valAx>
        <c:axId val="1813107600"/>
        <c:scaling>
          <c:orientation val="minMax"/>
        </c:scaling>
        <c:delete val="0"/>
        <c:axPos val="r"/>
        <c:numFmt formatCode="#,##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0832336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3"/>
        <c:txPr>
          <a:bodyPr/>
          <a:lstStyle/>
          <a:p>
            <a:pPr>
              <a:defRPr sz="92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3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3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Fleet Roe Production (MT) - Daily and Cumulative - 2003 to 2013 A Season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2268746410647E-2"/>
          <c:y val="0.13452019607711299"/>
          <c:w val="0.80460830417031204"/>
          <c:h val="0.71724047358170295"/>
        </c:manualLayout>
      </c:layout>
      <c:lineChart>
        <c:grouping val="standard"/>
        <c:varyColors val="0"/>
        <c:ser>
          <c:idx val="16"/>
          <c:order val="0"/>
          <c:tx>
            <c:v>2011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val>
            <c:numRef>
              <c:f>'[2]2016A Pollock Roe'!$E$300:$CJ$300</c:f>
              <c:numCache>
                <c:formatCode>General</c:formatCode>
                <c:ptCount val="84"/>
                <c:pt idx="0">
                  <c:v>0</c:v>
                </c:pt>
                <c:pt idx="1">
                  <c:v>1.03335</c:v>
                </c:pt>
                <c:pt idx="2">
                  <c:v>2.0659000000000001</c:v>
                </c:pt>
                <c:pt idx="3">
                  <c:v>0.49434999999999996</c:v>
                </c:pt>
                <c:pt idx="4">
                  <c:v>7.9092500000000001</c:v>
                </c:pt>
                <c:pt idx="5">
                  <c:v>9.1643499999999989</c:v>
                </c:pt>
                <c:pt idx="6">
                  <c:v>10.344349999999999</c:v>
                </c:pt>
                <c:pt idx="7">
                  <c:v>12.440349999999999</c:v>
                </c:pt>
                <c:pt idx="8">
                  <c:v>11.785799999999998</c:v>
                </c:pt>
                <c:pt idx="9">
                  <c:v>14.327999999999999</c:v>
                </c:pt>
                <c:pt idx="10">
                  <c:v>13.86</c:v>
                </c:pt>
                <c:pt idx="11">
                  <c:v>24.57695</c:v>
                </c:pt>
                <c:pt idx="12">
                  <c:v>22.11</c:v>
                </c:pt>
                <c:pt idx="13">
                  <c:v>33.914450000000002</c:v>
                </c:pt>
                <c:pt idx="14">
                  <c:v>52.878</c:v>
                </c:pt>
                <c:pt idx="15">
                  <c:v>39.537999999999997</c:v>
                </c:pt>
                <c:pt idx="16">
                  <c:v>41.337899999999998</c:v>
                </c:pt>
                <c:pt idx="17">
                  <c:v>35.351599999999998</c:v>
                </c:pt>
                <c:pt idx="18">
                  <c:v>41.289899999999996</c:v>
                </c:pt>
                <c:pt idx="19">
                  <c:v>42.907450000000004</c:v>
                </c:pt>
                <c:pt idx="20">
                  <c:v>42.999449999999996</c:v>
                </c:pt>
                <c:pt idx="21">
                  <c:v>43.132000000000005</c:v>
                </c:pt>
                <c:pt idx="22">
                  <c:v>41.929450000000003</c:v>
                </c:pt>
                <c:pt idx="23">
                  <c:v>92.611999999999995</c:v>
                </c:pt>
                <c:pt idx="24">
                  <c:v>67.789450000000002</c:v>
                </c:pt>
                <c:pt idx="25">
                  <c:v>46.182000000000002</c:v>
                </c:pt>
                <c:pt idx="26">
                  <c:v>43.307450000000003</c:v>
                </c:pt>
                <c:pt idx="27">
                  <c:v>29.112900000000003</c:v>
                </c:pt>
                <c:pt idx="28">
                  <c:v>39.528449999999992</c:v>
                </c:pt>
                <c:pt idx="29">
                  <c:v>93.782549999999986</c:v>
                </c:pt>
                <c:pt idx="30">
                  <c:v>78.396150000000006</c:v>
                </c:pt>
                <c:pt idx="31">
                  <c:v>71.796350000000004</c:v>
                </c:pt>
                <c:pt idx="32">
                  <c:v>43.1629</c:v>
                </c:pt>
                <c:pt idx="33">
                  <c:v>75.117250000000013</c:v>
                </c:pt>
                <c:pt idx="34">
                  <c:v>49.006449999999994</c:v>
                </c:pt>
                <c:pt idx="35">
                  <c:v>40.959999999999994</c:v>
                </c:pt>
                <c:pt idx="36">
                  <c:v>89.338449999999995</c:v>
                </c:pt>
                <c:pt idx="37">
                  <c:v>100.43644999999999</c:v>
                </c:pt>
                <c:pt idx="38">
                  <c:v>88.188349999999986</c:v>
                </c:pt>
                <c:pt idx="39">
                  <c:v>81.872249999999994</c:v>
                </c:pt>
                <c:pt idx="40">
                  <c:v>0</c:v>
                </c:pt>
                <c:pt idx="41">
                  <c:v>64.731799999999993</c:v>
                </c:pt>
                <c:pt idx="42">
                  <c:v>65.326900000000009</c:v>
                </c:pt>
                <c:pt idx="43">
                  <c:v>36.756450000000001</c:v>
                </c:pt>
                <c:pt idx="44">
                  <c:v>40.475645</c:v>
                </c:pt>
                <c:pt idx="45">
                  <c:v>58.396999999999998</c:v>
                </c:pt>
                <c:pt idx="46">
                  <c:v>43.621450000000003</c:v>
                </c:pt>
                <c:pt idx="47">
                  <c:v>27.851349999999996</c:v>
                </c:pt>
                <c:pt idx="48">
                  <c:v>100.15645000000001</c:v>
                </c:pt>
                <c:pt idx="49">
                  <c:v>106.73045</c:v>
                </c:pt>
                <c:pt idx="50">
                  <c:v>108.36799999999999</c:v>
                </c:pt>
                <c:pt idx="51">
                  <c:v>60.301000000000002</c:v>
                </c:pt>
                <c:pt idx="52">
                  <c:v>53.389899999999997</c:v>
                </c:pt>
                <c:pt idx="53">
                  <c:v>56.523899999999998</c:v>
                </c:pt>
                <c:pt idx="54">
                  <c:v>53.78445</c:v>
                </c:pt>
                <c:pt idx="55">
                  <c:v>36.075450000000004</c:v>
                </c:pt>
                <c:pt idx="56">
                  <c:v>26.390899999999998</c:v>
                </c:pt>
                <c:pt idx="57">
                  <c:v>39.3202</c:v>
                </c:pt>
                <c:pt idx="58">
                  <c:v>40.938000000000002</c:v>
                </c:pt>
                <c:pt idx="59">
                  <c:v>47.632799999999996</c:v>
                </c:pt>
                <c:pt idx="60">
                  <c:v>18.902850000000001</c:v>
                </c:pt>
                <c:pt idx="61">
                  <c:v>37.711500000000001</c:v>
                </c:pt>
                <c:pt idx="62">
                  <c:v>29.793850000000003</c:v>
                </c:pt>
                <c:pt idx="63">
                  <c:v>38.706249999999997</c:v>
                </c:pt>
                <c:pt idx="64">
                  <c:v>61.931699999999992</c:v>
                </c:pt>
                <c:pt idx="65">
                  <c:v>34.035200000000003</c:v>
                </c:pt>
                <c:pt idx="66">
                  <c:v>48.007500000000007</c:v>
                </c:pt>
                <c:pt idx="67">
                  <c:v>57.263050000000007</c:v>
                </c:pt>
                <c:pt idx="68">
                  <c:v>46.156149999999997</c:v>
                </c:pt>
                <c:pt idx="69">
                  <c:v>32.791699999999999</c:v>
                </c:pt>
                <c:pt idx="70">
                  <c:v>30.172050000000002</c:v>
                </c:pt>
                <c:pt idx="71">
                  <c:v>27.897600000000001</c:v>
                </c:pt>
                <c:pt idx="72">
                  <c:v>31.15165</c:v>
                </c:pt>
                <c:pt idx="73">
                  <c:v>31.78105</c:v>
                </c:pt>
                <c:pt idx="74">
                  <c:v>15.56085</c:v>
                </c:pt>
                <c:pt idx="75">
                  <c:v>41.472350000000006</c:v>
                </c:pt>
                <c:pt idx="76">
                  <c:v>44.414850000000001</c:v>
                </c:pt>
                <c:pt idx="77">
                  <c:v>2.6474500000000001</c:v>
                </c:pt>
                <c:pt idx="78">
                  <c:v>5.20505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D8E-4843-9CA7-52D23C8628D8}"/>
            </c:ext>
          </c:extLst>
        </c:ser>
        <c:ser>
          <c:idx val="14"/>
          <c:order val="1"/>
          <c:tx>
            <c:v>2010</c:v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'[2]2016A Pollock Roe'!$E$303:$CJ$303</c:f>
              <c:numCache>
                <c:formatCode>General</c:formatCode>
                <c:ptCount val="84"/>
                <c:pt idx="0">
                  <c:v>0.17945</c:v>
                </c:pt>
                <c:pt idx="1">
                  <c:v>0.34</c:v>
                </c:pt>
                <c:pt idx="2">
                  <c:v>6.6000000000000003E-2</c:v>
                </c:pt>
                <c:pt idx="3">
                  <c:v>0.82645000000000013</c:v>
                </c:pt>
                <c:pt idx="4">
                  <c:v>0.64790000000000003</c:v>
                </c:pt>
                <c:pt idx="5">
                  <c:v>0.73845000000000005</c:v>
                </c:pt>
                <c:pt idx="6">
                  <c:v>1.04095</c:v>
                </c:pt>
                <c:pt idx="7">
                  <c:v>1.3628499999999999</c:v>
                </c:pt>
                <c:pt idx="8">
                  <c:v>1.3839000000000001</c:v>
                </c:pt>
                <c:pt idx="9">
                  <c:v>0.21450000000000002</c:v>
                </c:pt>
                <c:pt idx="10">
                  <c:v>2.6557499999999998</c:v>
                </c:pt>
                <c:pt idx="11">
                  <c:v>2.5739999999999998</c:v>
                </c:pt>
                <c:pt idx="12">
                  <c:v>2.0114999999999998</c:v>
                </c:pt>
                <c:pt idx="13">
                  <c:v>2.4473500000000001</c:v>
                </c:pt>
                <c:pt idx="14">
                  <c:v>1.3658000000000001</c:v>
                </c:pt>
                <c:pt idx="15">
                  <c:v>1.4403999999999999</c:v>
                </c:pt>
                <c:pt idx="16">
                  <c:v>0.96584999999999999</c:v>
                </c:pt>
                <c:pt idx="17">
                  <c:v>1.96695</c:v>
                </c:pt>
                <c:pt idx="18">
                  <c:v>6.2528999999999995</c:v>
                </c:pt>
                <c:pt idx="19">
                  <c:v>6.7140000000000004</c:v>
                </c:pt>
                <c:pt idx="20">
                  <c:v>3.5859000000000001</c:v>
                </c:pt>
                <c:pt idx="21">
                  <c:v>31.414999999999999</c:v>
                </c:pt>
                <c:pt idx="22">
                  <c:v>90.504000000000005</c:v>
                </c:pt>
                <c:pt idx="23">
                  <c:v>78.282999999999987</c:v>
                </c:pt>
                <c:pt idx="24">
                  <c:v>68.436000000000007</c:v>
                </c:pt>
                <c:pt idx="25">
                  <c:v>57.663499999999999</c:v>
                </c:pt>
                <c:pt idx="26">
                  <c:v>67.780450000000002</c:v>
                </c:pt>
                <c:pt idx="27">
                  <c:v>37.277999999999999</c:v>
                </c:pt>
                <c:pt idx="28">
                  <c:v>46.260999999999996</c:v>
                </c:pt>
                <c:pt idx="29">
                  <c:v>62.822000000000003</c:v>
                </c:pt>
                <c:pt idx="30">
                  <c:v>61.121000000000002</c:v>
                </c:pt>
                <c:pt idx="31">
                  <c:v>35.47645</c:v>
                </c:pt>
                <c:pt idx="32">
                  <c:v>74.740449999999996</c:v>
                </c:pt>
                <c:pt idx="33">
                  <c:v>66.096450000000004</c:v>
                </c:pt>
                <c:pt idx="34">
                  <c:v>53.128449999999994</c:v>
                </c:pt>
                <c:pt idx="35">
                  <c:v>33.017899999999997</c:v>
                </c:pt>
                <c:pt idx="36">
                  <c:v>9.5427</c:v>
                </c:pt>
                <c:pt idx="37">
                  <c:v>14.340199999999999</c:v>
                </c:pt>
                <c:pt idx="38">
                  <c:v>13.8134</c:v>
                </c:pt>
                <c:pt idx="39">
                  <c:v>40.255850000000002</c:v>
                </c:pt>
                <c:pt idx="40">
                  <c:v>0</c:v>
                </c:pt>
                <c:pt idx="41">
                  <c:v>67.208349999999996</c:v>
                </c:pt>
                <c:pt idx="42">
                  <c:v>90.647599999999997</c:v>
                </c:pt>
                <c:pt idx="43">
                  <c:v>86.887149999999991</c:v>
                </c:pt>
                <c:pt idx="44">
                  <c:v>93.656399999999991</c:v>
                </c:pt>
                <c:pt idx="45">
                  <c:v>115.52064999999999</c:v>
                </c:pt>
                <c:pt idx="46">
                  <c:v>76.595950000000002</c:v>
                </c:pt>
                <c:pt idx="47">
                  <c:v>48.198300000000003</c:v>
                </c:pt>
                <c:pt idx="48">
                  <c:v>72.704650000000001</c:v>
                </c:pt>
                <c:pt idx="49">
                  <c:v>47.677050000000001</c:v>
                </c:pt>
                <c:pt idx="50">
                  <c:v>35.739000000000004</c:v>
                </c:pt>
                <c:pt idx="51">
                  <c:v>27.230250000000002</c:v>
                </c:pt>
                <c:pt idx="52">
                  <c:v>43.253299999999996</c:v>
                </c:pt>
                <c:pt idx="53">
                  <c:v>12.6958</c:v>
                </c:pt>
                <c:pt idx="54">
                  <c:v>19.946849999999998</c:v>
                </c:pt>
                <c:pt idx="55">
                  <c:v>30.403000000000002</c:v>
                </c:pt>
                <c:pt idx="56">
                  <c:v>22.831749999999996</c:v>
                </c:pt>
                <c:pt idx="57">
                  <c:v>86.319950000000006</c:v>
                </c:pt>
                <c:pt idx="58">
                  <c:v>41.443800000000003</c:v>
                </c:pt>
                <c:pt idx="59">
                  <c:v>32.358849999999997</c:v>
                </c:pt>
                <c:pt idx="60">
                  <c:v>62.812400000000004</c:v>
                </c:pt>
                <c:pt idx="61">
                  <c:v>7.3619500000000002</c:v>
                </c:pt>
                <c:pt idx="62">
                  <c:v>26.5549</c:v>
                </c:pt>
                <c:pt idx="63">
                  <c:v>60.004350000000002</c:v>
                </c:pt>
                <c:pt idx="64">
                  <c:v>58.064099999999996</c:v>
                </c:pt>
                <c:pt idx="65">
                  <c:v>37.405149999999999</c:v>
                </c:pt>
                <c:pt idx="66">
                  <c:v>36.995400000000004</c:v>
                </c:pt>
                <c:pt idx="67">
                  <c:v>23.652349999999998</c:v>
                </c:pt>
                <c:pt idx="68">
                  <c:v>34.05265</c:v>
                </c:pt>
                <c:pt idx="69">
                  <c:v>33.015950000000004</c:v>
                </c:pt>
                <c:pt idx="70">
                  <c:v>27.49025</c:v>
                </c:pt>
                <c:pt idx="71">
                  <c:v>38.628</c:v>
                </c:pt>
                <c:pt idx="72">
                  <c:v>8.9785500000000003</c:v>
                </c:pt>
                <c:pt idx="73">
                  <c:v>14.51</c:v>
                </c:pt>
                <c:pt idx="74">
                  <c:v>37.747499999999995</c:v>
                </c:pt>
                <c:pt idx="75">
                  <c:v>33.205449999999999</c:v>
                </c:pt>
                <c:pt idx="76">
                  <c:v>15.892900000000003</c:v>
                </c:pt>
                <c:pt idx="77">
                  <c:v>27.527000000000001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D8E-4843-9CA7-52D23C8628D8}"/>
            </c:ext>
          </c:extLst>
        </c:ser>
        <c:ser>
          <c:idx val="12"/>
          <c:order val="2"/>
          <c:tx>
            <c:v>2009</c:v>
          </c:tx>
          <c:spPr>
            <a:ln w="12700">
              <a:solidFill>
                <a:srgbClr val="20F012"/>
              </a:solidFill>
              <a:prstDash val="solid"/>
            </a:ln>
          </c:spPr>
          <c:marker>
            <c:symbol val="x"/>
            <c:size val="5"/>
            <c:spPr>
              <a:solidFill>
                <a:srgbClr val="20F012"/>
              </a:solidFill>
              <a:ln>
                <a:solidFill>
                  <a:srgbClr val="20F012"/>
                </a:solidFill>
                <a:prstDash val="solid"/>
              </a:ln>
            </c:spPr>
          </c:marker>
          <c:val>
            <c:numRef>
              <c:f>'[2]2016A Pollock Roe'!$E$306:$CJ$306</c:f>
              <c:numCache>
                <c:formatCode>General</c:formatCode>
                <c:ptCount val="84"/>
                <c:pt idx="0">
                  <c:v>2.29</c:v>
                </c:pt>
                <c:pt idx="1">
                  <c:v>30.073</c:v>
                </c:pt>
                <c:pt idx="2">
                  <c:v>7.7670000000000003</c:v>
                </c:pt>
                <c:pt idx="3">
                  <c:v>6.6227499999999999</c:v>
                </c:pt>
                <c:pt idx="4">
                  <c:v>32.701749999999997</c:v>
                </c:pt>
                <c:pt idx="5">
                  <c:v>23.467000000000002</c:v>
                </c:pt>
                <c:pt idx="6">
                  <c:v>29.641499999999997</c:v>
                </c:pt>
                <c:pt idx="7">
                  <c:v>15.621499999999999</c:v>
                </c:pt>
                <c:pt idx="8">
                  <c:v>62.393949999999997</c:v>
                </c:pt>
                <c:pt idx="9">
                  <c:v>48.433000000000007</c:v>
                </c:pt>
                <c:pt idx="10">
                  <c:v>42.029899999999998</c:v>
                </c:pt>
                <c:pt idx="11">
                  <c:v>59.689</c:v>
                </c:pt>
                <c:pt idx="12">
                  <c:v>37.208999999999996</c:v>
                </c:pt>
                <c:pt idx="13">
                  <c:v>80.60499999999999</c:v>
                </c:pt>
                <c:pt idx="14">
                  <c:v>42.907000000000004</c:v>
                </c:pt>
                <c:pt idx="15">
                  <c:v>50.697999999999993</c:v>
                </c:pt>
                <c:pt idx="16">
                  <c:v>40.808999999999997</c:v>
                </c:pt>
                <c:pt idx="17">
                  <c:v>39.996999999999993</c:v>
                </c:pt>
                <c:pt idx="18">
                  <c:v>24.344999999999999</c:v>
                </c:pt>
                <c:pt idx="19">
                  <c:v>70.849999999999994</c:v>
                </c:pt>
                <c:pt idx="20">
                  <c:v>33.405999999999999</c:v>
                </c:pt>
                <c:pt idx="21">
                  <c:v>31.805</c:v>
                </c:pt>
                <c:pt idx="22">
                  <c:v>7.6999999999999993</c:v>
                </c:pt>
                <c:pt idx="23">
                  <c:v>18.810000000000002</c:v>
                </c:pt>
                <c:pt idx="24">
                  <c:v>43.506999999999991</c:v>
                </c:pt>
                <c:pt idx="25">
                  <c:v>26.169999999999998</c:v>
                </c:pt>
                <c:pt idx="26">
                  <c:v>41.373999999999995</c:v>
                </c:pt>
                <c:pt idx="27">
                  <c:v>124.089</c:v>
                </c:pt>
                <c:pt idx="28">
                  <c:v>72.725999999999999</c:v>
                </c:pt>
                <c:pt idx="29">
                  <c:v>66.984999999999985</c:v>
                </c:pt>
                <c:pt idx="30">
                  <c:v>74.688000000000002</c:v>
                </c:pt>
                <c:pt idx="31">
                  <c:v>50.055</c:v>
                </c:pt>
                <c:pt idx="32">
                  <c:v>40.273000000000003</c:v>
                </c:pt>
                <c:pt idx="33">
                  <c:v>27.704999999999998</c:v>
                </c:pt>
                <c:pt idx="34">
                  <c:v>41.378</c:v>
                </c:pt>
                <c:pt idx="35">
                  <c:v>25.158000000000001</c:v>
                </c:pt>
                <c:pt idx="36">
                  <c:v>2.09</c:v>
                </c:pt>
                <c:pt idx="37">
                  <c:v>17.489000000000001</c:v>
                </c:pt>
                <c:pt idx="38">
                  <c:v>29.82</c:v>
                </c:pt>
                <c:pt idx="39">
                  <c:v>84.427549999999997</c:v>
                </c:pt>
                <c:pt idx="40">
                  <c:v>46.510999999999996</c:v>
                </c:pt>
                <c:pt idx="41">
                  <c:v>21.478999999999999</c:v>
                </c:pt>
                <c:pt idx="42">
                  <c:v>40.81</c:v>
                </c:pt>
                <c:pt idx="43">
                  <c:v>47.83</c:v>
                </c:pt>
                <c:pt idx="44">
                  <c:v>58.731000000000002</c:v>
                </c:pt>
                <c:pt idx="45">
                  <c:v>48.077000000000005</c:v>
                </c:pt>
                <c:pt idx="46">
                  <c:v>68.843999999999994</c:v>
                </c:pt>
                <c:pt idx="47">
                  <c:v>57.2</c:v>
                </c:pt>
                <c:pt idx="48">
                  <c:v>55.506</c:v>
                </c:pt>
                <c:pt idx="49">
                  <c:v>54.493000000000002</c:v>
                </c:pt>
                <c:pt idx="50">
                  <c:v>44.514000000000003</c:v>
                </c:pt>
                <c:pt idx="51">
                  <c:v>46.918999999999997</c:v>
                </c:pt>
                <c:pt idx="52">
                  <c:v>48.988999999999997</c:v>
                </c:pt>
                <c:pt idx="53">
                  <c:v>36.080000000000005</c:v>
                </c:pt>
                <c:pt idx="54">
                  <c:v>43.370999999999995</c:v>
                </c:pt>
                <c:pt idx="55">
                  <c:v>55.231999999999992</c:v>
                </c:pt>
                <c:pt idx="56">
                  <c:v>40.22</c:v>
                </c:pt>
                <c:pt idx="57">
                  <c:v>67.153999999999996</c:v>
                </c:pt>
                <c:pt idx="58">
                  <c:v>67.578000000000003</c:v>
                </c:pt>
                <c:pt idx="59">
                  <c:v>66.87299999999999</c:v>
                </c:pt>
                <c:pt idx="60">
                  <c:v>39.576000000000008</c:v>
                </c:pt>
                <c:pt idx="61">
                  <c:v>28.731000000000002</c:v>
                </c:pt>
                <c:pt idx="62">
                  <c:v>37.369999999999997</c:v>
                </c:pt>
                <c:pt idx="63">
                  <c:v>30.64</c:v>
                </c:pt>
                <c:pt idx="64">
                  <c:v>17.219149999999999</c:v>
                </c:pt>
                <c:pt idx="65">
                  <c:v>4.26</c:v>
                </c:pt>
                <c:pt idx="66">
                  <c:v>7.7400000000000011</c:v>
                </c:pt>
                <c:pt idx="67">
                  <c:v>0.82000000000000006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0.22</c:v>
                </c:pt>
                <c:pt idx="72">
                  <c:v>0.38</c:v>
                </c:pt>
                <c:pt idx="73">
                  <c:v>1.81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D8E-4843-9CA7-52D23C8628D8}"/>
            </c:ext>
          </c:extLst>
        </c:ser>
        <c:ser>
          <c:idx val="10"/>
          <c:order val="3"/>
          <c:tx>
            <c:v>2008</c:v>
          </c:tx>
          <c:spPr>
            <a:ln w="25400">
              <a:solidFill>
                <a:schemeClr val="tx2"/>
              </a:solidFill>
              <a:prstDash val="solid"/>
            </a:ln>
          </c:spPr>
          <c:marker>
            <c:symbol val="triangle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9D8E-4843-9CA7-52D23C8628D8}"/>
            </c:ext>
          </c:extLst>
        </c:ser>
        <c:ser>
          <c:idx val="9"/>
          <c:order val="4"/>
          <c:tx>
            <c:v>2007</c:v>
          </c:tx>
          <c:spPr>
            <a:ln w="38100">
              <a:solidFill>
                <a:srgbClr val="69FFFF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69FF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9D8E-4843-9CA7-52D23C8628D8}"/>
            </c:ext>
          </c:extLst>
        </c:ser>
        <c:ser>
          <c:idx val="0"/>
          <c:order val="5"/>
          <c:tx>
            <c:v>2006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9D8E-4843-9CA7-52D23C8628D8}"/>
            </c:ext>
          </c:extLst>
        </c:ser>
        <c:ser>
          <c:idx val="1"/>
          <c:order val="6"/>
          <c:tx>
            <c:v>2005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9D8E-4843-9CA7-52D23C8628D8}"/>
            </c:ext>
          </c:extLst>
        </c:ser>
        <c:ser>
          <c:idx val="2"/>
          <c:order val="7"/>
          <c:tx>
            <c:v>2004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9D8E-4843-9CA7-52D23C8628D8}"/>
            </c:ext>
          </c:extLst>
        </c:ser>
        <c:ser>
          <c:idx val="3"/>
          <c:order val="8"/>
          <c:tx>
            <c:v>2003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9D8E-4843-9CA7-52D23C862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790240"/>
        <c:axId val="-1990860288"/>
      </c:lineChart>
      <c:lineChart>
        <c:grouping val="standard"/>
        <c:varyColors val="0"/>
        <c:ser>
          <c:idx val="17"/>
          <c:order val="9"/>
          <c:tx>
            <c:v>11 Cum</c:v>
          </c:tx>
          <c:spPr>
            <a:ln>
              <a:solidFill>
                <a:sysClr val="windowText" lastClr="000000"/>
              </a:solidFill>
            </a:ln>
          </c:spPr>
          <c:marker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val>
            <c:numRef>
              <c:f>'[2]2016A Pollock Roe'!$E$301:$CJ$301</c:f>
              <c:numCache>
                <c:formatCode>General</c:formatCode>
                <c:ptCount val="84"/>
                <c:pt idx="0">
                  <c:v>0</c:v>
                </c:pt>
                <c:pt idx="1">
                  <c:v>1.03335</c:v>
                </c:pt>
                <c:pt idx="2">
                  <c:v>3.0992500000000001</c:v>
                </c:pt>
                <c:pt idx="3">
                  <c:v>3.5935999999999999</c:v>
                </c:pt>
                <c:pt idx="4">
                  <c:v>11.50285</c:v>
                </c:pt>
                <c:pt idx="5">
                  <c:v>20.667200000000001</c:v>
                </c:pt>
                <c:pt idx="6">
                  <c:v>31.01155</c:v>
                </c:pt>
                <c:pt idx="7">
                  <c:v>43.451899999999995</c:v>
                </c:pt>
                <c:pt idx="8">
                  <c:v>55.23769999999999</c:v>
                </c:pt>
                <c:pt idx="9">
                  <c:v>69.565699999999993</c:v>
                </c:pt>
                <c:pt idx="10">
                  <c:v>83.425699999999992</c:v>
                </c:pt>
                <c:pt idx="11">
                  <c:v>108.00264999999999</c:v>
                </c:pt>
                <c:pt idx="12">
                  <c:v>130.11264999999997</c:v>
                </c:pt>
                <c:pt idx="13">
                  <c:v>164.02709999999996</c:v>
                </c:pt>
                <c:pt idx="14">
                  <c:v>216.90509999999995</c:v>
                </c:pt>
                <c:pt idx="15">
                  <c:v>256.44309999999996</c:v>
                </c:pt>
                <c:pt idx="16">
                  <c:v>297.78099999999995</c:v>
                </c:pt>
                <c:pt idx="17">
                  <c:v>333.13259999999997</c:v>
                </c:pt>
                <c:pt idx="18">
                  <c:v>374.42249999999996</c:v>
                </c:pt>
                <c:pt idx="19">
                  <c:v>417.32994999999994</c:v>
                </c:pt>
                <c:pt idx="20">
                  <c:v>460.32939999999996</c:v>
                </c:pt>
                <c:pt idx="21">
                  <c:v>503.46139999999997</c:v>
                </c:pt>
                <c:pt idx="22">
                  <c:v>545.39085</c:v>
                </c:pt>
                <c:pt idx="23">
                  <c:v>638.00284999999997</c:v>
                </c:pt>
                <c:pt idx="24">
                  <c:v>705.79229999999995</c:v>
                </c:pt>
                <c:pt idx="25">
                  <c:v>751.97429999999997</c:v>
                </c:pt>
                <c:pt idx="26">
                  <c:v>795.28174999999999</c:v>
                </c:pt>
                <c:pt idx="27">
                  <c:v>824.39464999999996</c:v>
                </c:pt>
                <c:pt idx="28">
                  <c:v>863.92309999999998</c:v>
                </c:pt>
                <c:pt idx="29">
                  <c:v>957.70564999999999</c:v>
                </c:pt>
                <c:pt idx="30">
                  <c:v>1036.1017999999999</c:v>
                </c:pt>
                <c:pt idx="31">
                  <c:v>1107.89815</c:v>
                </c:pt>
                <c:pt idx="32">
                  <c:v>1151.06105</c:v>
                </c:pt>
                <c:pt idx="33">
                  <c:v>1226.1783</c:v>
                </c:pt>
                <c:pt idx="34">
                  <c:v>1275.1847500000001</c:v>
                </c:pt>
                <c:pt idx="35">
                  <c:v>1316.1447500000002</c:v>
                </c:pt>
                <c:pt idx="36">
                  <c:v>1405.4832000000001</c:v>
                </c:pt>
                <c:pt idx="37">
                  <c:v>1505.91965</c:v>
                </c:pt>
                <c:pt idx="38">
                  <c:v>1594.1079999999999</c:v>
                </c:pt>
                <c:pt idx="39">
                  <c:v>1675.9802499999998</c:v>
                </c:pt>
                <c:pt idx="40">
                  <c:v>1675.9802499999998</c:v>
                </c:pt>
                <c:pt idx="41">
                  <c:v>1740.7120499999999</c:v>
                </c:pt>
                <c:pt idx="42">
                  <c:v>1806.0389499999999</c:v>
                </c:pt>
                <c:pt idx="43">
                  <c:v>1842.7954</c:v>
                </c:pt>
                <c:pt idx="44">
                  <c:v>1883.271045</c:v>
                </c:pt>
                <c:pt idx="45">
                  <c:v>1941.6680449999999</c:v>
                </c:pt>
                <c:pt idx="46">
                  <c:v>1985.289495</c:v>
                </c:pt>
                <c:pt idx="47">
                  <c:v>2013.1408449999999</c:v>
                </c:pt>
                <c:pt idx="48">
                  <c:v>2113.2972949999998</c:v>
                </c:pt>
                <c:pt idx="49">
                  <c:v>2220.0277449999999</c:v>
                </c:pt>
                <c:pt idx="50">
                  <c:v>2328.3957449999998</c:v>
                </c:pt>
                <c:pt idx="51">
                  <c:v>2388.6967449999997</c:v>
                </c:pt>
                <c:pt idx="52">
                  <c:v>2442.0866449999999</c:v>
                </c:pt>
                <c:pt idx="53">
                  <c:v>2498.610545</c:v>
                </c:pt>
                <c:pt idx="54">
                  <c:v>2552.3949950000001</c:v>
                </c:pt>
                <c:pt idx="55">
                  <c:v>2588.4704449999999</c:v>
                </c:pt>
                <c:pt idx="56">
                  <c:v>2614.8613449999998</c:v>
                </c:pt>
                <c:pt idx="57">
                  <c:v>2654.1815449999999</c:v>
                </c:pt>
                <c:pt idx="58">
                  <c:v>2695.119545</c:v>
                </c:pt>
                <c:pt idx="59">
                  <c:v>2742.7523449999999</c:v>
                </c:pt>
                <c:pt idx="60">
                  <c:v>2761.6551949999998</c:v>
                </c:pt>
                <c:pt idx="61">
                  <c:v>2799.3666949999997</c:v>
                </c:pt>
                <c:pt idx="62">
                  <c:v>2829.1605449999997</c:v>
                </c:pt>
                <c:pt idx="63">
                  <c:v>2867.8667949999999</c:v>
                </c:pt>
                <c:pt idx="64">
                  <c:v>2929.798495</c:v>
                </c:pt>
                <c:pt idx="65">
                  <c:v>2963.8336949999998</c:v>
                </c:pt>
                <c:pt idx="66">
                  <c:v>3011.841195</c:v>
                </c:pt>
                <c:pt idx="67">
                  <c:v>3069.104245</c:v>
                </c:pt>
                <c:pt idx="68">
                  <c:v>3115.2603949999998</c:v>
                </c:pt>
                <c:pt idx="69">
                  <c:v>3148.052095</c:v>
                </c:pt>
                <c:pt idx="70">
                  <c:v>3178.2241450000001</c:v>
                </c:pt>
                <c:pt idx="71">
                  <c:v>3206.1217449999999</c:v>
                </c:pt>
                <c:pt idx="72">
                  <c:v>3237.2733949999997</c:v>
                </c:pt>
                <c:pt idx="73">
                  <c:v>3269.0544449999998</c:v>
                </c:pt>
                <c:pt idx="74">
                  <c:v>3284.6152949999996</c:v>
                </c:pt>
                <c:pt idx="75">
                  <c:v>3326.0876449999996</c:v>
                </c:pt>
                <c:pt idx="76">
                  <c:v>3370.5024949999997</c:v>
                </c:pt>
                <c:pt idx="77">
                  <c:v>3373.1499449999997</c:v>
                </c:pt>
                <c:pt idx="78">
                  <c:v>3378.3549949999997</c:v>
                </c:pt>
                <c:pt idx="79">
                  <c:v>3378.3549949999997</c:v>
                </c:pt>
                <c:pt idx="80">
                  <c:v>3378.3549949999997</c:v>
                </c:pt>
                <c:pt idx="81">
                  <c:v>3378.3549949999997</c:v>
                </c:pt>
                <c:pt idx="82">
                  <c:v>3378.3549949999997</c:v>
                </c:pt>
                <c:pt idx="83">
                  <c:v>3378.3549949999997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D8E-4843-9CA7-52D23C8628D8}"/>
            </c:ext>
          </c:extLst>
        </c:ser>
        <c:ser>
          <c:idx val="15"/>
          <c:order val="10"/>
          <c:tx>
            <c:v>10 Cum</c:v>
          </c:tx>
          <c:spPr>
            <a:ln>
              <a:solidFill>
                <a:srgbClr val="FF0000"/>
              </a:solidFill>
            </a:ln>
          </c:spPr>
          <c:marker>
            <c:symbol val="plus"/>
            <c:size val="7"/>
            <c:spPr>
              <a:ln>
                <a:solidFill>
                  <a:srgbClr val="FF0000"/>
                </a:solidFill>
              </a:ln>
            </c:spPr>
          </c:marker>
          <c:val>
            <c:numRef>
              <c:f>'[2]2016A Pollock Roe'!$E$304:$CJ$304</c:f>
              <c:numCache>
                <c:formatCode>General</c:formatCode>
                <c:ptCount val="84"/>
                <c:pt idx="0">
                  <c:v>0.17945</c:v>
                </c:pt>
                <c:pt idx="1">
                  <c:v>0.51944999999999997</c:v>
                </c:pt>
                <c:pt idx="2">
                  <c:v>0.58545000000000003</c:v>
                </c:pt>
                <c:pt idx="3">
                  <c:v>1.4119000000000002</c:v>
                </c:pt>
                <c:pt idx="4">
                  <c:v>2.0598000000000001</c:v>
                </c:pt>
                <c:pt idx="5">
                  <c:v>2.7982500000000003</c:v>
                </c:pt>
                <c:pt idx="6">
                  <c:v>3.8392000000000004</c:v>
                </c:pt>
                <c:pt idx="7">
                  <c:v>5.2020499999999998</c:v>
                </c:pt>
                <c:pt idx="8">
                  <c:v>6.5859500000000004</c:v>
                </c:pt>
                <c:pt idx="9">
                  <c:v>6.8004500000000005</c:v>
                </c:pt>
                <c:pt idx="10">
                  <c:v>9.4562000000000008</c:v>
                </c:pt>
                <c:pt idx="11">
                  <c:v>12.030200000000001</c:v>
                </c:pt>
                <c:pt idx="12">
                  <c:v>14.041700000000001</c:v>
                </c:pt>
                <c:pt idx="13">
                  <c:v>16.489049999999999</c:v>
                </c:pt>
                <c:pt idx="14">
                  <c:v>17.854849999999999</c:v>
                </c:pt>
                <c:pt idx="15">
                  <c:v>19.295249999999999</c:v>
                </c:pt>
                <c:pt idx="16">
                  <c:v>20.261099999999999</c:v>
                </c:pt>
                <c:pt idx="17">
                  <c:v>22.22805</c:v>
                </c:pt>
                <c:pt idx="18">
                  <c:v>28.48095</c:v>
                </c:pt>
                <c:pt idx="19">
                  <c:v>35.194949999999999</c:v>
                </c:pt>
                <c:pt idx="20">
                  <c:v>38.780850000000001</c:v>
                </c:pt>
                <c:pt idx="21">
                  <c:v>70.195850000000007</c:v>
                </c:pt>
                <c:pt idx="22">
                  <c:v>160.69985000000003</c:v>
                </c:pt>
                <c:pt idx="23">
                  <c:v>238.98285000000001</c:v>
                </c:pt>
                <c:pt idx="24">
                  <c:v>307.41885000000002</c:v>
                </c:pt>
                <c:pt idx="25">
                  <c:v>365.08235000000002</c:v>
                </c:pt>
                <c:pt idx="26">
                  <c:v>432.86279999999999</c:v>
                </c:pt>
                <c:pt idx="27">
                  <c:v>470.14080000000001</c:v>
                </c:pt>
                <c:pt idx="28">
                  <c:v>516.40179999999998</c:v>
                </c:pt>
                <c:pt idx="29">
                  <c:v>579.22379999999998</c:v>
                </c:pt>
                <c:pt idx="30">
                  <c:v>640.34479999999996</c:v>
                </c:pt>
                <c:pt idx="31">
                  <c:v>675.82124999999996</c:v>
                </c:pt>
                <c:pt idx="32">
                  <c:v>750.56169999999997</c:v>
                </c:pt>
                <c:pt idx="33">
                  <c:v>816.65814999999998</c:v>
                </c:pt>
                <c:pt idx="34">
                  <c:v>869.78660000000002</c:v>
                </c:pt>
                <c:pt idx="35">
                  <c:v>902.80449999999996</c:v>
                </c:pt>
                <c:pt idx="36">
                  <c:v>912.34719999999993</c:v>
                </c:pt>
                <c:pt idx="37">
                  <c:v>926.68739999999991</c:v>
                </c:pt>
                <c:pt idx="38">
                  <c:v>940.50079999999991</c:v>
                </c:pt>
                <c:pt idx="39">
                  <c:v>980.75664999999992</c:v>
                </c:pt>
                <c:pt idx="40">
                  <c:v>980.75664999999992</c:v>
                </c:pt>
                <c:pt idx="41">
                  <c:v>1047.9649999999999</c:v>
                </c:pt>
                <c:pt idx="42">
                  <c:v>1138.6125999999999</c:v>
                </c:pt>
                <c:pt idx="43">
                  <c:v>1225.4997499999999</c:v>
                </c:pt>
                <c:pt idx="44">
                  <c:v>1319.15615</c:v>
                </c:pt>
                <c:pt idx="45">
                  <c:v>1434.6768</c:v>
                </c:pt>
                <c:pt idx="46">
                  <c:v>1511.2727499999999</c:v>
                </c:pt>
                <c:pt idx="47">
                  <c:v>1559.4710499999999</c:v>
                </c:pt>
                <c:pt idx="48">
                  <c:v>1632.1756999999998</c:v>
                </c:pt>
                <c:pt idx="49">
                  <c:v>1679.8527499999998</c:v>
                </c:pt>
                <c:pt idx="50">
                  <c:v>1715.5917499999998</c:v>
                </c:pt>
                <c:pt idx="51">
                  <c:v>1742.8219999999999</c:v>
                </c:pt>
                <c:pt idx="52">
                  <c:v>1786.0753</c:v>
                </c:pt>
                <c:pt idx="53">
                  <c:v>1798.7710999999999</c:v>
                </c:pt>
                <c:pt idx="54">
                  <c:v>1818.71795</c:v>
                </c:pt>
                <c:pt idx="55">
                  <c:v>1849.12095</c:v>
                </c:pt>
                <c:pt idx="56">
                  <c:v>1871.9527</c:v>
                </c:pt>
                <c:pt idx="57">
                  <c:v>1958.2726500000001</c:v>
                </c:pt>
                <c:pt idx="58">
                  <c:v>1999.7164500000001</c:v>
                </c:pt>
                <c:pt idx="59">
                  <c:v>2032.0753000000002</c:v>
                </c:pt>
                <c:pt idx="60">
                  <c:v>2094.8877000000002</c:v>
                </c:pt>
                <c:pt idx="61">
                  <c:v>2102.2496500000002</c:v>
                </c:pt>
                <c:pt idx="62">
                  <c:v>2128.8045500000003</c:v>
                </c:pt>
                <c:pt idx="63">
                  <c:v>2188.8089000000004</c:v>
                </c:pt>
                <c:pt idx="64">
                  <c:v>2246.8730000000005</c:v>
                </c:pt>
                <c:pt idx="65">
                  <c:v>2284.2781500000006</c:v>
                </c:pt>
                <c:pt idx="66">
                  <c:v>2321.2735500000003</c:v>
                </c:pt>
                <c:pt idx="67">
                  <c:v>2344.9259000000002</c:v>
                </c:pt>
                <c:pt idx="68">
                  <c:v>2378.9785500000003</c:v>
                </c:pt>
                <c:pt idx="69">
                  <c:v>2411.9945000000002</c:v>
                </c:pt>
                <c:pt idx="70">
                  <c:v>2439.4847500000001</c:v>
                </c:pt>
                <c:pt idx="71">
                  <c:v>2478.1127500000002</c:v>
                </c:pt>
                <c:pt idx="72">
                  <c:v>2487.0913</c:v>
                </c:pt>
                <c:pt idx="73">
                  <c:v>2501.6013000000003</c:v>
                </c:pt>
                <c:pt idx="74">
                  <c:v>2539.3488000000002</c:v>
                </c:pt>
                <c:pt idx="75">
                  <c:v>2572.5542500000001</c:v>
                </c:pt>
                <c:pt idx="76">
                  <c:v>2588.44715</c:v>
                </c:pt>
                <c:pt idx="77">
                  <c:v>2615.97415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D8E-4843-9CA7-52D23C8628D8}"/>
            </c:ext>
          </c:extLst>
        </c:ser>
        <c:ser>
          <c:idx val="13"/>
          <c:order val="11"/>
          <c:tx>
            <c:v>09 Cum</c:v>
          </c:tx>
          <c:spPr>
            <a:ln>
              <a:solidFill>
                <a:srgbClr val="20F012"/>
              </a:solidFill>
            </a:ln>
          </c:spPr>
          <c:marker>
            <c:symbol val="star"/>
            <c:size val="7"/>
            <c:spPr>
              <a:ln>
                <a:solidFill>
                  <a:srgbClr val="20F012"/>
                </a:solidFill>
              </a:ln>
            </c:spPr>
          </c:marker>
          <c:val>
            <c:numRef>
              <c:f>'[2]2016A Pollock Roe'!$E$307:$CJ$307</c:f>
              <c:numCache>
                <c:formatCode>General</c:formatCode>
                <c:ptCount val="84"/>
                <c:pt idx="0">
                  <c:v>2.29</c:v>
                </c:pt>
                <c:pt idx="1">
                  <c:v>32.363</c:v>
                </c:pt>
                <c:pt idx="2">
                  <c:v>40.130000000000003</c:v>
                </c:pt>
                <c:pt idx="3">
                  <c:v>46.752750000000006</c:v>
                </c:pt>
                <c:pt idx="4">
                  <c:v>79.454499999999996</c:v>
                </c:pt>
                <c:pt idx="5">
                  <c:v>102.92149999999999</c:v>
                </c:pt>
                <c:pt idx="6">
                  <c:v>132.56299999999999</c:v>
                </c:pt>
                <c:pt idx="7">
                  <c:v>148.18449999999999</c:v>
                </c:pt>
                <c:pt idx="8">
                  <c:v>210.57844999999998</c:v>
                </c:pt>
                <c:pt idx="9">
                  <c:v>259.01144999999997</c:v>
                </c:pt>
                <c:pt idx="10">
                  <c:v>301.04134999999997</c:v>
                </c:pt>
                <c:pt idx="11">
                  <c:v>360.73034999999999</c:v>
                </c:pt>
                <c:pt idx="12">
                  <c:v>397.93934999999999</c:v>
                </c:pt>
                <c:pt idx="13">
                  <c:v>478.54435000000001</c:v>
                </c:pt>
                <c:pt idx="14">
                  <c:v>521.45135000000005</c:v>
                </c:pt>
                <c:pt idx="15">
                  <c:v>572.14935000000003</c:v>
                </c:pt>
                <c:pt idx="16">
                  <c:v>612.95835</c:v>
                </c:pt>
                <c:pt idx="17">
                  <c:v>652.95534999999995</c:v>
                </c:pt>
                <c:pt idx="18">
                  <c:v>677.30034999999998</c:v>
                </c:pt>
                <c:pt idx="19">
                  <c:v>748.15035</c:v>
                </c:pt>
                <c:pt idx="20">
                  <c:v>781.55634999999995</c:v>
                </c:pt>
                <c:pt idx="21">
                  <c:v>813.3613499999999</c:v>
                </c:pt>
                <c:pt idx="22">
                  <c:v>821.06134999999995</c:v>
                </c:pt>
                <c:pt idx="23">
                  <c:v>839.87134999999989</c:v>
                </c:pt>
                <c:pt idx="24">
                  <c:v>883.37834999999984</c:v>
                </c:pt>
                <c:pt idx="25">
                  <c:v>909.5483499999998</c:v>
                </c:pt>
                <c:pt idx="26">
                  <c:v>950.92234999999982</c:v>
                </c:pt>
                <c:pt idx="27">
                  <c:v>1075.0113499999998</c:v>
                </c:pt>
                <c:pt idx="28">
                  <c:v>1147.7373499999999</c:v>
                </c:pt>
                <c:pt idx="29">
                  <c:v>1214.7223499999998</c:v>
                </c:pt>
                <c:pt idx="30">
                  <c:v>1289.4103499999999</c:v>
                </c:pt>
                <c:pt idx="31">
                  <c:v>1339.4653499999999</c:v>
                </c:pt>
                <c:pt idx="32">
                  <c:v>1379.7383499999999</c:v>
                </c:pt>
                <c:pt idx="33">
                  <c:v>1407.4433499999998</c:v>
                </c:pt>
                <c:pt idx="34">
                  <c:v>1448.8213499999997</c:v>
                </c:pt>
                <c:pt idx="35">
                  <c:v>1473.9793499999996</c:v>
                </c:pt>
                <c:pt idx="36">
                  <c:v>1476.0693499999995</c:v>
                </c:pt>
                <c:pt idx="37">
                  <c:v>1493.5583499999996</c:v>
                </c:pt>
                <c:pt idx="38">
                  <c:v>1523.3783499999995</c:v>
                </c:pt>
                <c:pt idx="39">
                  <c:v>1607.8058999999994</c:v>
                </c:pt>
                <c:pt idx="40">
                  <c:v>1654.3168999999994</c:v>
                </c:pt>
                <c:pt idx="41">
                  <c:v>1675.7958999999994</c:v>
                </c:pt>
                <c:pt idx="42">
                  <c:v>1716.6058999999993</c:v>
                </c:pt>
                <c:pt idx="43">
                  <c:v>1764.4358999999993</c:v>
                </c:pt>
                <c:pt idx="44">
                  <c:v>1823.1668999999993</c:v>
                </c:pt>
                <c:pt idx="45">
                  <c:v>1871.2438999999993</c:v>
                </c:pt>
                <c:pt idx="46">
                  <c:v>1940.0878999999993</c:v>
                </c:pt>
                <c:pt idx="47">
                  <c:v>1997.2878999999994</c:v>
                </c:pt>
                <c:pt idx="48">
                  <c:v>2052.7938999999992</c:v>
                </c:pt>
                <c:pt idx="49">
                  <c:v>2107.2868999999992</c:v>
                </c:pt>
                <c:pt idx="50">
                  <c:v>2151.8008999999993</c:v>
                </c:pt>
                <c:pt idx="51">
                  <c:v>2198.7198999999991</c:v>
                </c:pt>
                <c:pt idx="52">
                  <c:v>2247.7088999999992</c:v>
                </c:pt>
                <c:pt idx="53">
                  <c:v>2283.7888999999991</c:v>
                </c:pt>
                <c:pt idx="54">
                  <c:v>2327.1598999999992</c:v>
                </c:pt>
                <c:pt idx="55">
                  <c:v>2382.3918999999992</c:v>
                </c:pt>
                <c:pt idx="56">
                  <c:v>2422.611899999999</c:v>
                </c:pt>
                <c:pt idx="57">
                  <c:v>2489.765899999999</c:v>
                </c:pt>
                <c:pt idx="58">
                  <c:v>2557.3438999999989</c:v>
                </c:pt>
                <c:pt idx="59">
                  <c:v>2624.216899999999</c:v>
                </c:pt>
                <c:pt idx="60">
                  <c:v>2663.792899999999</c:v>
                </c:pt>
                <c:pt idx="61">
                  <c:v>2692.5238999999992</c:v>
                </c:pt>
                <c:pt idx="62">
                  <c:v>2729.8938999999991</c:v>
                </c:pt>
                <c:pt idx="63">
                  <c:v>2760.533899999999</c:v>
                </c:pt>
                <c:pt idx="64">
                  <c:v>2777.7530499999989</c:v>
                </c:pt>
                <c:pt idx="65">
                  <c:v>2782.0130499999991</c:v>
                </c:pt>
                <c:pt idx="66">
                  <c:v>2789.7530499999989</c:v>
                </c:pt>
                <c:pt idx="67">
                  <c:v>2790.5730499999991</c:v>
                </c:pt>
                <c:pt idx="68">
                  <c:v>2790.5730499999991</c:v>
                </c:pt>
                <c:pt idx="69">
                  <c:v>2790.5730499999991</c:v>
                </c:pt>
                <c:pt idx="70">
                  <c:v>2790.5730499999991</c:v>
                </c:pt>
                <c:pt idx="71">
                  <c:v>2790.7930499999989</c:v>
                </c:pt>
                <c:pt idx="72">
                  <c:v>2791.173049999999</c:v>
                </c:pt>
                <c:pt idx="73">
                  <c:v>2792.9830499999989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D8E-4843-9CA7-52D23C8628D8}"/>
            </c:ext>
          </c:extLst>
        </c:ser>
        <c:ser>
          <c:idx val="11"/>
          <c:order val="12"/>
          <c:tx>
            <c:v>08 Cum</c:v>
          </c:tx>
          <c:spPr>
            <a:ln w="25400">
              <a:solidFill>
                <a:schemeClr val="tx2"/>
              </a:solidFill>
              <a:prstDash val="solid"/>
            </a:ln>
          </c:spPr>
          <c:marker>
            <c:symbol val="circle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D8E-4843-9CA7-52D23C8628D8}"/>
            </c:ext>
          </c:extLst>
        </c:ser>
        <c:ser>
          <c:idx val="8"/>
          <c:order val="13"/>
          <c:tx>
            <c:v>07 Cum</c:v>
          </c:tx>
          <c:spPr>
            <a:ln w="38100">
              <a:solidFill>
                <a:srgbClr val="00CCFF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69FF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D8E-4843-9CA7-52D23C8628D8}"/>
            </c:ext>
          </c:extLst>
        </c:ser>
        <c:ser>
          <c:idx val="4"/>
          <c:order val="14"/>
          <c:tx>
            <c:v>06 Cum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D8E-4843-9CA7-52D23C8628D8}"/>
            </c:ext>
          </c:extLst>
        </c:ser>
        <c:ser>
          <c:idx val="5"/>
          <c:order val="15"/>
          <c:tx>
            <c:v>05 Cum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D8E-4843-9CA7-52D23C8628D8}"/>
            </c:ext>
          </c:extLst>
        </c:ser>
        <c:ser>
          <c:idx val="6"/>
          <c:order val="16"/>
          <c:tx>
            <c:v>04 Cum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D8E-4843-9CA7-52D23C8628D8}"/>
            </c:ext>
          </c:extLst>
        </c:ser>
        <c:ser>
          <c:idx val="7"/>
          <c:order val="17"/>
          <c:tx>
            <c:v>03 Cum</c:v>
          </c:tx>
          <c:spPr>
            <a:ln w="12700">
              <a:solidFill>
                <a:srgbClr val="69FF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D8E-4843-9CA7-52D23C8628D8}"/>
            </c:ext>
          </c:extLst>
        </c:ser>
        <c:ser>
          <c:idx val="18"/>
          <c:order val="18"/>
          <c:tx>
            <c:v>2012</c:v>
          </c:tx>
          <c:val>
            <c:numRef>
              <c:f>'[2]2016A Pollock Roe'!$E$297:$CJ$297</c:f>
              <c:numCache>
                <c:formatCode>General</c:formatCode>
                <c:ptCount val="84"/>
                <c:pt idx="0">
                  <c:v>0</c:v>
                </c:pt>
                <c:pt idx="1">
                  <c:v>0.26890000000000003</c:v>
                </c:pt>
                <c:pt idx="2">
                  <c:v>1.1899500000000001</c:v>
                </c:pt>
                <c:pt idx="3">
                  <c:v>1.774</c:v>
                </c:pt>
                <c:pt idx="4">
                  <c:v>1.6629</c:v>
                </c:pt>
                <c:pt idx="5">
                  <c:v>1.798</c:v>
                </c:pt>
                <c:pt idx="6">
                  <c:v>0.76290000000000002</c:v>
                </c:pt>
                <c:pt idx="7">
                  <c:v>0.76400000000000001</c:v>
                </c:pt>
                <c:pt idx="8">
                  <c:v>0.36</c:v>
                </c:pt>
                <c:pt idx="9">
                  <c:v>0.247</c:v>
                </c:pt>
                <c:pt idx="10">
                  <c:v>38.189</c:v>
                </c:pt>
                <c:pt idx="11">
                  <c:v>52.822000000000003</c:v>
                </c:pt>
                <c:pt idx="12">
                  <c:v>33.488</c:v>
                </c:pt>
                <c:pt idx="13">
                  <c:v>8.1289999999999996</c:v>
                </c:pt>
                <c:pt idx="14">
                  <c:v>48.054999999999993</c:v>
                </c:pt>
                <c:pt idx="15">
                  <c:v>43.382999999999996</c:v>
                </c:pt>
                <c:pt idx="16">
                  <c:v>38.540999999999997</c:v>
                </c:pt>
                <c:pt idx="17">
                  <c:v>47.305999999999997</c:v>
                </c:pt>
                <c:pt idx="18">
                  <c:v>38.953000000000003</c:v>
                </c:pt>
                <c:pt idx="19">
                  <c:v>51.82</c:v>
                </c:pt>
                <c:pt idx="20">
                  <c:v>60.419999999999995</c:v>
                </c:pt>
                <c:pt idx="21">
                  <c:v>56.197000000000003</c:v>
                </c:pt>
                <c:pt idx="22">
                  <c:v>50.926000000000002</c:v>
                </c:pt>
                <c:pt idx="23">
                  <c:v>33.256</c:v>
                </c:pt>
                <c:pt idx="24">
                  <c:v>20.73</c:v>
                </c:pt>
                <c:pt idx="25">
                  <c:v>7.7479999999999993</c:v>
                </c:pt>
                <c:pt idx="26">
                  <c:v>30.752000000000002</c:v>
                </c:pt>
                <c:pt idx="27">
                  <c:v>26.312000000000001</c:v>
                </c:pt>
                <c:pt idx="28">
                  <c:v>29.236000000000004</c:v>
                </c:pt>
                <c:pt idx="29">
                  <c:v>47.397999999999996</c:v>
                </c:pt>
                <c:pt idx="30">
                  <c:v>65.281999999999996</c:v>
                </c:pt>
                <c:pt idx="31">
                  <c:v>62.823999999999998</c:v>
                </c:pt>
                <c:pt idx="32">
                  <c:v>55.507999999999996</c:v>
                </c:pt>
                <c:pt idx="33">
                  <c:v>39.832999999999998</c:v>
                </c:pt>
                <c:pt idx="34">
                  <c:v>28.664999999999999</c:v>
                </c:pt>
                <c:pt idx="35">
                  <c:v>42.911000000000001</c:v>
                </c:pt>
                <c:pt idx="36">
                  <c:v>26.686999999999998</c:v>
                </c:pt>
                <c:pt idx="37">
                  <c:v>33.400999999999996</c:v>
                </c:pt>
                <c:pt idx="38">
                  <c:v>24.006000000000004</c:v>
                </c:pt>
                <c:pt idx="39">
                  <c:v>22.495000000000005</c:v>
                </c:pt>
                <c:pt idx="40">
                  <c:v>29.041</c:v>
                </c:pt>
                <c:pt idx="41">
                  <c:v>20.736999999999998</c:v>
                </c:pt>
                <c:pt idx="42">
                  <c:v>21.264999999999997</c:v>
                </c:pt>
                <c:pt idx="43">
                  <c:v>22.765000000000001</c:v>
                </c:pt>
                <c:pt idx="44">
                  <c:v>49.182999999999993</c:v>
                </c:pt>
                <c:pt idx="45">
                  <c:v>61.357000000000006</c:v>
                </c:pt>
                <c:pt idx="46">
                  <c:v>101.798</c:v>
                </c:pt>
                <c:pt idx="47">
                  <c:v>76.334099999999992</c:v>
                </c:pt>
                <c:pt idx="48">
                  <c:v>38.297999999999995</c:v>
                </c:pt>
                <c:pt idx="49">
                  <c:v>52.205999999999996</c:v>
                </c:pt>
                <c:pt idx="50">
                  <c:v>55.655999999999992</c:v>
                </c:pt>
                <c:pt idx="51">
                  <c:v>42.02600000000001</c:v>
                </c:pt>
                <c:pt idx="52">
                  <c:v>38.243000000000002</c:v>
                </c:pt>
                <c:pt idx="53">
                  <c:v>54.875</c:v>
                </c:pt>
                <c:pt idx="54">
                  <c:v>57.050999999999995</c:v>
                </c:pt>
                <c:pt idx="55">
                  <c:v>56.565999999999995</c:v>
                </c:pt>
                <c:pt idx="56">
                  <c:v>51.814999999999998</c:v>
                </c:pt>
                <c:pt idx="57">
                  <c:v>82.025000000000006</c:v>
                </c:pt>
                <c:pt idx="58">
                  <c:v>93.460999999999999</c:v>
                </c:pt>
                <c:pt idx="59">
                  <c:v>95.155000000000001</c:v>
                </c:pt>
                <c:pt idx="60">
                  <c:v>62.406000000000006</c:v>
                </c:pt>
                <c:pt idx="61">
                  <c:v>45.666749999999993</c:v>
                </c:pt>
                <c:pt idx="62">
                  <c:v>73.575999999999993</c:v>
                </c:pt>
                <c:pt idx="63">
                  <c:v>71.076999999999998</c:v>
                </c:pt>
                <c:pt idx="64">
                  <c:v>46.518000000000001</c:v>
                </c:pt>
                <c:pt idx="65">
                  <c:v>61.364000000000004</c:v>
                </c:pt>
                <c:pt idx="66">
                  <c:v>64.87</c:v>
                </c:pt>
                <c:pt idx="67">
                  <c:v>81.942999999999984</c:v>
                </c:pt>
                <c:pt idx="68">
                  <c:v>76.662999999999982</c:v>
                </c:pt>
                <c:pt idx="69">
                  <c:v>36.835000000000001</c:v>
                </c:pt>
                <c:pt idx="70">
                  <c:v>25.389000000000003</c:v>
                </c:pt>
                <c:pt idx="71">
                  <c:v>2.6300000000000003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D8E-4843-9CA7-52D23C8628D8}"/>
            </c:ext>
          </c:extLst>
        </c:ser>
        <c:ser>
          <c:idx val="19"/>
          <c:order val="19"/>
          <c:tx>
            <c:v>2013</c:v>
          </c:tx>
          <c:val>
            <c:numRef>
              <c:f>'[2]2016A Pollock Roe'!$E$294:$CJ$294</c:f>
              <c:numCache>
                <c:formatCode>General</c:formatCode>
                <c:ptCount val="84"/>
                <c:pt idx="0">
                  <c:v>0</c:v>
                </c:pt>
                <c:pt idx="1">
                  <c:v>4.3999999999999997E-2</c:v>
                </c:pt>
                <c:pt idx="2">
                  <c:v>0</c:v>
                </c:pt>
                <c:pt idx="3">
                  <c:v>0</c:v>
                </c:pt>
                <c:pt idx="4">
                  <c:v>12.594000000000001</c:v>
                </c:pt>
                <c:pt idx="5">
                  <c:v>38.454999999999998</c:v>
                </c:pt>
                <c:pt idx="6">
                  <c:v>59.022000000000006</c:v>
                </c:pt>
                <c:pt idx="7">
                  <c:v>61.87299999999999</c:v>
                </c:pt>
                <c:pt idx="8">
                  <c:v>62.813999999999993</c:v>
                </c:pt>
                <c:pt idx="9">
                  <c:v>57.073999999999998</c:v>
                </c:pt>
                <c:pt idx="10">
                  <c:v>47.905000000000008</c:v>
                </c:pt>
                <c:pt idx="11">
                  <c:v>67.483000000000004</c:v>
                </c:pt>
                <c:pt idx="12">
                  <c:v>77.384</c:v>
                </c:pt>
                <c:pt idx="13">
                  <c:v>74.980999999999995</c:v>
                </c:pt>
                <c:pt idx="14">
                  <c:v>59.69</c:v>
                </c:pt>
                <c:pt idx="15">
                  <c:v>48.186999999999998</c:v>
                </c:pt>
                <c:pt idx="16">
                  <c:v>73.254000000000005</c:v>
                </c:pt>
                <c:pt idx="17">
                  <c:v>45.437000000000005</c:v>
                </c:pt>
                <c:pt idx="18">
                  <c:v>58.125</c:v>
                </c:pt>
                <c:pt idx="19">
                  <c:v>61.817</c:v>
                </c:pt>
                <c:pt idx="20">
                  <c:v>65.629000000000005</c:v>
                </c:pt>
                <c:pt idx="21">
                  <c:v>39.755000000000003</c:v>
                </c:pt>
                <c:pt idx="22">
                  <c:v>26.734000000000002</c:v>
                </c:pt>
                <c:pt idx="23">
                  <c:v>40.458000000000006</c:v>
                </c:pt>
                <c:pt idx="24">
                  <c:v>39.444800000000015</c:v>
                </c:pt>
                <c:pt idx="25">
                  <c:v>35.984999999999999</c:v>
                </c:pt>
                <c:pt idx="26">
                  <c:v>63.649000000000001</c:v>
                </c:pt>
                <c:pt idx="27">
                  <c:v>44.274000000000001</c:v>
                </c:pt>
                <c:pt idx="28">
                  <c:v>13.224</c:v>
                </c:pt>
                <c:pt idx="29">
                  <c:v>23.278000000000002</c:v>
                </c:pt>
                <c:pt idx="30">
                  <c:v>49.318999999999996</c:v>
                </c:pt>
                <c:pt idx="31">
                  <c:v>56.731999999999999</c:v>
                </c:pt>
                <c:pt idx="32">
                  <c:v>38.319000000000003</c:v>
                </c:pt>
                <c:pt idx="33">
                  <c:v>72.150000000000006</c:v>
                </c:pt>
                <c:pt idx="34">
                  <c:v>63.150400000000012</c:v>
                </c:pt>
                <c:pt idx="35">
                  <c:v>83.404000000000011</c:v>
                </c:pt>
                <c:pt idx="36">
                  <c:v>82.802999999999997</c:v>
                </c:pt>
                <c:pt idx="37">
                  <c:v>97.649999999999991</c:v>
                </c:pt>
                <c:pt idx="38">
                  <c:v>84.996100000000013</c:v>
                </c:pt>
                <c:pt idx="39">
                  <c:v>62.864550000000015</c:v>
                </c:pt>
                <c:pt idx="40">
                  <c:v>40.613</c:v>
                </c:pt>
                <c:pt idx="41">
                  <c:v>66.873999999999995</c:v>
                </c:pt>
                <c:pt idx="42">
                  <c:v>78.662999999999997</c:v>
                </c:pt>
                <c:pt idx="43">
                  <c:v>109.01799999999999</c:v>
                </c:pt>
                <c:pt idx="44">
                  <c:v>105.10700000000001</c:v>
                </c:pt>
                <c:pt idx="45">
                  <c:v>99.07</c:v>
                </c:pt>
                <c:pt idx="46">
                  <c:v>76.169999999999987</c:v>
                </c:pt>
                <c:pt idx="47">
                  <c:v>56.866000000000007</c:v>
                </c:pt>
                <c:pt idx="48">
                  <c:v>120.31099999999999</c:v>
                </c:pt>
                <c:pt idx="49">
                  <c:v>123.85610000000001</c:v>
                </c:pt>
                <c:pt idx="50">
                  <c:v>108.66199999999999</c:v>
                </c:pt>
                <c:pt idx="51">
                  <c:v>97.236000000000004</c:v>
                </c:pt>
                <c:pt idx="52">
                  <c:v>66.607899999999987</c:v>
                </c:pt>
                <c:pt idx="53">
                  <c:v>129.21899999999999</c:v>
                </c:pt>
                <c:pt idx="54">
                  <c:v>105.76</c:v>
                </c:pt>
                <c:pt idx="55">
                  <c:v>60.030199999999986</c:v>
                </c:pt>
                <c:pt idx="56">
                  <c:v>64.561999999999998</c:v>
                </c:pt>
                <c:pt idx="57">
                  <c:v>90.37</c:v>
                </c:pt>
                <c:pt idx="58">
                  <c:v>91.573000000000008</c:v>
                </c:pt>
                <c:pt idx="59">
                  <c:v>76.779000000000011</c:v>
                </c:pt>
                <c:pt idx="60">
                  <c:v>82.009</c:v>
                </c:pt>
                <c:pt idx="61">
                  <c:v>75.321999999999989</c:v>
                </c:pt>
                <c:pt idx="62">
                  <c:v>56.033000000000001</c:v>
                </c:pt>
                <c:pt idx="63">
                  <c:v>41.687999999999995</c:v>
                </c:pt>
                <c:pt idx="64">
                  <c:v>41.981000000000002</c:v>
                </c:pt>
                <c:pt idx="65">
                  <c:v>35.692999999999998</c:v>
                </c:pt>
                <c:pt idx="66">
                  <c:v>17.332999999999998</c:v>
                </c:pt>
                <c:pt idx="67">
                  <c:v>17.375</c:v>
                </c:pt>
                <c:pt idx="68">
                  <c:v>24.268999999999998</c:v>
                </c:pt>
                <c:pt idx="69">
                  <c:v>42.067999999999998</c:v>
                </c:pt>
                <c:pt idx="70">
                  <c:v>41.731999999999999</c:v>
                </c:pt>
                <c:pt idx="71">
                  <c:v>30.396999999999998</c:v>
                </c:pt>
                <c:pt idx="72">
                  <c:v>19.641000000000002</c:v>
                </c:pt>
                <c:pt idx="73">
                  <c:v>22.45</c:v>
                </c:pt>
                <c:pt idx="74">
                  <c:v>14.829000000000001</c:v>
                </c:pt>
                <c:pt idx="75">
                  <c:v>4.04</c:v>
                </c:pt>
                <c:pt idx="76">
                  <c:v>3.8180000000000005</c:v>
                </c:pt>
                <c:pt idx="77">
                  <c:v>12.302999999999999</c:v>
                </c:pt>
                <c:pt idx="78">
                  <c:v>11.876999999999999</c:v>
                </c:pt>
                <c:pt idx="79">
                  <c:v>6.8260000000000005</c:v>
                </c:pt>
                <c:pt idx="80">
                  <c:v>9.8109999999999999</c:v>
                </c:pt>
                <c:pt idx="81">
                  <c:v>8.5289999999999981</c:v>
                </c:pt>
                <c:pt idx="82">
                  <c:v>2.1990000000000003</c:v>
                </c:pt>
                <c:pt idx="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D8E-4843-9CA7-52D23C8628D8}"/>
            </c:ext>
          </c:extLst>
        </c:ser>
        <c:ser>
          <c:idx val="20"/>
          <c:order val="20"/>
          <c:tx>
            <c:v>12 Cum</c:v>
          </c:tx>
          <c:val>
            <c:numRef>
              <c:f>'[2]2016A Pollock Roe'!$E$298:$CJ$298</c:f>
              <c:numCache>
                <c:formatCode>General</c:formatCode>
                <c:ptCount val="84"/>
                <c:pt idx="0">
                  <c:v>0</c:v>
                </c:pt>
                <c:pt idx="1">
                  <c:v>0.26890000000000003</c:v>
                </c:pt>
                <c:pt idx="2">
                  <c:v>1.45885</c:v>
                </c:pt>
                <c:pt idx="3">
                  <c:v>3.23285</c:v>
                </c:pt>
                <c:pt idx="4">
                  <c:v>4.8957499999999996</c:v>
                </c:pt>
                <c:pt idx="5">
                  <c:v>6.6937499999999996</c:v>
                </c:pt>
                <c:pt idx="6">
                  <c:v>7.4566499999999998</c:v>
                </c:pt>
                <c:pt idx="7">
                  <c:v>8.2206499999999991</c:v>
                </c:pt>
                <c:pt idx="8">
                  <c:v>8.5806499999999986</c:v>
                </c:pt>
                <c:pt idx="9">
                  <c:v>8.8276499999999984</c:v>
                </c:pt>
                <c:pt idx="10">
                  <c:v>47.016649999999998</c:v>
                </c:pt>
                <c:pt idx="11">
                  <c:v>99.838650000000001</c:v>
                </c:pt>
                <c:pt idx="12">
                  <c:v>133.32665</c:v>
                </c:pt>
                <c:pt idx="13">
                  <c:v>141.45564999999999</c:v>
                </c:pt>
                <c:pt idx="14">
                  <c:v>189.51065</c:v>
                </c:pt>
                <c:pt idx="15">
                  <c:v>232.89364999999998</c:v>
                </c:pt>
                <c:pt idx="16">
                  <c:v>271.43464999999998</c:v>
                </c:pt>
                <c:pt idx="17">
                  <c:v>318.74064999999996</c:v>
                </c:pt>
                <c:pt idx="18">
                  <c:v>357.69364999999993</c:v>
                </c:pt>
                <c:pt idx="19">
                  <c:v>409.51364999999993</c:v>
                </c:pt>
                <c:pt idx="20">
                  <c:v>469.93364999999994</c:v>
                </c:pt>
                <c:pt idx="21">
                  <c:v>526.13064999999995</c:v>
                </c:pt>
                <c:pt idx="22">
                  <c:v>577.05664999999999</c:v>
                </c:pt>
                <c:pt idx="23">
                  <c:v>610.31264999999996</c:v>
                </c:pt>
                <c:pt idx="24">
                  <c:v>631.04264999999998</c:v>
                </c:pt>
                <c:pt idx="25">
                  <c:v>638.79065000000003</c:v>
                </c:pt>
                <c:pt idx="26">
                  <c:v>669.54264999999998</c:v>
                </c:pt>
                <c:pt idx="27">
                  <c:v>695.85464999999999</c:v>
                </c:pt>
                <c:pt idx="28">
                  <c:v>725.09064999999998</c:v>
                </c:pt>
                <c:pt idx="29">
                  <c:v>772.48865000000001</c:v>
                </c:pt>
                <c:pt idx="30">
                  <c:v>837.77065000000005</c:v>
                </c:pt>
                <c:pt idx="31">
                  <c:v>900.59465</c:v>
                </c:pt>
                <c:pt idx="32">
                  <c:v>956.10265000000004</c:v>
                </c:pt>
                <c:pt idx="33">
                  <c:v>995.93565000000001</c:v>
                </c:pt>
                <c:pt idx="34">
                  <c:v>1024.6006500000001</c:v>
                </c:pt>
                <c:pt idx="35">
                  <c:v>1067.5116500000001</c:v>
                </c:pt>
                <c:pt idx="36">
                  <c:v>1094.19865</c:v>
                </c:pt>
                <c:pt idx="37">
                  <c:v>1127.5996500000001</c:v>
                </c:pt>
                <c:pt idx="38">
                  <c:v>1151.6056500000002</c:v>
                </c:pt>
                <c:pt idx="39">
                  <c:v>1174.1006500000003</c:v>
                </c:pt>
                <c:pt idx="40">
                  <c:v>1203.1416500000003</c:v>
                </c:pt>
                <c:pt idx="41">
                  <c:v>1223.8786500000003</c:v>
                </c:pt>
                <c:pt idx="42">
                  <c:v>1245.1436500000004</c:v>
                </c:pt>
                <c:pt idx="43">
                  <c:v>1267.9086500000005</c:v>
                </c:pt>
                <c:pt idx="44">
                  <c:v>1317.0916500000005</c:v>
                </c:pt>
                <c:pt idx="45">
                  <c:v>1378.4486500000005</c:v>
                </c:pt>
                <c:pt idx="46">
                  <c:v>1480.2466500000005</c:v>
                </c:pt>
                <c:pt idx="47">
                  <c:v>1556.5807500000005</c:v>
                </c:pt>
                <c:pt idx="48">
                  <c:v>1594.8787500000005</c:v>
                </c:pt>
                <c:pt idx="49">
                  <c:v>1647.0847500000004</c:v>
                </c:pt>
                <c:pt idx="50">
                  <c:v>1702.7407500000004</c:v>
                </c:pt>
                <c:pt idx="51">
                  <c:v>1744.7667500000005</c:v>
                </c:pt>
                <c:pt idx="52">
                  <c:v>1783.0097500000004</c:v>
                </c:pt>
                <c:pt idx="53">
                  <c:v>1837.8847500000004</c:v>
                </c:pt>
                <c:pt idx="54">
                  <c:v>1894.9357500000003</c:v>
                </c:pt>
                <c:pt idx="55">
                  <c:v>1951.5017500000004</c:v>
                </c:pt>
                <c:pt idx="56">
                  <c:v>2003.3167500000004</c:v>
                </c:pt>
                <c:pt idx="57">
                  <c:v>2085.3417500000005</c:v>
                </c:pt>
                <c:pt idx="58">
                  <c:v>2178.8027500000003</c:v>
                </c:pt>
                <c:pt idx="59">
                  <c:v>2273.9577500000005</c:v>
                </c:pt>
                <c:pt idx="60">
                  <c:v>2336.3637500000004</c:v>
                </c:pt>
                <c:pt idx="61">
                  <c:v>2382.0305000000003</c:v>
                </c:pt>
                <c:pt idx="62">
                  <c:v>2455.6065000000003</c:v>
                </c:pt>
                <c:pt idx="63">
                  <c:v>2526.6835000000001</c:v>
                </c:pt>
                <c:pt idx="64">
                  <c:v>2573.2015000000001</c:v>
                </c:pt>
                <c:pt idx="65">
                  <c:v>2634.5655000000002</c:v>
                </c:pt>
                <c:pt idx="66">
                  <c:v>2699.4355</c:v>
                </c:pt>
                <c:pt idx="67">
                  <c:v>2781.3784999999998</c:v>
                </c:pt>
                <c:pt idx="68">
                  <c:v>2858.0414999999998</c:v>
                </c:pt>
                <c:pt idx="69">
                  <c:v>2894.8764999999999</c:v>
                </c:pt>
                <c:pt idx="70">
                  <c:v>2920.2655</c:v>
                </c:pt>
                <c:pt idx="71">
                  <c:v>2922.8955000000001</c:v>
                </c:pt>
                <c:pt idx="72">
                  <c:v>2922.8955000000001</c:v>
                </c:pt>
                <c:pt idx="73">
                  <c:v>2922.8955000000001</c:v>
                </c:pt>
                <c:pt idx="74">
                  <c:v>2922.8955000000001</c:v>
                </c:pt>
                <c:pt idx="75">
                  <c:v>2922.8955000000001</c:v>
                </c:pt>
                <c:pt idx="76">
                  <c:v>2922.8955000000001</c:v>
                </c:pt>
                <c:pt idx="77">
                  <c:v>2922.8955000000001</c:v>
                </c:pt>
                <c:pt idx="78">
                  <c:v>2922.8955000000001</c:v>
                </c:pt>
                <c:pt idx="79">
                  <c:v>2922.8955000000001</c:v>
                </c:pt>
                <c:pt idx="80">
                  <c:v>2922.8955000000001</c:v>
                </c:pt>
                <c:pt idx="81">
                  <c:v>2922.8955000000001</c:v>
                </c:pt>
                <c:pt idx="82">
                  <c:v>2922.8955000000001</c:v>
                </c:pt>
                <c:pt idx="83">
                  <c:v>2922.8955000000001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D8E-4843-9CA7-52D23C8628D8}"/>
            </c:ext>
          </c:extLst>
        </c:ser>
        <c:ser>
          <c:idx val="21"/>
          <c:order val="21"/>
          <c:tx>
            <c:v>13 Cum</c:v>
          </c:tx>
          <c:val>
            <c:numRef>
              <c:f>'[2]2016A Pollock Roe'!$E$295:$CJ$295</c:f>
              <c:numCache>
                <c:formatCode>General</c:formatCode>
                <c:ptCount val="84"/>
                <c:pt idx="0">
                  <c:v>0</c:v>
                </c:pt>
                <c:pt idx="1">
                  <c:v>4.3999999999999997E-2</c:v>
                </c:pt>
                <c:pt idx="2">
                  <c:v>4.3999999999999997E-2</c:v>
                </c:pt>
                <c:pt idx="3">
                  <c:v>4.3999999999999997E-2</c:v>
                </c:pt>
                <c:pt idx="4">
                  <c:v>12.638000000000002</c:v>
                </c:pt>
                <c:pt idx="5">
                  <c:v>51.093000000000004</c:v>
                </c:pt>
                <c:pt idx="6">
                  <c:v>110.11500000000001</c:v>
                </c:pt>
                <c:pt idx="7">
                  <c:v>171.988</c:v>
                </c:pt>
                <c:pt idx="8">
                  <c:v>234.80199999999999</c:v>
                </c:pt>
                <c:pt idx="9">
                  <c:v>291.87599999999998</c:v>
                </c:pt>
                <c:pt idx="10">
                  <c:v>339.78100000000001</c:v>
                </c:pt>
                <c:pt idx="11">
                  <c:v>407.26400000000001</c:v>
                </c:pt>
                <c:pt idx="12">
                  <c:v>484.64800000000002</c:v>
                </c:pt>
                <c:pt idx="13">
                  <c:v>559.62900000000002</c:v>
                </c:pt>
                <c:pt idx="14">
                  <c:v>619.31899999999996</c:v>
                </c:pt>
                <c:pt idx="15">
                  <c:v>667.50599999999997</c:v>
                </c:pt>
                <c:pt idx="16">
                  <c:v>740.76</c:v>
                </c:pt>
                <c:pt idx="17">
                  <c:v>786.197</c:v>
                </c:pt>
                <c:pt idx="18">
                  <c:v>844.322</c:v>
                </c:pt>
                <c:pt idx="19">
                  <c:v>906.13900000000001</c:v>
                </c:pt>
                <c:pt idx="20">
                  <c:v>971.76800000000003</c:v>
                </c:pt>
                <c:pt idx="21">
                  <c:v>1011.523</c:v>
                </c:pt>
                <c:pt idx="22">
                  <c:v>1038.2570000000001</c:v>
                </c:pt>
                <c:pt idx="23">
                  <c:v>1078.7150000000001</c:v>
                </c:pt>
                <c:pt idx="24">
                  <c:v>1118.1598000000001</c:v>
                </c:pt>
                <c:pt idx="25">
                  <c:v>1154.1448</c:v>
                </c:pt>
                <c:pt idx="26">
                  <c:v>1217.7937999999999</c:v>
                </c:pt>
                <c:pt idx="27">
                  <c:v>1262.0677999999998</c:v>
                </c:pt>
                <c:pt idx="28">
                  <c:v>1275.2917999999997</c:v>
                </c:pt>
                <c:pt idx="29">
                  <c:v>1298.5697999999998</c:v>
                </c:pt>
                <c:pt idx="30">
                  <c:v>1347.8887999999997</c:v>
                </c:pt>
                <c:pt idx="31">
                  <c:v>1404.6207999999997</c:v>
                </c:pt>
                <c:pt idx="32">
                  <c:v>1442.9397999999997</c:v>
                </c:pt>
                <c:pt idx="33">
                  <c:v>1515.0897999999997</c:v>
                </c:pt>
                <c:pt idx="34">
                  <c:v>1578.2401999999997</c:v>
                </c:pt>
                <c:pt idx="35">
                  <c:v>1661.6441999999997</c:v>
                </c:pt>
                <c:pt idx="36">
                  <c:v>1744.4471999999996</c:v>
                </c:pt>
                <c:pt idx="37">
                  <c:v>1842.0971999999997</c:v>
                </c:pt>
                <c:pt idx="38">
                  <c:v>1927.0932999999998</c:v>
                </c:pt>
                <c:pt idx="39">
                  <c:v>1989.9578499999998</c:v>
                </c:pt>
                <c:pt idx="40">
                  <c:v>2030.5708499999998</c:v>
                </c:pt>
                <c:pt idx="41">
                  <c:v>2097.4448499999999</c:v>
                </c:pt>
                <c:pt idx="42">
                  <c:v>2176.1078499999999</c:v>
                </c:pt>
                <c:pt idx="43">
                  <c:v>2285.1258499999999</c:v>
                </c:pt>
                <c:pt idx="44">
                  <c:v>2390.2328499999999</c:v>
                </c:pt>
                <c:pt idx="45">
                  <c:v>2489.30285</c:v>
                </c:pt>
                <c:pt idx="46">
                  <c:v>2565.4728500000001</c:v>
                </c:pt>
                <c:pt idx="47">
                  <c:v>2622.3388500000001</c:v>
                </c:pt>
                <c:pt idx="48">
                  <c:v>2742.6498500000002</c:v>
                </c:pt>
                <c:pt idx="49">
                  <c:v>2866.5059500000002</c:v>
                </c:pt>
                <c:pt idx="50">
                  <c:v>2975.16795</c:v>
                </c:pt>
                <c:pt idx="51">
                  <c:v>3072.4039499999999</c:v>
                </c:pt>
                <c:pt idx="52">
                  <c:v>3139.0118499999999</c:v>
                </c:pt>
                <c:pt idx="53">
                  <c:v>3268.2308499999999</c:v>
                </c:pt>
                <c:pt idx="54">
                  <c:v>3373.9908500000001</c:v>
                </c:pt>
                <c:pt idx="55">
                  <c:v>3434.0210500000003</c:v>
                </c:pt>
                <c:pt idx="56">
                  <c:v>3498.5830500000002</c:v>
                </c:pt>
                <c:pt idx="57">
                  <c:v>3588.9530500000001</c:v>
                </c:pt>
                <c:pt idx="58">
                  <c:v>3680.5260499999999</c:v>
                </c:pt>
                <c:pt idx="59">
                  <c:v>3757.3050499999999</c:v>
                </c:pt>
                <c:pt idx="60">
                  <c:v>3839.31405</c:v>
                </c:pt>
                <c:pt idx="61">
                  <c:v>3914.6360500000001</c:v>
                </c:pt>
                <c:pt idx="62">
                  <c:v>3970.66905</c:v>
                </c:pt>
                <c:pt idx="63">
                  <c:v>4012.3570500000001</c:v>
                </c:pt>
                <c:pt idx="64">
                  <c:v>4054.3380500000003</c:v>
                </c:pt>
                <c:pt idx="65">
                  <c:v>4090.0310500000005</c:v>
                </c:pt>
                <c:pt idx="66">
                  <c:v>4107.3640500000001</c:v>
                </c:pt>
                <c:pt idx="67">
                  <c:v>4124.7390500000001</c:v>
                </c:pt>
                <c:pt idx="68">
                  <c:v>4149.0080500000004</c:v>
                </c:pt>
                <c:pt idx="69">
                  <c:v>4191.0760500000006</c:v>
                </c:pt>
                <c:pt idx="70">
                  <c:v>4232.8080500000005</c:v>
                </c:pt>
                <c:pt idx="71">
                  <c:v>4263.2050500000005</c:v>
                </c:pt>
                <c:pt idx="72">
                  <c:v>4282.8460500000001</c:v>
                </c:pt>
                <c:pt idx="73">
                  <c:v>4305.2960499999999</c:v>
                </c:pt>
                <c:pt idx="74">
                  <c:v>4320.1250499999996</c:v>
                </c:pt>
                <c:pt idx="75">
                  <c:v>4324.1650499999996</c:v>
                </c:pt>
                <c:pt idx="76">
                  <c:v>4327.9830499999998</c:v>
                </c:pt>
                <c:pt idx="77">
                  <c:v>4340.2860499999997</c:v>
                </c:pt>
                <c:pt idx="78">
                  <c:v>4352.1630500000001</c:v>
                </c:pt>
                <c:pt idx="79">
                  <c:v>4358.9890500000001</c:v>
                </c:pt>
                <c:pt idx="80">
                  <c:v>4368.8000499999998</c:v>
                </c:pt>
                <c:pt idx="81">
                  <c:v>4377.3290500000003</c:v>
                </c:pt>
                <c:pt idx="82">
                  <c:v>4379.5280499999999</c:v>
                </c:pt>
                <c:pt idx="83">
                  <c:v>4379.5280499999999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D8E-4843-9CA7-52D23C862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0580816"/>
        <c:axId val="-1974070592"/>
      </c:lineChart>
      <c:catAx>
        <c:axId val="1791790240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0860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0860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1790240"/>
        <c:crosses val="autoZero"/>
        <c:crossBetween val="midCat"/>
      </c:valAx>
      <c:catAx>
        <c:axId val="-1990580816"/>
        <c:scaling>
          <c:orientation val="minMax"/>
        </c:scaling>
        <c:delete val="1"/>
        <c:axPos val="b"/>
        <c:majorTickMark val="out"/>
        <c:minorTickMark val="none"/>
        <c:tickLblPos val="nextTo"/>
        <c:crossAx val="-1974070592"/>
        <c:crosses val="autoZero"/>
        <c:auto val="1"/>
        <c:lblAlgn val="ctr"/>
        <c:lblOffset val="100"/>
        <c:noMultiLvlLbl val="0"/>
      </c:catAx>
      <c:valAx>
        <c:axId val="-1974070592"/>
        <c:scaling>
          <c:orientation val="minMax"/>
        </c:scaling>
        <c:delete val="0"/>
        <c:axPos val="r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0580816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8473888860778"/>
          <c:y val="0.15217295682867199"/>
          <c:w val="3.95488496463893E-2"/>
          <c:h val="0.788412707032311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3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25</xdr:row>
      <xdr:rowOff>139700</xdr:rowOff>
    </xdr:from>
    <xdr:to>
      <xdr:col>74</xdr:col>
      <xdr:colOff>0</xdr:colOff>
      <xdr:row>53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B25E04-77DE-44D2-84AA-DEA8777509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</xdr:col>
      <xdr:colOff>0</xdr:colOff>
      <xdr:row>105</xdr:row>
      <xdr:rowOff>0</xdr:rowOff>
    </xdr:from>
    <xdr:to>
      <xdr:col>74</xdr:col>
      <xdr:colOff>0</xdr:colOff>
      <xdr:row>127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6DE722-2C8A-4226-BA90-757DE2B373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50800</xdr:colOff>
      <xdr:row>162</xdr:row>
      <xdr:rowOff>25400</xdr:rowOff>
    </xdr:from>
    <xdr:to>
      <xdr:col>74</xdr:col>
      <xdr:colOff>0</xdr:colOff>
      <xdr:row>186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70775C-0F1D-476F-B779-4FC14DB860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105</xdr:row>
      <xdr:rowOff>0</xdr:rowOff>
    </xdr:from>
    <xdr:to>
      <xdr:col>74</xdr:col>
      <xdr:colOff>0</xdr:colOff>
      <xdr:row>127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549A1C-8253-4ABD-B81A-588CB5433E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12700</xdr:colOff>
      <xdr:row>162</xdr:row>
      <xdr:rowOff>25400</xdr:rowOff>
    </xdr:from>
    <xdr:to>
      <xdr:col>74</xdr:col>
      <xdr:colOff>0</xdr:colOff>
      <xdr:row>187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28A6A8-7558-4789-9A78-1C4C861EB7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25</xdr:row>
      <xdr:rowOff>139700</xdr:rowOff>
    </xdr:from>
    <xdr:to>
      <xdr:col>87</xdr:col>
      <xdr:colOff>0</xdr:colOff>
      <xdr:row>53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87CC70-C28A-46C6-ACDD-CD37D3207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</xdr:col>
      <xdr:colOff>0</xdr:colOff>
      <xdr:row>105</xdr:row>
      <xdr:rowOff>0</xdr:rowOff>
    </xdr:from>
    <xdr:to>
      <xdr:col>87</xdr:col>
      <xdr:colOff>0</xdr:colOff>
      <xdr:row>127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76D012-B2F3-4BF4-81AB-8DF3C5E5FE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50800</xdr:colOff>
      <xdr:row>162</xdr:row>
      <xdr:rowOff>25400</xdr:rowOff>
    </xdr:from>
    <xdr:to>
      <xdr:col>87</xdr:col>
      <xdr:colOff>0</xdr:colOff>
      <xdr:row>186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E47702-B796-4A49-957D-285C8C2E93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105</xdr:row>
      <xdr:rowOff>0</xdr:rowOff>
    </xdr:from>
    <xdr:to>
      <xdr:col>87</xdr:col>
      <xdr:colOff>0</xdr:colOff>
      <xdr:row>127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AD4E58-28AB-4BAC-A6A4-A42D053E63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12700</xdr:colOff>
      <xdr:row>162</xdr:row>
      <xdr:rowOff>25400</xdr:rowOff>
    </xdr:from>
    <xdr:to>
      <xdr:col>87</xdr:col>
      <xdr:colOff>0</xdr:colOff>
      <xdr:row>187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AB87ADD-50C2-46B0-9FE3-57BBA5BE4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22</xdr:row>
      <xdr:rowOff>0</xdr:rowOff>
    </xdr:from>
    <xdr:to>
      <xdr:col>87</xdr:col>
      <xdr:colOff>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D7459D-1A74-41AE-9312-B7BE92E19F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</xdr:col>
      <xdr:colOff>0</xdr:colOff>
      <xdr:row>22</xdr:row>
      <xdr:rowOff>0</xdr:rowOff>
    </xdr:from>
    <xdr:to>
      <xdr:col>87</xdr:col>
      <xdr:colOff>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64ABC2-2E31-4E2A-B84B-6E7C8DD9C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50800</xdr:colOff>
      <xdr:row>22</xdr:row>
      <xdr:rowOff>0</xdr:rowOff>
    </xdr:from>
    <xdr:to>
      <xdr:col>87</xdr:col>
      <xdr:colOff>0</xdr:colOff>
      <xdr:row>22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61B5EE-6F08-4F48-91FD-8525538F12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22</xdr:row>
      <xdr:rowOff>0</xdr:rowOff>
    </xdr:from>
    <xdr:to>
      <xdr:col>87</xdr:col>
      <xdr:colOff>0</xdr:colOff>
      <xdr:row>22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07C441-D597-49F1-9E91-11EE0A9986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12700</xdr:colOff>
      <xdr:row>22</xdr:row>
      <xdr:rowOff>0</xdr:rowOff>
    </xdr:from>
    <xdr:to>
      <xdr:col>87</xdr:col>
      <xdr:colOff>0</xdr:colOff>
      <xdr:row>22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C38217-5898-4785-B12E-124BFBAFE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24</xdr:row>
      <xdr:rowOff>139700</xdr:rowOff>
    </xdr:from>
    <xdr:to>
      <xdr:col>87</xdr:col>
      <xdr:colOff>0</xdr:colOff>
      <xdr:row>52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40529D-F945-49C9-B00D-6E1EA46B6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</xdr:col>
      <xdr:colOff>0</xdr:colOff>
      <xdr:row>104</xdr:row>
      <xdr:rowOff>0</xdr:rowOff>
    </xdr:from>
    <xdr:to>
      <xdr:col>87</xdr:col>
      <xdr:colOff>0</xdr:colOff>
      <xdr:row>126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A3EB35-3285-4E60-BAE6-7FC1F0660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50800</xdr:colOff>
      <xdr:row>161</xdr:row>
      <xdr:rowOff>25400</xdr:rowOff>
    </xdr:from>
    <xdr:to>
      <xdr:col>87</xdr:col>
      <xdr:colOff>0</xdr:colOff>
      <xdr:row>185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94AF8A-CC06-4583-B585-B0DE8A5C38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104</xdr:row>
      <xdr:rowOff>0</xdr:rowOff>
    </xdr:from>
    <xdr:to>
      <xdr:col>87</xdr:col>
      <xdr:colOff>0</xdr:colOff>
      <xdr:row>126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7C5C8D-3027-4657-977E-434DFC6B0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12700</xdr:colOff>
      <xdr:row>161</xdr:row>
      <xdr:rowOff>25400</xdr:rowOff>
    </xdr:from>
    <xdr:to>
      <xdr:col>87</xdr:col>
      <xdr:colOff>0</xdr:colOff>
      <xdr:row>186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6C247B-A730-44D7-B11B-7F7B739042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22</xdr:row>
      <xdr:rowOff>139700</xdr:rowOff>
    </xdr:from>
    <xdr:to>
      <xdr:col>87</xdr:col>
      <xdr:colOff>0</xdr:colOff>
      <xdr:row>50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FC1A44-D285-43DD-82B8-C7E0332BF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</xdr:col>
      <xdr:colOff>0</xdr:colOff>
      <xdr:row>102</xdr:row>
      <xdr:rowOff>0</xdr:rowOff>
    </xdr:from>
    <xdr:to>
      <xdr:col>87</xdr:col>
      <xdr:colOff>0</xdr:colOff>
      <xdr:row>124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2678D0-57BC-4CB6-8C29-9B7033FCF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50800</xdr:colOff>
      <xdr:row>159</xdr:row>
      <xdr:rowOff>25400</xdr:rowOff>
    </xdr:from>
    <xdr:to>
      <xdr:col>87</xdr:col>
      <xdr:colOff>0</xdr:colOff>
      <xdr:row>183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6B39A4-9484-49F9-B1E5-6D6615A93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102</xdr:row>
      <xdr:rowOff>0</xdr:rowOff>
    </xdr:from>
    <xdr:to>
      <xdr:col>87</xdr:col>
      <xdr:colOff>0</xdr:colOff>
      <xdr:row>124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6DDD50-92BE-477C-A1F2-C217CD42AB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12700</xdr:colOff>
      <xdr:row>159</xdr:row>
      <xdr:rowOff>25400</xdr:rowOff>
    </xdr:from>
    <xdr:to>
      <xdr:col>87</xdr:col>
      <xdr:colOff>0</xdr:colOff>
      <xdr:row>184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9AFFE9-74D3-47EA-97F5-3FC572DA3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ASC/2020B/2015%20Maturity%20Roe%20Total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ASC/2016/2016%20Production/2016%20April%20Production/4-11-2016%20Roe%20Tota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ASC/2017/2017%20Production/2017%20March%20Production/3-31-2017%20Roe%20Total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ASC/2018/2018%20Production/2018%20March%20Production/3-31-2018%20Roe%20Tot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5A Pollock Roe"/>
    </sheetNames>
    <sheetDataSet>
      <sheetData sheetId="0">
        <row r="81">
          <cell r="E81" t="e">
            <v>#REF!</v>
          </cell>
          <cell r="F81" t="e">
            <v>#REF!</v>
          </cell>
          <cell r="G81" t="e">
            <v>#REF!</v>
          </cell>
          <cell r="H81" t="e">
            <v>#REF!</v>
          </cell>
          <cell r="I81" t="e">
            <v>#REF!</v>
          </cell>
          <cell r="J81" t="e">
            <v>#REF!</v>
          </cell>
          <cell r="K81" t="e">
            <v>#REF!</v>
          </cell>
          <cell r="L81" t="e">
            <v>#REF!</v>
          </cell>
          <cell r="M81" t="e">
            <v>#REF!</v>
          </cell>
          <cell r="N81" t="e">
            <v>#REF!</v>
          </cell>
          <cell r="O81" t="e">
            <v>#REF!</v>
          </cell>
          <cell r="P81" t="e">
            <v>#REF!</v>
          </cell>
          <cell r="Q81" t="e">
            <v>#REF!</v>
          </cell>
          <cell r="R81" t="e">
            <v>#REF!</v>
          </cell>
          <cell r="S81" t="e">
            <v>#REF!</v>
          </cell>
          <cell r="T81" t="e">
            <v>#REF!</v>
          </cell>
          <cell r="U81" t="e">
            <v>#REF!</v>
          </cell>
          <cell r="V81" t="e">
            <v>#REF!</v>
          </cell>
          <cell r="W81" t="e">
            <v>#REF!</v>
          </cell>
          <cell r="X81" t="e">
            <v>#REF!</v>
          </cell>
          <cell r="Y81" t="e">
            <v>#REF!</v>
          </cell>
          <cell r="Z81" t="e">
            <v>#REF!</v>
          </cell>
          <cell r="AA81" t="e">
            <v>#REF!</v>
          </cell>
          <cell r="AB81" t="e">
            <v>#REF!</v>
          </cell>
          <cell r="AC81" t="e">
            <v>#REF!</v>
          </cell>
          <cell r="AD81" t="e">
            <v>#REF!</v>
          </cell>
          <cell r="AE81" t="e">
            <v>#REF!</v>
          </cell>
          <cell r="AF81" t="e">
            <v>#REF!</v>
          </cell>
          <cell r="AG81" t="e">
            <v>#REF!</v>
          </cell>
          <cell r="AH81" t="e">
            <v>#REF!</v>
          </cell>
          <cell r="AI81" t="e">
            <v>#REF!</v>
          </cell>
          <cell r="AJ81" t="e">
            <v>#REF!</v>
          </cell>
          <cell r="AK81" t="e">
            <v>#REF!</v>
          </cell>
          <cell r="AL81" t="e">
            <v>#REF!</v>
          </cell>
          <cell r="AM81" t="e">
            <v>#REF!</v>
          </cell>
          <cell r="AN81" t="e">
            <v>#REF!</v>
          </cell>
          <cell r="AO81" t="e">
            <v>#REF!</v>
          </cell>
          <cell r="AP81" t="e">
            <v>#REF!</v>
          </cell>
          <cell r="AQ81" t="e">
            <v>#REF!</v>
          </cell>
          <cell r="AR81" t="e">
            <v>#REF!</v>
          </cell>
          <cell r="AS81" t="e">
            <v>#REF!</v>
          </cell>
          <cell r="AT81" t="e">
            <v>#REF!</v>
          </cell>
          <cell r="AU81" t="e">
            <v>#REF!</v>
          </cell>
          <cell r="AV81" t="e">
            <v>#REF!</v>
          </cell>
          <cell r="AW81" t="e">
            <v>#REF!</v>
          </cell>
          <cell r="AX81" t="e">
            <v>#REF!</v>
          </cell>
          <cell r="AY81" t="e">
            <v>#REF!</v>
          </cell>
          <cell r="AZ81" t="e">
            <v>#REF!</v>
          </cell>
          <cell r="BA81" t="e">
            <v>#REF!</v>
          </cell>
          <cell r="BB81" t="e">
            <v>#REF!</v>
          </cell>
          <cell r="BC81" t="e">
            <v>#REF!</v>
          </cell>
          <cell r="BD81" t="e">
            <v>#REF!</v>
          </cell>
          <cell r="BE81" t="e">
            <v>#REF!</v>
          </cell>
          <cell r="BF81" t="e">
            <v>#REF!</v>
          </cell>
          <cell r="BG81" t="e">
            <v>#REF!</v>
          </cell>
          <cell r="BH81" t="e">
            <v>#REF!</v>
          </cell>
          <cell r="BI81" t="e">
            <v>#REF!</v>
          </cell>
          <cell r="BJ81" t="e">
            <v>#REF!</v>
          </cell>
          <cell r="BK81" t="e">
            <v>#REF!</v>
          </cell>
          <cell r="BL81" t="e">
            <v>#REF!</v>
          </cell>
          <cell r="BM81" t="e">
            <v>#REF!</v>
          </cell>
          <cell r="BN81" t="e">
            <v>#REF!</v>
          </cell>
          <cell r="BO81" t="e">
            <v>#REF!</v>
          </cell>
          <cell r="BP81" t="e">
            <v>#REF!</v>
          </cell>
          <cell r="BQ81" t="e">
            <v>#REF!</v>
          </cell>
          <cell r="BR81" t="e">
            <v>#REF!</v>
          </cell>
          <cell r="BS81" t="e">
            <v>#REF!</v>
          </cell>
          <cell r="BT81" t="e">
            <v>#REF!</v>
          </cell>
          <cell r="BU81" t="e">
            <v>#REF!</v>
          </cell>
          <cell r="BV81" t="e">
            <v>#REF!</v>
          </cell>
          <cell r="BW81" t="e">
            <v>#REF!</v>
          </cell>
        </row>
        <row r="85">
          <cell r="E85">
            <v>0</v>
          </cell>
          <cell r="F85">
            <v>11.372517664559313</v>
          </cell>
          <cell r="G85">
            <v>10.667098197403254</v>
          </cell>
          <cell r="H85">
            <v>9.8933624577226613</v>
          </cell>
          <cell r="I85">
            <v>9.0878140597750914</v>
          </cell>
          <cell r="J85">
            <v>11.008281423804227</v>
          </cell>
          <cell r="K85">
            <v>11.008581727618299</v>
          </cell>
          <cell r="L85">
            <v>10.263416230366492</v>
          </cell>
          <cell r="M85">
            <v>14.05875</v>
          </cell>
          <cell r="N85">
            <v>4.03</v>
          </cell>
          <cell r="O85">
            <v>14.903339967006204</v>
          </cell>
          <cell r="P85">
            <v>14.693641096512819</v>
          </cell>
          <cell r="Q85">
            <v>14.161120699952219</v>
          </cell>
          <cell r="R85">
            <v>13.471334727518759</v>
          </cell>
          <cell r="S85">
            <v>12.412711476433255</v>
          </cell>
          <cell r="T85">
            <v>13.081709655855985</v>
          </cell>
          <cell r="U85">
            <v>13.91984951091046</v>
          </cell>
          <cell r="V85">
            <v>14.433794021899972</v>
          </cell>
          <cell r="W85">
            <v>13.767600184838139</v>
          </cell>
          <cell r="X85">
            <v>13.643809147047474</v>
          </cell>
          <cell r="Y85">
            <v>12.606056438265476</v>
          </cell>
          <cell r="Z85">
            <v>13.63735128209691</v>
          </cell>
          <cell r="AA85">
            <v>14.51132152535051</v>
          </cell>
          <cell r="AB85">
            <v>14.221705857589606</v>
          </cell>
          <cell r="AC85">
            <v>13.349315967197299</v>
          </cell>
          <cell r="AD85">
            <v>14.021054465668563</v>
          </cell>
          <cell r="AE85">
            <v>14.083791623309049</v>
          </cell>
          <cell r="AF85">
            <v>12.61534052903618</v>
          </cell>
          <cell r="AG85">
            <v>13.478804556026816</v>
          </cell>
          <cell r="AH85">
            <v>13.620678298662394</v>
          </cell>
          <cell r="AI85">
            <v>13.216203241322262</v>
          </cell>
          <cell r="AJ85">
            <v>13.151765248949449</v>
          </cell>
          <cell r="AK85">
            <v>12.794410355264107</v>
          </cell>
          <cell r="AL85">
            <v>13.255919463761204</v>
          </cell>
          <cell r="AM85">
            <v>13.201358451072737</v>
          </cell>
          <cell r="AN85">
            <v>13.178436298385027</v>
          </cell>
          <cell r="AO85">
            <v>13.44013377299809</v>
          </cell>
          <cell r="AP85">
            <v>14.070325139965872</v>
          </cell>
          <cell r="AQ85">
            <v>12.993578688661168</v>
          </cell>
          <cell r="AR85">
            <v>12.646160924649918</v>
          </cell>
          <cell r="AS85">
            <v>11.778957336179884</v>
          </cell>
          <cell r="AT85">
            <v>13.005509958046005</v>
          </cell>
          <cell r="AU85">
            <v>13.144920761815193</v>
          </cell>
          <cell r="AV85">
            <v>12.643807160114211</v>
          </cell>
          <cell r="AW85">
            <v>10.781544232763355</v>
          </cell>
          <cell r="AX85">
            <v>7.9955027136268058</v>
          </cell>
          <cell r="AY85">
            <v>7.7234878877777566</v>
          </cell>
          <cell r="AZ85">
            <v>8.130315140939631</v>
          </cell>
          <cell r="BA85">
            <v>10.815362682124396</v>
          </cell>
          <cell r="BB85">
            <v>10.953348082595872</v>
          </cell>
          <cell r="BC85">
            <v>12.09705871783815</v>
          </cell>
          <cell r="BD85">
            <v>12.203818112596965</v>
          </cell>
          <cell r="BE85">
            <v>11.109253196663444</v>
          </cell>
          <cell r="BF85">
            <v>10.562977312072896</v>
          </cell>
          <cell r="BG85">
            <v>10.550329003873728</v>
          </cell>
          <cell r="BH85">
            <v>11.982800622281939</v>
          </cell>
          <cell r="BI85">
            <v>14.205573096593653</v>
          </cell>
          <cell r="BJ85">
            <v>14.628821091130751</v>
          </cell>
          <cell r="BK85">
            <v>13.998119215501651</v>
          </cell>
          <cell r="BL85">
            <v>14.296110661552204</v>
          </cell>
          <cell r="BM85">
            <v>14.011653366663461</v>
          </cell>
          <cell r="BN85">
            <v>13.921984857691866</v>
          </cell>
          <cell r="BO85">
            <v>13.986078068935523</v>
          </cell>
          <cell r="BP85">
            <v>10.111801426621833</v>
          </cell>
          <cell r="BQ85">
            <v>11.975101251128597</v>
          </cell>
          <cell r="BR85">
            <v>11.628548008604394</v>
          </cell>
          <cell r="BS85">
            <v>10.822450901803604</v>
          </cell>
          <cell r="BT85">
            <v>9.3520272628534507</v>
          </cell>
          <cell r="BU85">
            <v>9.2585821061007287</v>
          </cell>
          <cell r="BV85">
            <v>9.1967357133161389</v>
          </cell>
          <cell r="BW85">
            <v>10.841266690298946</v>
          </cell>
        </row>
        <row r="87">
          <cell r="E87">
            <v>0</v>
          </cell>
          <cell r="F87">
            <v>11.617203270914986</v>
          </cell>
          <cell r="G87">
            <v>11.237621859722154</v>
          </cell>
          <cell r="H87">
            <v>11.007801153029231</v>
          </cell>
          <cell r="I87">
            <v>13.094717451085755</v>
          </cell>
          <cell r="J87">
            <v>13.159854435939266</v>
          </cell>
          <cell r="K87">
            <v>13.752487783185991</v>
          </cell>
          <cell r="L87">
            <v>13.940095133979352</v>
          </cell>
          <cell r="M87">
            <v>14.130816066792246</v>
          </cell>
          <cell r="N87">
            <v>14.018165829145731</v>
          </cell>
          <cell r="O87">
            <v>13.622077922077922</v>
          </cell>
          <cell r="P87">
            <v>13.599556250877345</v>
          </cell>
          <cell r="Q87">
            <v>13.593487109905018</v>
          </cell>
          <cell r="R87">
            <v>14.204410214525078</v>
          </cell>
          <cell r="S87">
            <v>14.539249593403683</v>
          </cell>
          <cell r="T87">
            <v>14.251023572259601</v>
          </cell>
          <cell r="U87">
            <v>14.600046144095371</v>
          </cell>
          <cell r="V87">
            <v>13.298896966473938</v>
          </cell>
          <cell r="W87">
            <v>13.732842172056607</v>
          </cell>
          <cell r="X87">
            <v>14.08146796185744</v>
          </cell>
          <cell r="Y87">
            <v>13.753350159129942</v>
          </cell>
          <cell r="Z87">
            <v>13.23574816841324</v>
          </cell>
          <cell r="AA87">
            <v>11.673297229035917</v>
          </cell>
          <cell r="AB87">
            <v>11.383682136224246</v>
          </cell>
          <cell r="AC87">
            <v>9.3787779293090576</v>
          </cell>
          <cell r="AD87">
            <v>12.39120349919882</v>
          </cell>
          <cell r="AE87">
            <v>13.291436542673374</v>
          </cell>
          <cell r="AF87">
            <v>14.272805749341353</v>
          </cell>
          <cell r="AG87">
            <v>11.26065454122284</v>
          </cell>
          <cell r="AH87">
            <v>10.828459521520797</v>
          </cell>
          <cell r="AI87">
            <v>9.5750735016961919</v>
          </cell>
          <cell r="AJ87">
            <v>11.272105441293325</v>
          </cell>
          <cell r="AK87">
            <v>11.4491749280053</v>
          </cell>
          <cell r="AL87">
            <v>10.973185919346088</v>
          </cell>
          <cell r="AM87">
            <v>11.8457102585476</v>
          </cell>
          <cell r="AN87">
            <v>13.164081542968754</v>
          </cell>
          <cell r="AO87">
            <v>10.763611776340424</v>
          </cell>
          <cell r="AP87">
            <v>10.861527762082392</v>
          </cell>
          <cell r="AQ87">
            <v>11.123734654293907</v>
          </cell>
          <cell r="AR87">
            <v>10.311672330979057</v>
          </cell>
          <cell r="AS87">
            <v>10.31</v>
          </cell>
          <cell r="AT87">
            <v>11.796620115615511</v>
          </cell>
          <cell r="AU87">
            <v>13.086176980692484</v>
          </cell>
          <cell r="AV87">
            <v>11.766127808860757</v>
          </cell>
          <cell r="AW87">
            <v>13.437514475680379</v>
          </cell>
          <cell r="AX87">
            <v>11.182373923317977</v>
          </cell>
          <cell r="AY87">
            <v>12.526607345698043</v>
          </cell>
          <cell r="AZ87">
            <v>13.126355490846951</v>
          </cell>
          <cell r="BA87">
            <v>8.2015013511361463</v>
          </cell>
          <cell r="BB87">
            <v>7.018545574388563</v>
          </cell>
          <cell r="BC87">
            <v>9.2737826664698062</v>
          </cell>
          <cell r="BD87">
            <v>12.474912356345666</v>
          </cell>
          <cell r="BE87">
            <v>12.200551883408663</v>
          </cell>
          <cell r="BF87">
            <v>10.274664876273578</v>
          </cell>
          <cell r="BG87">
            <v>12.103579705658422</v>
          </cell>
          <cell r="BH87">
            <v>12.086144386279313</v>
          </cell>
          <cell r="BI87">
            <v>10.745469176875364</v>
          </cell>
          <cell r="BJ87">
            <v>10.64594175512841</v>
          </cell>
          <cell r="BK87">
            <v>9.9199863207777614</v>
          </cell>
          <cell r="BL87">
            <v>8.3505323642532066</v>
          </cell>
          <cell r="BM87">
            <v>6.2891539106536847</v>
          </cell>
          <cell r="BN87">
            <v>7.8931954443604715</v>
          </cell>
          <cell r="BO87">
            <v>6.5559763508240803</v>
          </cell>
          <cell r="BP87">
            <v>6.6051615953495872</v>
          </cell>
          <cell r="BQ87">
            <v>8.4030723361380382</v>
          </cell>
          <cell r="BR87">
            <v>7.5450354339037231</v>
          </cell>
          <cell r="BS87">
            <v>8.6446456803624407</v>
          </cell>
          <cell r="BT87">
            <v>8.3321362554037872</v>
          </cell>
          <cell r="BU87">
            <v>9.2329066224110985</v>
          </cell>
          <cell r="BV87">
            <v>9.9665031242662039</v>
          </cell>
          <cell r="BW87">
            <v>9.9100072749448564</v>
          </cell>
        </row>
        <row r="89">
          <cell r="E89">
            <v>8.994449707439399</v>
          </cell>
          <cell r="F89">
            <v>11.72</v>
          </cell>
          <cell r="G89">
            <v>10.770000000000001</v>
          </cell>
          <cell r="H89">
            <v>9.2132609353257884</v>
          </cell>
          <cell r="I89">
            <v>11.575984719864179</v>
          </cell>
          <cell r="J89">
            <v>11.838710813189788</v>
          </cell>
          <cell r="K89">
            <v>11.845280753158171</v>
          </cell>
          <cell r="L89">
            <v>10.900773012437172</v>
          </cell>
          <cell r="M89">
            <v>12.842736830695859</v>
          </cell>
          <cell r="N89">
            <v>11.954491841491842</v>
          </cell>
          <cell r="O89">
            <v>10.635738303680697</v>
          </cell>
          <cell r="P89">
            <v>11.341557886557887</v>
          </cell>
          <cell r="Q89">
            <v>10.741461595824013</v>
          </cell>
          <cell r="R89">
            <v>11.276963041657302</v>
          </cell>
          <cell r="S89">
            <v>12.264540562307804</v>
          </cell>
          <cell r="T89">
            <v>12.162149750069425</v>
          </cell>
          <cell r="U89">
            <v>12.665938292695555</v>
          </cell>
          <cell r="V89">
            <v>11.384826762246115</v>
          </cell>
          <cell r="W89">
            <v>13.036712245518078</v>
          </cell>
          <cell r="X89">
            <v>13.875111706881144</v>
          </cell>
          <cell r="Y89">
            <v>14.612975821969382</v>
          </cell>
          <cell r="Z89">
            <v>13.382358745822058</v>
          </cell>
          <cell r="AA89">
            <v>12.578436201714844</v>
          </cell>
          <cell r="AB89">
            <v>13.658054877815109</v>
          </cell>
          <cell r="AC89">
            <v>15.256334677655035</v>
          </cell>
          <cell r="AD89">
            <v>13.895879629228194</v>
          </cell>
          <cell r="AE89">
            <v>14.384361124778602</v>
          </cell>
          <cell r="AF89">
            <v>14.86210204410108</v>
          </cell>
          <cell r="AG89">
            <v>14.890598344177597</v>
          </cell>
          <cell r="AH89">
            <v>14.790923243449749</v>
          </cell>
          <cell r="AI89">
            <v>14.778930645768233</v>
          </cell>
          <cell r="AJ89">
            <v>14.263557655853393</v>
          </cell>
          <cell r="AK89">
            <v>14.804058478374163</v>
          </cell>
          <cell r="AL89">
            <v>14.54113783720608</v>
          </cell>
          <cell r="AM89">
            <v>14.443379771101922</v>
          </cell>
          <cell r="AN89">
            <v>13.69674229735992</v>
          </cell>
          <cell r="AO89">
            <v>14.783300900164527</v>
          </cell>
          <cell r="AP89">
            <v>12.940920733323107</v>
          </cell>
          <cell r="AQ89">
            <v>12.61490161727019</v>
          </cell>
          <cell r="AR89">
            <v>12.380615624809808</v>
          </cell>
          <cell r="AS89">
            <v>12.38</v>
          </cell>
          <cell r="AT89">
            <v>13.063092666313041</v>
          </cell>
          <cell r="AU89">
            <v>10.520592216451401</v>
          </cell>
          <cell r="AV89">
            <v>11.236964625954471</v>
          </cell>
          <cell r="AW89">
            <v>13.891982571399286</v>
          </cell>
          <cell r="AX89">
            <v>14.642231817428312</v>
          </cell>
          <cell r="AY89">
            <v>14.056666984350999</v>
          </cell>
          <cell r="AZ89">
            <v>13.435487849156507</v>
          </cell>
          <cell r="BA89">
            <v>12.381782829571426</v>
          </cell>
          <cell r="BB89">
            <v>14.717972231922905</v>
          </cell>
          <cell r="BC89">
            <v>13.994259870169838</v>
          </cell>
          <cell r="BD89">
            <v>9.0000810128441735</v>
          </cell>
          <cell r="BE89">
            <v>10.482863504056338</v>
          </cell>
          <cell r="BF89">
            <v>14.361363600560809</v>
          </cell>
          <cell r="BG89">
            <v>11.803260840684123</v>
          </cell>
          <cell r="BH89">
            <v>9.748823652271156</v>
          </cell>
          <cell r="BI89">
            <v>11.464958227030344</v>
          </cell>
          <cell r="BJ89">
            <v>13.676593730649747</v>
          </cell>
          <cell r="BK89">
            <v>13.359697288858644</v>
          </cell>
          <cell r="BL89">
            <v>13.005507596839813</v>
          </cell>
          <cell r="BM89">
            <v>10.145979129917022</v>
          </cell>
          <cell r="BN89">
            <v>11.13754609852009</v>
          </cell>
          <cell r="BO89">
            <v>9.9860135040990539</v>
          </cell>
          <cell r="BP89">
            <v>11.815971958699658</v>
          </cell>
          <cell r="BQ89">
            <v>11.88129655845867</v>
          </cell>
          <cell r="BR89">
            <v>11.288606114398686</v>
          </cell>
          <cell r="BS89">
            <v>11.12353585851214</v>
          </cell>
          <cell r="BT89">
            <v>10.49313368439077</v>
          </cell>
          <cell r="BU89">
            <v>10.982321713581761</v>
          </cell>
          <cell r="BV89">
            <v>10.031615491906184</v>
          </cell>
          <cell r="BW89">
            <v>9.3427560134956966</v>
          </cell>
        </row>
        <row r="91">
          <cell r="E91">
            <v>12.218471615720524</v>
          </cell>
          <cell r="F91">
            <v>12.372214611112957</v>
          </cell>
          <cell r="G91">
            <v>13.084219132226087</v>
          </cell>
          <cell r="H91">
            <v>14.812542372881357</v>
          </cell>
          <cell r="I91">
            <v>12.868697714954092</v>
          </cell>
          <cell r="J91">
            <v>12.52740060510504</v>
          </cell>
          <cell r="K91">
            <v>12.797813538451161</v>
          </cell>
          <cell r="L91">
            <v>10.912357968184876</v>
          </cell>
          <cell r="M91">
            <v>9.7131418751337275</v>
          </cell>
          <cell r="N91">
            <v>10.445057295645531</v>
          </cell>
          <cell r="O91">
            <v>11.766952812164677</v>
          </cell>
          <cell r="P91">
            <v>11.952106418268023</v>
          </cell>
          <cell r="Q91">
            <v>10.918654895321026</v>
          </cell>
          <cell r="R91">
            <v>9.6689018050989404</v>
          </cell>
          <cell r="S91">
            <v>9.3942188920222787</v>
          </cell>
          <cell r="T91">
            <v>12.485020513629729</v>
          </cell>
          <cell r="U91">
            <v>13.39212183586954</v>
          </cell>
          <cell r="V91">
            <v>12.86071755381654</v>
          </cell>
          <cell r="W91">
            <v>13.314665023618813</v>
          </cell>
          <cell r="X91">
            <v>8.900116584333098</v>
          </cell>
          <cell r="Y91">
            <v>10.205718733161707</v>
          </cell>
          <cell r="Z91">
            <v>11.517817324320076</v>
          </cell>
          <cell r="AA91">
            <v>10.122610389610392</v>
          </cell>
          <cell r="AB91">
            <v>14.436034024455074</v>
          </cell>
          <cell r="AC91">
            <v>13.493890408440025</v>
          </cell>
          <cell r="AD91">
            <v>13.97074894917845</v>
          </cell>
          <cell r="AE91">
            <v>9.6167351476772875</v>
          </cell>
          <cell r="AF91">
            <v>8.6400863090201376</v>
          </cell>
          <cell r="AG91">
            <v>9.416404037070647</v>
          </cell>
          <cell r="AH91">
            <v>13.263604239755175</v>
          </cell>
          <cell r="AI91">
            <v>13.794581860539845</v>
          </cell>
          <cell r="AJ91">
            <v>14.235048047148137</v>
          </cell>
          <cell r="AK91">
            <v>13.890890919474588</v>
          </cell>
          <cell r="AL91">
            <v>14.774831979787043</v>
          </cell>
          <cell r="AM91">
            <v>14.395653729034752</v>
          </cell>
          <cell r="AN91">
            <v>14.876735432069323</v>
          </cell>
          <cell r="AO91">
            <v>16.210191387559806</v>
          </cell>
          <cell r="AP91">
            <v>12.476832294585169</v>
          </cell>
          <cell r="AQ91">
            <v>12.235876592890678</v>
          </cell>
          <cell r="AR91">
            <v>10.472925437253599</v>
          </cell>
          <cell r="AS91">
            <v>12.86335469028832</v>
          </cell>
          <cell r="AT91">
            <v>15.637194003445227</v>
          </cell>
          <cell r="AU91">
            <v>15.116895368782163</v>
          </cell>
          <cell r="AV91">
            <v>15.107624921597322</v>
          </cell>
          <cell r="AW91">
            <v>15.10095298905178</v>
          </cell>
          <cell r="AX91">
            <v>15.548869313809096</v>
          </cell>
          <cell r="AY91">
            <v>15.465790047062923</v>
          </cell>
          <cell r="AZ91">
            <v>15.216588636363637</v>
          </cell>
          <cell r="BA91">
            <v>14.987577379022087</v>
          </cell>
          <cell r="BB91">
            <v>15.187051547905236</v>
          </cell>
          <cell r="BC91">
            <v>15.44202722738914</v>
          </cell>
          <cell r="BD91">
            <v>15.697514652912471</v>
          </cell>
          <cell r="BE91">
            <v>15.258357794606955</v>
          </cell>
          <cell r="BF91">
            <v>15.25044345898004</v>
          </cell>
          <cell r="BG91">
            <v>14.756950266306985</v>
          </cell>
          <cell r="BH91">
            <v>14.97540918308227</v>
          </cell>
          <cell r="BI91">
            <v>14.810927399303829</v>
          </cell>
          <cell r="BJ91">
            <v>14.832083718021265</v>
          </cell>
          <cell r="BK91">
            <v>15.051371156293468</v>
          </cell>
          <cell r="BL91">
            <v>14.781718331763196</v>
          </cell>
          <cell r="BM91">
            <v>14.126562310491202</v>
          </cell>
          <cell r="BN91">
            <v>14.354053461417976</v>
          </cell>
          <cell r="BO91">
            <v>14.572033716885203</v>
          </cell>
          <cell r="BP91">
            <v>14.696021540469971</v>
          </cell>
          <cell r="BQ91">
            <v>14.923989569752282</v>
          </cell>
          <cell r="BR91">
            <v>15.442676056338028</v>
          </cell>
          <cell r="BS91">
            <v>13.202971576227389</v>
          </cell>
          <cell r="BT91">
            <v>13.570853658536581</v>
          </cell>
        </row>
        <row r="130">
          <cell r="E130" t="e">
            <v>#REF!</v>
          </cell>
          <cell r="F130" t="e">
            <v>#REF!</v>
          </cell>
          <cell r="G130" t="e">
            <v>#REF!</v>
          </cell>
          <cell r="H130" t="e">
            <v>#REF!</v>
          </cell>
          <cell r="I130" t="e">
            <v>#REF!</v>
          </cell>
          <cell r="J130" t="e">
            <v>#REF!</v>
          </cell>
          <cell r="K130" t="e">
            <v>#REF!</v>
          </cell>
          <cell r="L130" t="e">
            <v>#REF!</v>
          </cell>
          <cell r="M130" t="e">
            <v>#REF!</v>
          </cell>
          <cell r="N130" t="e">
            <v>#REF!</v>
          </cell>
          <cell r="O130" t="e">
            <v>#REF!</v>
          </cell>
          <cell r="P130" t="e">
            <v>#REF!</v>
          </cell>
          <cell r="Q130" t="e">
            <v>#REF!</v>
          </cell>
          <cell r="R130" t="e">
            <v>#REF!</v>
          </cell>
          <cell r="S130" t="e">
            <v>#REF!</v>
          </cell>
          <cell r="T130" t="e">
            <v>#REF!</v>
          </cell>
          <cell r="U130" t="e">
            <v>#REF!</v>
          </cell>
          <cell r="V130" t="e">
            <v>#REF!</v>
          </cell>
          <cell r="W130" t="e">
            <v>#REF!</v>
          </cell>
          <cell r="X130" t="e">
            <v>#REF!</v>
          </cell>
          <cell r="Y130" t="e">
            <v>#REF!</v>
          </cell>
          <cell r="Z130" t="e">
            <v>#REF!</v>
          </cell>
          <cell r="AA130" t="e">
            <v>#REF!</v>
          </cell>
          <cell r="AB130" t="e">
            <v>#REF!</v>
          </cell>
          <cell r="AC130" t="e">
            <v>#REF!</v>
          </cell>
          <cell r="AD130" t="e">
            <v>#REF!</v>
          </cell>
          <cell r="AE130" t="e">
            <v>#REF!</v>
          </cell>
          <cell r="AF130" t="e">
            <v>#REF!</v>
          </cell>
          <cell r="AG130" t="e">
            <v>#REF!</v>
          </cell>
          <cell r="AH130" t="e">
            <v>#REF!</v>
          </cell>
          <cell r="AI130" t="e">
            <v>#REF!</v>
          </cell>
          <cell r="AJ130" t="e">
            <v>#REF!</v>
          </cell>
          <cell r="AK130" t="e">
            <v>#REF!</v>
          </cell>
          <cell r="AL130" t="e">
            <v>#REF!</v>
          </cell>
          <cell r="AM130" t="e">
            <v>#REF!</v>
          </cell>
          <cell r="AN130" t="e">
            <v>#REF!</v>
          </cell>
          <cell r="AO130" t="e">
            <v>#REF!</v>
          </cell>
          <cell r="AP130" t="e">
            <v>#REF!</v>
          </cell>
          <cell r="AQ130" t="e">
            <v>#REF!</v>
          </cell>
          <cell r="AR130" t="e">
            <v>#REF!</v>
          </cell>
          <cell r="AS130" t="e">
            <v>#REF!</v>
          </cell>
          <cell r="AT130" t="e">
            <v>#REF!</v>
          </cell>
          <cell r="AU130" t="e">
            <v>#REF!</v>
          </cell>
          <cell r="AV130" t="e">
            <v>#REF!</v>
          </cell>
          <cell r="AW130" t="e">
            <v>#REF!</v>
          </cell>
          <cell r="AX130" t="e">
            <v>#REF!</v>
          </cell>
          <cell r="AY130" t="e">
            <v>#REF!</v>
          </cell>
          <cell r="AZ130" t="e">
            <v>#REF!</v>
          </cell>
          <cell r="BA130" t="e">
            <v>#REF!</v>
          </cell>
          <cell r="BB130" t="e">
            <v>#REF!</v>
          </cell>
          <cell r="BC130" t="e">
            <v>#REF!</v>
          </cell>
          <cell r="BD130" t="e">
            <v>#REF!</v>
          </cell>
          <cell r="BE130" t="e">
            <v>#REF!</v>
          </cell>
          <cell r="BF130" t="e">
            <v>#REF!</v>
          </cell>
          <cell r="BG130" t="e">
            <v>#REF!</v>
          </cell>
          <cell r="BH130" t="e">
            <v>#REF!</v>
          </cell>
          <cell r="BI130" t="e">
            <v>#REF!</v>
          </cell>
          <cell r="BJ130" t="e">
            <v>#REF!</v>
          </cell>
          <cell r="BK130" t="e">
            <v>#REF!</v>
          </cell>
          <cell r="BL130" t="e">
            <v>#REF!</v>
          </cell>
          <cell r="BM130" t="e">
            <v>#REF!</v>
          </cell>
          <cell r="BN130" t="e">
            <v>#REF!</v>
          </cell>
          <cell r="BO130" t="e">
            <v>#REF!</v>
          </cell>
          <cell r="BP130" t="e">
            <v>#REF!</v>
          </cell>
          <cell r="BQ130" t="e">
            <v>#REF!</v>
          </cell>
          <cell r="BR130" t="e">
            <v>#REF!</v>
          </cell>
          <cell r="BS130" t="e">
            <v>#REF!</v>
          </cell>
          <cell r="BT130" t="e">
            <v>#REF!</v>
          </cell>
          <cell r="BU130" t="e">
            <v>#REF!</v>
          </cell>
          <cell r="BV130" t="e">
            <v>#REF!</v>
          </cell>
          <cell r="BW130" t="e">
            <v>#REF!</v>
          </cell>
        </row>
        <row r="131">
          <cell r="E131" t="e">
            <v>#REF!</v>
          </cell>
          <cell r="F131" t="e">
            <v>#REF!</v>
          </cell>
          <cell r="G131" t="e">
            <v>#REF!</v>
          </cell>
          <cell r="H131" t="e">
            <v>#REF!</v>
          </cell>
          <cell r="I131" t="e">
            <v>#REF!</v>
          </cell>
          <cell r="J131" t="e">
            <v>#REF!</v>
          </cell>
          <cell r="K131" t="e">
            <v>#REF!</v>
          </cell>
          <cell r="L131" t="e">
            <v>#REF!</v>
          </cell>
          <cell r="M131" t="e">
            <v>#REF!</v>
          </cell>
          <cell r="N131" t="e">
            <v>#REF!</v>
          </cell>
          <cell r="O131" t="e">
            <v>#REF!</v>
          </cell>
          <cell r="P131" t="e">
            <v>#REF!</v>
          </cell>
          <cell r="Q131" t="e">
            <v>#REF!</v>
          </cell>
          <cell r="R131" t="e">
            <v>#REF!</v>
          </cell>
          <cell r="S131" t="e">
            <v>#REF!</v>
          </cell>
          <cell r="T131" t="e">
            <v>#REF!</v>
          </cell>
          <cell r="U131" t="e">
            <v>#REF!</v>
          </cell>
          <cell r="V131" t="e">
            <v>#REF!</v>
          </cell>
          <cell r="W131" t="e">
            <v>#REF!</v>
          </cell>
          <cell r="X131" t="e">
            <v>#REF!</v>
          </cell>
          <cell r="Y131" t="e">
            <v>#REF!</v>
          </cell>
          <cell r="Z131" t="e">
            <v>#REF!</v>
          </cell>
          <cell r="AA131" t="e">
            <v>#REF!</v>
          </cell>
          <cell r="AB131" t="e">
            <v>#REF!</v>
          </cell>
          <cell r="AC131" t="e">
            <v>#REF!</v>
          </cell>
          <cell r="AD131" t="e">
            <v>#REF!</v>
          </cell>
          <cell r="AE131" t="e">
            <v>#REF!</v>
          </cell>
          <cell r="AF131" t="e">
            <v>#REF!</v>
          </cell>
          <cell r="AG131" t="e">
            <v>#REF!</v>
          </cell>
          <cell r="AH131" t="e">
            <v>#REF!</v>
          </cell>
          <cell r="AI131" t="e">
            <v>#REF!</v>
          </cell>
          <cell r="AJ131" t="e">
            <v>#REF!</v>
          </cell>
          <cell r="AK131" t="e">
            <v>#REF!</v>
          </cell>
          <cell r="AL131" t="e">
            <v>#REF!</v>
          </cell>
          <cell r="AM131" t="e">
            <v>#REF!</v>
          </cell>
          <cell r="AN131" t="e">
            <v>#REF!</v>
          </cell>
          <cell r="AO131" t="e">
            <v>#REF!</v>
          </cell>
          <cell r="AP131" t="e">
            <v>#REF!</v>
          </cell>
          <cell r="AQ131" t="e">
            <v>#REF!</v>
          </cell>
          <cell r="AR131" t="e">
            <v>#REF!</v>
          </cell>
          <cell r="AS131" t="e">
            <v>#REF!</v>
          </cell>
          <cell r="AT131" t="e">
            <v>#REF!</v>
          </cell>
          <cell r="AU131" t="e">
            <v>#REF!</v>
          </cell>
          <cell r="AV131" t="e">
            <v>#REF!</v>
          </cell>
          <cell r="AW131" t="e">
            <v>#REF!</v>
          </cell>
          <cell r="AX131" t="e">
            <v>#REF!</v>
          </cell>
          <cell r="AY131" t="e">
            <v>#REF!</v>
          </cell>
          <cell r="AZ131" t="e">
            <v>#REF!</v>
          </cell>
          <cell r="BA131" t="e">
            <v>#REF!</v>
          </cell>
          <cell r="BB131" t="e">
            <v>#REF!</v>
          </cell>
          <cell r="BC131" t="e">
            <v>#REF!</v>
          </cell>
          <cell r="BD131" t="e">
            <v>#REF!</v>
          </cell>
          <cell r="BE131" t="e">
            <v>#REF!</v>
          </cell>
          <cell r="BF131" t="e">
            <v>#REF!</v>
          </cell>
          <cell r="BG131" t="e">
            <v>#REF!</v>
          </cell>
          <cell r="BH131" t="e">
            <v>#REF!</v>
          </cell>
          <cell r="BI131" t="e">
            <v>#REF!</v>
          </cell>
          <cell r="BJ131" t="e">
            <v>#REF!</v>
          </cell>
          <cell r="BK131" t="e">
            <v>#REF!</v>
          </cell>
          <cell r="BL131" t="e">
            <v>#REF!</v>
          </cell>
          <cell r="BM131" t="e">
            <v>#REF!</v>
          </cell>
          <cell r="BN131" t="e">
            <v>#REF!</v>
          </cell>
          <cell r="BO131" t="e">
            <v>#REF!</v>
          </cell>
          <cell r="BP131" t="e">
            <v>#REF!</v>
          </cell>
          <cell r="BQ131" t="e">
            <v>#REF!</v>
          </cell>
          <cell r="BR131" t="e">
            <v>#REF!</v>
          </cell>
          <cell r="BS131" t="e">
            <v>#REF!</v>
          </cell>
          <cell r="BT131" t="e">
            <v>#REF!</v>
          </cell>
          <cell r="BU131" t="e">
            <v>#REF!</v>
          </cell>
          <cell r="BV131" t="e">
            <v>#REF!</v>
          </cell>
          <cell r="BW131" t="e">
            <v>#REF!</v>
          </cell>
        </row>
        <row r="133">
          <cell r="E133">
            <v>0</v>
          </cell>
          <cell r="F133">
            <v>0.26890000000000003</v>
          </cell>
          <cell r="G133">
            <v>1.1899500000000001</v>
          </cell>
          <cell r="H133">
            <v>1.774</v>
          </cell>
          <cell r="I133">
            <v>1.6629</v>
          </cell>
          <cell r="J133">
            <v>1.798</v>
          </cell>
          <cell r="K133">
            <v>0.76290000000000002</v>
          </cell>
          <cell r="L133">
            <v>0.76400000000000001</v>
          </cell>
          <cell r="M133">
            <v>0.36</v>
          </cell>
          <cell r="N133">
            <v>0.247</v>
          </cell>
          <cell r="O133">
            <v>38.189</v>
          </cell>
          <cell r="P133">
            <v>52.822000000000003</v>
          </cell>
          <cell r="Q133">
            <v>33.488</v>
          </cell>
          <cell r="R133">
            <v>8.1289999999999996</v>
          </cell>
          <cell r="S133">
            <v>48.054999999999993</v>
          </cell>
          <cell r="T133">
            <v>43.382999999999996</v>
          </cell>
          <cell r="U133">
            <v>38.540999999999997</v>
          </cell>
          <cell r="V133">
            <v>47.305999999999997</v>
          </cell>
          <cell r="W133">
            <v>38.953000000000003</v>
          </cell>
          <cell r="X133">
            <v>51.82</v>
          </cell>
          <cell r="Y133">
            <v>60.419999999999995</v>
          </cell>
          <cell r="Z133">
            <v>56.197000000000003</v>
          </cell>
          <cell r="AA133">
            <v>50.926000000000002</v>
          </cell>
          <cell r="AB133">
            <v>33.256</v>
          </cell>
          <cell r="AC133">
            <v>20.73</v>
          </cell>
          <cell r="AD133">
            <v>7.7479999999999993</v>
          </cell>
          <cell r="AE133">
            <v>30.752000000000002</v>
          </cell>
          <cell r="AF133">
            <v>26.312000000000001</v>
          </cell>
          <cell r="AG133">
            <v>29.236000000000004</v>
          </cell>
          <cell r="AH133">
            <v>47.397999999999996</v>
          </cell>
          <cell r="AI133">
            <v>65.281999999999996</v>
          </cell>
          <cell r="AJ133">
            <v>62.823999999999998</v>
          </cell>
          <cell r="AK133">
            <v>55.507999999999996</v>
          </cell>
          <cell r="AL133">
            <v>39.832999999999998</v>
          </cell>
          <cell r="AM133">
            <v>28.664999999999999</v>
          </cell>
          <cell r="AN133">
            <v>42.911000000000001</v>
          </cell>
          <cell r="AO133">
            <v>26.686999999999998</v>
          </cell>
          <cell r="AP133">
            <v>33.400999999999996</v>
          </cell>
          <cell r="AQ133">
            <v>24.006000000000004</v>
          </cell>
          <cell r="AR133">
            <v>22.495000000000005</v>
          </cell>
          <cell r="AS133">
            <v>29.041</v>
          </cell>
          <cell r="AT133">
            <v>20.736999999999998</v>
          </cell>
          <cell r="AU133">
            <v>21.264999999999997</v>
          </cell>
          <cell r="AV133">
            <v>22.765000000000001</v>
          </cell>
          <cell r="AW133">
            <v>49.182999999999993</v>
          </cell>
          <cell r="AX133">
            <v>61.357000000000006</v>
          </cell>
          <cell r="AY133">
            <v>101.798</v>
          </cell>
          <cell r="AZ133">
            <v>76.334099999999992</v>
          </cell>
          <cell r="BA133">
            <v>38.297999999999995</v>
          </cell>
          <cell r="BB133">
            <v>52.205999999999996</v>
          </cell>
          <cell r="BC133">
            <v>55.655999999999992</v>
          </cell>
          <cell r="BD133">
            <v>42.02600000000001</v>
          </cell>
          <cell r="BE133">
            <v>38.243000000000002</v>
          </cell>
          <cell r="BF133">
            <v>54.875</v>
          </cell>
          <cell r="BG133">
            <v>57.050999999999995</v>
          </cell>
          <cell r="BH133">
            <v>56.565999999999995</v>
          </cell>
          <cell r="BI133">
            <v>51.814999999999998</v>
          </cell>
          <cell r="BJ133">
            <v>82.025000000000006</v>
          </cell>
          <cell r="BK133">
            <v>93.460999999999999</v>
          </cell>
          <cell r="BL133">
            <v>95.155000000000001</v>
          </cell>
          <cell r="BM133">
            <v>62.406000000000006</v>
          </cell>
          <cell r="BN133">
            <v>45.666749999999993</v>
          </cell>
          <cell r="BO133">
            <v>73.575999999999993</v>
          </cell>
          <cell r="BP133">
            <v>71.076999999999998</v>
          </cell>
          <cell r="BQ133">
            <v>46.518000000000001</v>
          </cell>
          <cell r="BR133">
            <v>61.364000000000004</v>
          </cell>
          <cell r="BS133">
            <v>64.87</v>
          </cell>
          <cell r="BT133">
            <v>81.942999999999984</v>
          </cell>
          <cell r="BU133">
            <v>76.662999999999982</v>
          </cell>
          <cell r="BV133">
            <v>36.835000000000001</v>
          </cell>
          <cell r="BW133">
            <v>25.389000000000003</v>
          </cell>
        </row>
        <row r="134">
          <cell r="E134">
            <v>0</v>
          </cell>
          <cell r="F134">
            <v>0.26890000000000003</v>
          </cell>
          <cell r="G134">
            <v>1.45885</v>
          </cell>
          <cell r="H134">
            <v>3.23285</v>
          </cell>
          <cell r="I134">
            <v>4.8957499999999996</v>
          </cell>
          <cell r="J134">
            <v>6.6937499999999996</v>
          </cell>
          <cell r="K134">
            <v>7.4566499999999998</v>
          </cell>
          <cell r="L134">
            <v>8.2206499999999991</v>
          </cell>
          <cell r="M134">
            <v>8.5806499999999986</v>
          </cell>
          <cell r="N134">
            <v>8.8276499999999984</v>
          </cell>
          <cell r="O134">
            <v>47.016649999999998</v>
          </cell>
          <cell r="P134">
            <v>99.838650000000001</v>
          </cell>
          <cell r="Q134">
            <v>133.32665</v>
          </cell>
          <cell r="R134">
            <v>141.45564999999999</v>
          </cell>
          <cell r="S134">
            <v>189.51065</v>
          </cell>
          <cell r="T134">
            <v>232.89364999999998</v>
          </cell>
          <cell r="U134">
            <v>271.43464999999998</v>
          </cell>
          <cell r="V134">
            <v>318.74064999999996</v>
          </cell>
          <cell r="W134">
            <v>357.69364999999993</v>
          </cell>
          <cell r="X134">
            <v>409.51364999999993</v>
          </cell>
          <cell r="Y134">
            <v>469.93364999999994</v>
          </cell>
          <cell r="Z134">
            <v>526.13064999999995</v>
          </cell>
          <cell r="AA134">
            <v>577.05664999999999</v>
          </cell>
          <cell r="AB134">
            <v>610.31264999999996</v>
          </cell>
          <cell r="AC134">
            <v>631.04264999999998</v>
          </cell>
          <cell r="AD134">
            <v>638.79065000000003</v>
          </cell>
          <cell r="AE134">
            <v>669.54264999999998</v>
          </cell>
          <cell r="AF134">
            <v>695.85464999999999</v>
          </cell>
          <cell r="AG134">
            <v>725.09064999999998</v>
          </cell>
          <cell r="AH134">
            <v>772.48865000000001</v>
          </cell>
          <cell r="AI134">
            <v>837.77065000000005</v>
          </cell>
          <cell r="AJ134">
            <v>900.59465</v>
          </cell>
          <cell r="AK134">
            <v>956.10265000000004</v>
          </cell>
          <cell r="AL134">
            <v>995.93565000000001</v>
          </cell>
          <cell r="AM134">
            <v>1024.6006500000001</v>
          </cell>
          <cell r="AN134">
            <v>1067.5116500000001</v>
          </cell>
          <cell r="AO134">
            <v>1094.19865</v>
          </cell>
          <cell r="AP134">
            <v>1127.5996500000001</v>
          </cell>
          <cell r="AQ134">
            <v>1151.6056500000002</v>
          </cell>
          <cell r="AR134">
            <v>1174.1006500000003</v>
          </cell>
          <cell r="AS134">
            <v>1203.1416500000003</v>
          </cell>
          <cell r="AT134">
            <v>1223.8786500000003</v>
          </cell>
          <cell r="AU134">
            <v>1245.1436500000004</v>
          </cell>
          <cell r="AV134">
            <v>1267.9086500000005</v>
          </cell>
          <cell r="AW134">
            <v>1317.0916500000005</v>
          </cell>
          <cell r="AX134">
            <v>1378.4486500000005</v>
          </cell>
          <cell r="AY134">
            <v>1480.2466500000005</v>
          </cell>
          <cell r="AZ134">
            <v>1556.5807500000005</v>
          </cell>
          <cell r="BA134">
            <v>1594.8787500000005</v>
          </cell>
          <cell r="BB134">
            <v>1647.0847500000004</v>
          </cell>
          <cell r="BC134">
            <v>1702.7407500000004</v>
          </cell>
          <cell r="BD134">
            <v>1744.7667500000005</v>
          </cell>
          <cell r="BE134">
            <v>1783.0097500000004</v>
          </cell>
          <cell r="BF134">
            <v>1837.8847500000004</v>
          </cell>
          <cell r="BG134">
            <v>1894.9357500000003</v>
          </cell>
          <cell r="BH134">
            <v>1951.5017500000004</v>
          </cell>
          <cell r="BI134">
            <v>2003.3167500000004</v>
          </cell>
          <cell r="BJ134">
            <v>2085.3417500000005</v>
          </cell>
          <cell r="BK134">
            <v>2178.8027500000003</v>
          </cell>
          <cell r="BL134">
            <v>2273.9577500000005</v>
          </cell>
          <cell r="BM134">
            <v>2336.3637500000004</v>
          </cell>
          <cell r="BN134">
            <v>2382.0305000000003</v>
          </cell>
          <cell r="BO134">
            <v>2455.6065000000003</v>
          </cell>
          <cell r="BP134">
            <v>2526.6835000000001</v>
          </cell>
          <cell r="BQ134">
            <v>2573.2015000000001</v>
          </cell>
          <cell r="BR134">
            <v>2634.5655000000002</v>
          </cell>
          <cell r="BS134">
            <v>2699.4355</v>
          </cell>
          <cell r="BT134">
            <v>2781.3784999999998</v>
          </cell>
          <cell r="BU134">
            <v>2858.0414999999998</v>
          </cell>
          <cell r="BV134">
            <v>2894.8764999999999</v>
          </cell>
          <cell r="BW134">
            <v>2920.2655</v>
          </cell>
        </row>
        <row r="136">
          <cell r="E136">
            <v>0</v>
          </cell>
          <cell r="F136">
            <v>1.03335</v>
          </cell>
          <cell r="G136">
            <v>2.0659000000000001</v>
          </cell>
          <cell r="H136">
            <v>0.49434999999999996</v>
          </cell>
          <cell r="I136">
            <v>7.9092500000000001</v>
          </cell>
          <cell r="J136">
            <v>9.1643499999999989</v>
          </cell>
          <cell r="K136">
            <v>10.344349999999999</v>
          </cell>
          <cell r="L136">
            <v>12.440349999999999</v>
          </cell>
          <cell r="M136">
            <v>11.785799999999998</v>
          </cell>
          <cell r="N136">
            <v>14.327999999999999</v>
          </cell>
          <cell r="O136">
            <v>13.86</v>
          </cell>
          <cell r="P136">
            <v>24.57695</v>
          </cell>
          <cell r="Q136">
            <v>22.11</v>
          </cell>
          <cell r="R136">
            <v>33.914450000000002</v>
          </cell>
          <cell r="S136">
            <v>52.878</v>
          </cell>
          <cell r="T136">
            <v>39.537999999999997</v>
          </cell>
          <cell r="U136">
            <v>41.337899999999998</v>
          </cell>
          <cell r="V136">
            <v>35.351599999999998</v>
          </cell>
          <cell r="W136">
            <v>41.289899999999996</v>
          </cell>
          <cell r="X136">
            <v>42.907450000000004</v>
          </cell>
          <cell r="Y136">
            <v>42.999449999999996</v>
          </cell>
          <cell r="Z136">
            <v>43.132000000000005</v>
          </cell>
          <cell r="AA136">
            <v>41.929450000000003</v>
          </cell>
          <cell r="AB136">
            <v>92.611999999999995</v>
          </cell>
          <cell r="AC136">
            <v>67.789450000000002</v>
          </cell>
          <cell r="AD136">
            <v>46.182000000000002</v>
          </cell>
          <cell r="AE136">
            <v>43.307450000000003</v>
          </cell>
          <cell r="AF136">
            <v>29.112900000000003</v>
          </cell>
          <cell r="AG136">
            <v>39.528449999999992</v>
          </cell>
          <cell r="AH136">
            <v>93.782549999999986</v>
          </cell>
          <cell r="AI136">
            <v>78.396150000000006</v>
          </cell>
          <cell r="AJ136">
            <v>71.796350000000004</v>
          </cell>
          <cell r="AK136">
            <v>43.1629</v>
          </cell>
          <cell r="AL136">
            <v>75.117250000000013</v>
          </cell>
          <cell r="AM136">
            <v>49.006449999999994</v>
          </cell>
          <cell r="AN136">
            <v>40.959999999999994</v>
          </cell>
          <cell r="AO136">
            <v>89.338449999999995</v>
          </cell>
          <cell r="AP136">
            <v>100.43644999999999</v>
          </cell>
          <cell r="AQ136">
            <v>88.188349999999986</v>
          </cell>
          <cell r="AR136">
            <v>81.872249999999994</v>
          </cell>
          <cell r="AS136">
            <v>0</v>
          </cell>
          <cell r="AT136">
            <v>64.731799999999993</v>
          </cell>
          <cell r="AU136">
            <v>65.326900000000009</v>
          </cell>
          <cell r="AV136">
            <v>36.756450000000001</v>
          </cell>
          <cell r="AW136">
            <v>40.475645</v>
          </cell>
          <cell r="AX136">
            <v>58.396999999999998</v>
          </cell>
          <cell r="AY136">
            <v>43.621450000000003</v>
          </cell>
          <cell r="AZ136">
            <v>27.851349999999996</v>
          </cell>
          <cell r="BA136">
            <v>100.15645000000001</v>
          </cell>
          <cell r="BB136">
            <v>106.73045</v>
          </cell>
          <cell r="BC136">
            <v>108.36799999999999</v>
          </cell>
          <cell r="BD136">
            <v>60.301000000000002</v>
          </cell>
          <cell r="BE136">
            <v>53.389899999999997</v>
          </cell>
          <cell r="BF136">
            <v>56.523899999999998</v>
          </cell>
          <cell r="BG136">
            <v>53.78445</v>
          </cell>
          <cell r="BH136">
            <v>36.075450000000004</v>
          </cell>
          <cell r="BI136">
            <v>26.390899999999998</v>
          </cell>
          <cell r="BJ136">
            <v>39.3202</v>
          </cell>
          <cell r="BK136">
            <v>40.938000000000002</v>
          </cell>
          <cell r="BL136">
            <v>47.632799999999996</v>
          </cell>
          <cell r="BM136">
            <v>18.902850000000001</v>
          </cell>
          <cell r="BN136">
            <v>37.711500000000001</v>
          </cell>
          <cell r="BO136">
            <v>29.793850000000003</v>
          </cell>
          <cell r="BP136">
            <v>38.706249999999997</v>
          </cell>
          <cell r="BQ136">
            <v>61.931699999999992</v>
          </cell>
          <cell r="BR136">
            <v>34.035200000000003</v>
          </cell>
          <cell r="BS136">
            <v>48.007500000000007</v>
          </cell>
          <cell r="BT136">
            <v>57.263050000000007</v>
          </cell>
          <cell r="BU136">
            <v>46.156149999999997</v>
          </cell>
          <cell r="BV136">
            <v>32.791699999999999</v>
          </cell>
          <cell r="BW136">
            <v>30.172050000000002</v>
          </cell>
        </row>
        <row r="137">
          <cell r="E137">
            <v>0</v>
          </cell>
          <cell r="F137">
            <v>1.03335</v>
          </cell>
          <cell r="G137">
            <v>3.0992500000000001</v>
          </cell>
          <cell r="H137">
            <v>3.5935999999999999</v>
          </cell>
          <cell r="I137">
            <v>11.50285</v>
          </cell>
          <cell r="J137">
            <v>20.667200000000001</v>
          </cell>
          <cell r="K137">
            <v>31.01155</v>
          </cell>
          <cell r="L137">
            <v>43.451899999999995</v>
          </cell>
          <cell r="M137">
            <v>55.23769999999999</v>
          </cell>
          <cell r="N137">
            <v>69.565699999999993</v>
          </cell>
          <cell r="O137">
            <v>83.425699999999992</v>
          </cell>
          <cell r="P137">
            <v>108.00264999999999</v>
          </cell>
          <cell r="Q137">
            <v>130.11264999999997</v>
          </cell>
          <cell r="R137">
            <v>164.02709999999996</v>
          </cell>
          <cell r="S137">
            <v>216.90509999999995</v>
          </cell>
          <cell r="T137">
            <v>256.44309999999996</v>
          </cell>
          <cell r="U137">
            <v>297.78099999999995</v>
          </cell>
          <cell r="V137">
            <v>333.13259999999997</v>
          </cell>
          <cell r="W137">
            <v>374.42249999999996</v>
          </cell>
          <cell r="X137">
            <v>417.32994999999994</v>
          </cell>
          <cell r="Y137">
            <v>460.32939999999996</v>
          </cell>
          <cell r="Z137">
            <v>503.46139999999997</v>
          </cell>
          <cell r="AA137">
            <v>545.39085</v>
          </cell>
          <cell r="AB137">
            <v>638.00284999999997</v>
          </cell>
          <cell r="AC137">
            <v>705.79229999999995</v>
          </cell>
          <cell r="AD137">
            <v>751.97429999999997</v>
          </cell>
          <cell r="AE137">
            <v>795.28174999999999</v>
          </cell>
          <cell r="AF137">
            <v>824.39464999999996</v>
          </cell>
          <cell r="AG137">
            <v>863.92309999999998</v>
          </cell>
          <cell r="AH137">
            <v>957.70564999999999</v>
          </cell>
          <cell r="AI137">
            <v>1036.1017999999999</v>
          </cell>
          <cell r="AJ137">
            <v>1107.89815</v>
          </cell>
          <cell r="AK137">
            <v>1151.06105</v>
          </cell>
          <cell r="AL137">
            <v>1226.1783</v>
          </cell>
          <cell r="AM137">
            <v>1275.1847500000001</v>
          </cell>
          <cell r="AN137">
            <v>1316.1447500000002</v>
          </cell>
          <cell r="AO137">
            <v>1405.4832000000001</v>
          </cell>
          <cell r="AP137">
            <v>1505.91965</v>
          </cell>
          <cell r="AQ137">
            <v>1594.1079999999999</v>
          </cell>
          <cell r="AR137">
            <v>1675.9802499999998</v>
          </cell>
          <cell r="AS137">
            <v>1675.9802499999998</v>
          </cell>
          <cell r="AT137">
            <v>1740.7120499999999</v>
          </cell>
          <cell r="AU137">
            <v>1806.0389499999999</v>
          </cell>
          <cell r="AV137">
            <v>1842.7954</v>
          </cell>
          <cell r="AW137">
            <v>1883.271045</v>
          </cell>
          <cell r="AX137">
            <v>1941.6680449999999</v>
          </cell>
          <cell r="AY137">
            <v>1985.289495</v>
          </cell>
          <cell r="AZ137">
            <v>2013.1408449999999</v>
          </cell>
          <cell r="BA137">
            <v>2113.2972949999998</v>
          </cell>
          <cell r="BB137">
            <v>2220.0277449999999</v>
          </cell>
          <cell r="BC137">
            <v>2328.3957449999998</v>
          </cell>
          <cell r="BD137">
            <v>2388.6967449999997</v>
          </cell>
          <cell r="BE137">
            <v>2442.0866449999999</v>
          </cell>
          <cell r="BF137">
            <v>2498.610545</v>
          </cell>
          <cell r="BG137">
            <v>2552.3949950000001</v>
          </cell>
          <cell r="BH137">
            <v>2588.4704449999999</v>
          </cell>
          <cell r="BI137">
            <v>2614.8613449999998</v>
          </cell>
          <cell r="BJ137">
            <v>2654.1815449999999</v>
          </cell>
          <cell r="BK137">
            <v>2695.119545</v>
          </cell>
          <cell r="BL137">
            <v>2742.7523449999999</v>
          </cell>
          <cell r="BM137">
            <v>2761.6551949999998</v>
          </cell>
          <cell r="BN137">
            <v>2799.3666949999997</v>
          </cell>
          <cell r="BO137">
            <v>2829.1605449999997</v>
          </cell>
          <cell r="BP137">
            <v>2867.8667949999999</v>
          </cell>
          <cell r="BQ137">
            <v>2929.798495</v>
          </cell>
          <cell r="BR137">
            <v>2963.8336949999998</v>
          </cell>
          <cell r="BS137">
            <v>3011.841195</v>
          </cell>
          <cell r="BT137">
            <v>3069.104245</v>
          </cell>
          <cell r="BU137">
            <v>3115.2603949999998</v>
          </cell>
          <cell r="BV137">
            <v>3148.052095</v>
          </cell>
          <cell r="BW137">
            <v>3178.2241450000001</v>
          </cell>
        </row>
        <row r="139">
          <cell r="E139">
            <v>0.17945</v>
          </cell>
          <cell r="F139">
            <v>0.34</v>
          </cell>
          <cell r="G139">
            <v>6.6000000000000003E-2</v>
          </cell>
          <cell r="H139">
            <v>0.82645000000000013</v>
          </cell>
          <cell r="I139">
            <v>0.64790000000000003</v>
          </cell>
          <cell r="J139">
            <v>0.73845000000000005</v>
          </cell>
          <cell r="K139">
            <v>1.04095</v>
          </cell>
          <cell r="L139">
            <v>1.3628499999999999</v>
          </cell>
          <cell r="M139">
            <v>1.3839000000000001</v>
          </cell>
          <cell r="N139">
            <v>0.21450000000000002</v>
          </cell>
          <cell r="O139">
            <v>2.6557499999999998</v>
          </cell>
          <cell r="P139">
            <v>2.5739999999999998</v>
          </cell>
          <cell r="Q139">
            <v>2.0114999999999998</v>
          </cell>
          <cell r="R139">
            <v>2.4473500000000001</v>
          </cell>
          <cell r="S139">
            <v>1.3658000000000001</v>
          </cell>
          <cell r="T139">
            <v>1.4403999999999999</v>
          </cell>
          <cell r="U139">
            <v>0.96584999999999999</v>
          </cell>
          <cell r="V139">
            <v>1.96695</v>
          </cell>
          <cell r="W139">
            <v>6.2528999999999995</v>
          </cell>
          <cell r="X139">
            <v>6.7140000000000004</v>
          </cell>
          <cell r="Y139">
            <v>3.5859000000000001</v>
          </cell>
          <cell r="Z139">
            <v>31.414999999999999</v>
          </cell>
          <cell r="AA139">
            <v>90.504000000000005</v>
          </cell>
          <cell r="AB139">
            <v>78.282999999999987</v>
          </cell>
          <cell r="AC139">
            <v>68.436000000000007</v>
          </cell>
          <cell r="AD139">
            <v>57.663499999999999</v>
          </cell>
          <cell r="AE139">
            <v>67.780450000000002</v>
          </cell>
          <cell r="AF139">
            <v>37.277999999999999</v>
          </cell>
          <cell r="AG139">
            <v>46.260999999999996</v>
          </cell>
          <cell r="AH139">
            <v>62.822000000000003</v>
          </cell>
          <cell r="AI139">
            <v>61.121000000000002</v>
          </cell>
          <cell r="AJ139">
            <v>35.47645</v>
          </cell>
          <cell r="AK139">
            <v>74.740449999999996</v>
          </cell>
          <cell r="AL139">
            <v>66.096450000000004</v>
          </cell>
          <cell r="AM139">
            <v>53.128449999999994</v>
          </cell>
          <cell r="AN139">
            <v>33.017899999999997</v>
          </cell>
          <cell r="AO139">
            <v>9.5427</v>
          </cell>
          <cell r="AP139">
            <v>14.340199999999999</v>
          </cell>
          <cell r="AQ139">
            <v>13.8134</v>
          </cell>
          <cell r="AR139">
            <v>40.255850000000002</v>
          </cell>
          <cell r="AS139">
            <v>0</v>
          </cell>
          <cell r="AT139">
            <v>67.208349999999996</v>
          </cell>
          <cell r="AU139">
            <v>90.647599999999997</v>
          </cell>
          <cell r="AV139">
            <v>86.887149999999991</v>
          </cell>
          <cell r="AW139">
            <v>93.656399999999991</v>
          </cell>
          <cell r="AX139">
            <v>115.52064999999999</v>
          </cell>
          <cell r="AY139">
            <v>76.595950000000002</v>
          </cell>
          <cell r="AZ139">
            <v>48.198300000000003</v>
          </cell>
          <cell r="BA139">
            <v>72.704650000000001</v>
          </cell>
          <cell r="BB139">
            <v>47.677050000000001</v>
          </cell>
          <cell r="BC139">
            <v>35.739000000000004</v>
          </cell>
          <cell r="BD139">
            <v>27.230250000000002</v>
          </cell>
          <cell r="BE139">
            <v>43.253299999999996</v>
          </cell>
          <cell r="BF139">
            <v>12.6958</v>
          </cell>
          <cell r="BG139">
            <v>19.946849999999998</v>
          </cell>
          <cell r="BH139">
            <v>30.403000000000002</v>
          </cell>
          <cell r="BI139">
            <v>22.831749999999996</v>
          </cell>
          <cell r="BJ139">
            <v>86.319950000000006</v>
          </cell>
          <cell r="BK139">
            <v>41.443800000000003</v>
          </cell>
          <cell r="BL139">
            <v>32.358849999999997</v>
          </cell>
          <cell r="BM139">
            <v>62.812400000000004</v>
          </cell>
          <cell r="BN139">
            <v>7.3619500000000002</v>
          </cell>
          <cell r="BO139">
            <v>26.5549</v>
          </cell>
          <cell r="BP139">
            <v>60.004350000000002</v>
          </cell>
          <cell r="BQ139">
            <v>58.064099999999996</v>
          </cell>
          <cell r="BR139">
            <v>37.405149999999999</v>
          </cell>
          <cell r="BS139">
            <v>36.995400000000004</v>
          </cell>
          <cell r="BT139">
            <v>23.652349999999998</v>
          </cell>
          <cell r="BU139">
            <v>34.05265</v>
          </cell>
          <cell r="BV139">
            <v>33.015950000000004</v>
          </cell>
          <cell r="BW139">
            <v>27.49025</v>
          </cell>
        </row>
        <row r="140">
          <cell r="E140">
            <v>0.17945</v>
          </cell>
          <cell r="F140">
            <v>0.51944999999999997</v>
          </cell>
          <cell r="G140">
            <v>0.58545000000000003</v>
          </cell>
          <cell r="H140">
            <v>1.4119000000000002</v>
          </cell>
          <cell r="I140">
            <v>2.0598000000000001</v>
          </cell>
          <cell r="J140">
            <v>2.7982500000000003</v>
          </cell>
          <cell r="K140">
            <v>3.8392000000000004</v>
          </cell>
          <cell r="L140">
            <v>5.2020499999999998</v>
          </cell>
          <cell r="M140">
            <v>6.5859500000000004</v>
          </cell>
          <cell r="N140">
            <v>6.8004500000000005</v>
          </cell>
          <cell r="O140">
            <v>9.4562000000000008</v>
          </cell>
          <cell r="P140">
            <v>12.030200000000001</v>
          </cell>
          <cell r="Q140">
            <v>14.041700000000001</v>
          </cell>
          <cell r="R140">
            <v>16.489049999999999</v>
          </cell>
          <cell r="S140">
            <v>17.854849999999999</v>
          </cell>
          <cell r="T140">
            <v>19.295249999999999</v>
          </cell>
          <cell r="U140">
            <v>20.261099999999999</v>
          </cell>
          <cell r="V140">
            <v>22.22805</v>
          </cell>
          <cell r="W140">
            <v>28.48095</v>
          </cell>
          <cell r="X140">
            <v>35.194949999999999</v>
          </cell>
          <cell r="Y140">
            <v>38.780850000000001</v>
          </cell>
          <cell r="Z140">
            <v>70.195850000000007</v>
          </cell>
          <cell r="AA140">
            <v>160.69985000000003</v>
          </cell>
          <cell r="AB140">
            <v>238.98285000000001</v>
          </cell>
          <cell r="AC140">
            <v>307.41885000000002</v>
          </cell>
          <cell r="AD140">
            <v>365.08235000000002</v>
          </cell>
          <cell r="AE140">
            <v>432.86279999999999</v>
          </cell>
          <cell r="AF140">
            <v>470.14080000000001</v>
          </cell>
          <cell r="AG140">
            <v>516.40179999999998</v>
          </cell>
          <cell r="AH140">
            <v>579.22379999999998</v>
          </cell>
          <cell r="AI140">
            <v>640.34479999999996</v>
          </cell>
          <cell r="AJ140">
            <v>675.82124999999996</v>
          </cell>
          <cell r="AK140">
            <v>750.56169999999997</v>
          </cell>
          <cell r="AL140">
            <v>816.65814999999998</v>
          </cell>
          <cell r="AM140">
            <v>869.78660000000002</v>
          </cell>
          <cell r="AN140">
            <v>902.80449999999996</v>
          </cell>
          <cell r="AO140">
            <v>912.34719999999993</v>
          </cell>
          <cell r="AP140">
            <v>926.68739999999991</v>
          </cell>
          <cell r="AQ140">
            <v>940.50079999999991</v>
          </cell>
          <cell r="AR140">
            <v>980.75664999999992</v>
          </cell>
          <cell r="AS140">
            <v>980.75664999999992</v>
          </cell>
          <cell r="AT140">
            <v>1047.9649999999999</v>
          </cell>
          <cell r="AU140">
            <v>1138.6125999999999</v>
          </cell>
          <cell r="AV140">
            <v>1225.4997499999999</v>
          </cell>
          <cell r="AW140">
            <v>1319.15615</v>
          </cell>
          <cell r="AX140">
            <v>1434.6768</v>
          </cell>
          <cell r="AY140">
            <v>1511.2727499999999</v>
          </cell>
          <cell r="AZ140">
            <v>1559.4710499999999</v>
          </cell>
          <cell r="BA140">
            <v>1632.1756999999998</v>
          </cell>
          <cell r="BB140">
            <v>1679.8527499999998</v>
          </cell>
          <cell r="BC140">
            <v>1715.5917499999998</v>
          </cell>
          <cell r="BD140">
            <v>1742.8219999999999</v>
          </cell>
          <cell r="BE140">
            <v>1786.0753</v>
          </cell>
          <cell r="BF140">
            <v>1798.7710999999999</v>
          </cell>
          <cell r="BG140">
            <v>1818.71795</v>
          </cell>
          <cell r="BH140">
            <v>1849.12095</v>
          </cell>
          <cell r="BI140">
            <v>1871.9527</v>
          </cell>
          <cell r="BJ140">
            <v>1958.2726500000001</v>
          </cell>
          <cell r="BK140">
            <v>1999.7164500000001</v>
          </cell>
          <cell r="BL140">
            <v>2032.0753000000002</v>
          </cell>
          <cell r="BM140">
            <v>2094.8877000000002</v>
          </cell>
          <cell r="BN140">
            <v>2102.2496500000002</v>
          </cell>
          <cell r="BO140">
            <v>2128.8045500000003</v>
          </cell>
          <cell r="BP140">
            <v>2188.8089000000004</v>
          </cell>
          <cell r="BQ140">
            <v>2246.8730000000005</v>
          </cell>
          <cell r="BR140">
            <v>2284.2781500000006</v>
          </cell>
          <cell r="BS140">
            <v>2321.2735500000003</v>
          </cell>
          <cell r="BT140">
            <v>2344.9259000000002</v>
          </cell>
          <cell r="BU140">
            <v>2378.9785500000003</v>
          </cell>
          <cell r="BV140">
            <v>2411.9945000000002</v>
          </cell>
          <cell r="BW140">
            <v>2439.4847500000001</v>
          </cell>
        </row>
        <row r="142">
          <cell r="E142">
            <v>2.29</v>
          </cell>
          <cell r="F142">
            <v>30.073</v>
          </cell>
          <cell r="G142">
            <v>7.7670000000000003</v>
          </cell>
          <cell r="H142">
            <v>6.6227499999999999</v>
          </cell>
          <cell r="I142">
            <v>32.701749999999997</v>
          </cell>
          <cell r="J142">
            <v>23.467000000000002</v>
          </cell>
          <cell r="K142">
            <v>29.641499999999997</v>
          </cell>
          <cell r="L142">
            <v>15.621499999999999</v>
          </cell>
          <cell r="M142">
            <v>62.393949999999997</v>
          </cell>
          <cell r="N142">
            <v>48.433000000000007</v>
          </cell>
          <cell r="O142">
            <v>42.029899999999998</v>
          </cell>
          <cell r="P142">
            <v>59.689</v>
          </cell>
          <cell r="Q142">
            <v>37.208999999999996</v>
          </cell>
          <cell r="R142">
            <v>80.60499999999999</v>
          </cell>
          <cell r="S142">
            <v>42.907000000000004</v>
          </cell>
          <cell r="T142">
            <v>50.697999999999993</v>
          </cell>
          <cell r="U142">
            <v>40.808999999999997</v>
          </cell>
          <cell r="V142">
            <v>39.996999999999993</v>
          </cell>
          <cell r="W142">
            <v>24.344999999999999</v>
          </cell>
          <cell r="X142">
            <v>70.849999999999994</v>
          </cell>
          <cell r="Y142">
            <v>33.405999999999999</v>
          </cell>
          <cell r="Z142">
            <v>31.805</v>
          </cell>
          <cell r="AA142">
            <v>7.6999999999999993</v>
          </cell>
          <cell r="AB142">
            <v>18.810000000000002</v>
          </cell>
          <cell r="AC142">
            <v>43.506999999999991</v>
          </cell>
          <cell r="AD142">
            <v>26.169999999999998</v>
          </cell>
          <cell r="AE142">
            <v>41.373999999999995</v>
          </cell>
          <cell r="AF142">
            <v>124.089</v>
          </cell>
          <cell r="AG142">
            <v>72.725999999999999</v>
          </cell>
          <cell r="AH142">
            <v>66.984999999999985</v>
          </cell>
          <cell r="AI142">
            <v>74.688000000000002</v>
          </cell>
          <cell r="AJ142">
            <v>50.055</v>
          </cell>
          <cell r="AK142">
            <v>40.273000000000003</v>
          </cell>
          <cell r="AL142">
            <v>27.704999999999998</v>
          </cell>
          <cell r="AM142">
            <v>41.378</v>
          </cell>
          <cell r="AN142">
            <v>25.158000000000001</v>
          </cell>
          <cell r="AO142">
            <v>2.09</v>
          </cell>
          <cell r="AP142">
            <v>17.489000000000001</v>
          </cell>
          <cell r="AQ142">
            <v>29.82</v>
          </cell>
          <cell r="AR142">
            <v>84.427549999999997</v>
          </cell>
          <cell r="AS142">
            <v>46.510999999999996</v>
          </cell>
          <cell r="AT142">
            <v>21.478999999999999</v>
          </cell>
          <cell r="AU142">
            <v>40.81</v>
          </cell>
          <cell r="AV142">
            <v>47.83</v>
          </cell>
          <cell r="AW142">
            <v>58.731000000000002</v>
          </cell>
          <cell r="AX142">
            <v>48.077000000000005</v>
          </cell>
          <cell r="AY142">
            <v>68.843999999999994</v>
          </cell>
          <cell r="AZ142">
            <v>57.2</v>
          </cell>
          <cell r="BA142">
            <v>55.506</v>
          </cell>
          <cell r="BB142">
            <v>54.493000000000002</v>
          </cell>
          <cell r="BC142">
            <v>44.514000000000003</v>
          </cell>
          <cell r="BD142">
            <v>46.918999999999997</v>
          </cell>
          <cell r="BE142">
            <v>48.988999999999997</v>
          </cell>
          <cell r="BF142">
            <v>36.080000000000005</v>
          </cell>
          <cell r="BG142">
            <v>43.370999999999995</v>
          </cell>
          <cell r="BH142">
            <v>55.231999999999992</v>
          </cell>
          <cell r="BI142">
            <v>40.22</v>
          </cell>
          <cell r="BJ142">
            <v>67.153999999999996</v>
          </cell>
          <cell r="BK142">
            <v>67.578000000000003</v>
          </cell>
          <cell r="BL142">
            <v>66.87299999999999</v>
          </cell>
          <cell r="BM142">
            <v>39.576000000000008</v>
          </cell>
          <cell r="BN142">
            <v>28.731000000000002</v>
          </cell>
          <cell r="BO142">
            <v>37.369999999999997</v>
          </cell>
          <cell r="BP142">
            <v>30.64</v>
          </cell>
          <cell r="BQ142">
            <v>17.219149999999999</v>
          </cell>
          <cell r="BR142">
            <v>4.26</v>
          </cell>
          <cell r="BS142">
            <v>7.7400000000000011</v>
          </cell>
          <cell r="BT142">
            <v>0.82000000000000006</v>
          </cell>
          <cell r="BU142">
            <v>0</v>
          </cell>
          <cell r="BV142">
            <v>0</v>
          </cell>
          <cell r="BW142">
            <v>0</v>
          </cell>
        </row>
        <row r="143">
          <cell r="E143">
            <v>2.29</v>
          </cell>
          <cell r="F143">
            <v>32.363</v>
          </cell>
          <cell r="G143">
            <v>40.130000000000003</v>
          </cell>
          <cell r="H143">
            <v>46.752750000000006</v>
          </cell>
          <cell r="I143">
            <v>79.454499999999996</v>
          </cell>
          <cell r="J143">
            <v>102.92149999999999</v>
          </cell>
          <cell r="K143">
            <v>132.56299999999999</v>
          </cell>
          <cell r="L143">
            <v>148.18449999999999</v>
          </cell>
          <cell r="M143">
            <v>210.57844999999998</v>
          </cell>
          <cell r="N143">
            <v>259.01144999999997</v>
          </cell>
          <cell r="O143">
            <v>301.04134999999997</v>
          </cell>
          <cell r="P143">
            <v>360.73034999999999</v>
          </cell>
          <cell r="Q143">
            <v>397.93934999999999</v>
          </cell>
          <cell r="R143">
            <v>478.54435000000001</v>
          </cell>
          <cell r="S143">
            <v>521.45135000000005</v>
          </cell>
          <cell r="T143">
            <v>572.14935000000003</v>
          </cell>
          <cell r="U143">
            <v>612.95835</v>
          </cell>
          <cell r="V143">
            <v>652.95534999999995</v>
          </cell>
          <cell r="W143">
            <v>677.30034999999998</v>
          </cell>
          <cell r="X143">
            <v>748.15035</v>
          </cell>
          <cell r="Y143">
            <v>781.55634999999995</v>
          </cell>
          <cell r="Z143">
            <v>813.3613499999999</v>
          </cell>
          <cell r="AA143">
            <v>821.06134999999995</v>
          </cell>
          <cell r="AB143">
            <v>839.87134999999989</v>
          </cell>
          <cell r="AC143">
            <v>883.37834999999984</v>
          </cell>
          <cell r="AD143">
            <v>909.5483499999998</v>
          </cell>
          <cell r="AE143">
            <v>950.92234999999982</v>
          </cell>
          <cell r="AF143">
            <v>1075.0113499999998</v>
          </cell>
          <cell r="AG143">
            <v>1147.7373499999999</v>
          </cell>
          <cell r="AH143">
            <v>1214.7223499999998</v>
          </cell>
          <cell r="AI143">
            <v>1289.4103499999999</v>
          </cell>
          <cell r="AJ143">
            <v>1339.4653499999999</v>
          </cell>
          <cell r="AK143">
            <v>1379.7383499999999</v>
          </cell>
          <cell r="AL143">
            <v>1407.4433499999998</v>
          </cell>
          <cell r="AM143">
            <v>1448.8213499999997</v>
          </cell>
          <cell r="AN143">
            <v>1473.9793499999996</v>
          </cell>
          <cell r="AO143">
            <v>1476.0693499999995</v>
          </cell>
          <cell r="AP143">
            <v>1493.5583499999996</v>
          </cell>
          <cell r="AQ143">
            <v>1523.3783499999995</v>
          </cell>
          <cell r="AR143">
            <v>1607.8058999999994</v>
          </cell>
          <cell r="AS143">
            <v>1654.3168999999994</v>
          </cell>
          <cell r="AT143">
            <v>1675.7958999999994</v>
          </cell>
          <cell r="AU143">
            <v>1716.6058999999993</v>
          </cell>
          <cell r="AV143">
            <v>1764.4358999999993</v>
          </cell>
          <cell r="AW143">
            <v>1823.1668999999993</v>
          </cell>
          <cell r="AX143">
            <v>1871.2438999999993</v>
          </cell>
          <cell r="AY143">
            <v>1940.0878999999993</v>
          </cell>
          <cell r="AZ143">
            <v>1997.2878999999994</v>
          </cell>
          <cell r="BA143">
            <v>2052.7938999999992</v>
          </cell>
          <cell r="BB143">
            <v>2107.2868999999992</v>
          </cell>
          <cell r="BC143">
            <v>2151.8008999999993</v>
          </cell>
          <cell r="BD143">
            <v>2198.7198999999991</v>
          </cell>
          <cell r="BE143">
            <v>2247.7088999999992</v>
          </cell>
          <cell r="BF143">
            <v>2283.7888999999991</v>
          </cell>
          <cell r="BG143">
            <v>2327.1598999999992</v>
          </cell>
          <cell r="BH143">
            <v>2382.3918999999992</v>
          </cell>
          <cell r="BI143">
            <v>2422.611899999999</v>
          </cell>
          <cell r="BJ143">
            <v>2489.765899999999</v>
          </cell>
          <cell r="BK143">
            <v>2557.3438999999989</v>
          </cell>
          <cell r="BL143">
            <v>2624.216899999999</v>
          </cell>
          <cell r="BM143">
            <v>2663.792899999999</v>
          </cell>
          <cell r="BN143">
            <v>2692.5238999999992</v>
          </cell>
          <cell r="BO143">
            <v>2729.8938999999991</v>
          </cell>
          <cell r="BP143">
            <v>2760.533899999999</v>
          </cell>
          <cell r="BQ143">
            <v>2777.7530499999989</v>
          </cell>
          <cell r="BR143">
            <v>2782.0130499999991</v>
          </cell>
          <cell r="BS143">
            <v>2789.7530499999989</v>
          </cell>
          <cell r="BT143">
            <v>2790.5730499999991</v>
          </cell>
          <cell r="BU143">
            <v>2790.5730499999991</v>
          </cell>
          <cell r="BV143">
            <v>2790.5730499999991</v>
          </cell>
          <cell r="BW143">
            <v>2790.5730499999991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A Pollock Roe"/>
      <sheetName val="Sheet1"/>
    </sheetNames>
    <sheetDataSet>
      <sheetData sheetId="0">
        <row r="245">
          <cell r="E245" t="e">
            <v>#REF!</v>
          </cell>
          <cell r="F245" t="e">
            <v>#REF!</v>
          </cell>
          <cell r="G245" t="e">
            <v>#REF!</v>
          </cell>
          <cell r="H245" t="e">
            <v>#REF!</v>
          </cell>
          <cell r="I245" t="e">
            <v>#REF!</v>
          </cell>
          <cell r="J245" t="e">
            <v>#REF!</v>
          </cell>
          <cell r="K245" t="e">
            <v>#REF!</v>
          </cell>
          <cell r="L245" t="e">
            <v>#REF!</v>
          </cell>
          <cell r="M245" t="e">
            <v>#REF!</v>
          </cell>
          <cell r="N245" t="e">
            <v>#REF!</v>
          </cell>
          <cell r="O245" t="e">
            <v>#REF!</v>
          </cell>
          <cell r="P245" t="e">
            <v>#REF!</v>
          </cell>
          <cell r="Q245" t="e">
            <v>#REF!</v>
          </cell>
          <cell r="R245" t="e">
            <v>#REF!</v>
          </cell>
          <cell r="S245" t="e">
            <v>#REF!</v>
          </cell>
          <cell r="T245" t="e">
            <v>#REF!</v>
          </cell>
          <cell r="U245" t="e">
            <v>#REF!</v>
          </cell>
          <cell r="V245" t="e">
            <v>#REF!</v>
          </cell>
          <cell r="W245" t="e">
            <v>#REF!</v>
          </cell>
          <cell r="X245" t="e">
            <v>#REF!</v>
          </cell>
          <cell r="Y245" t="e">
            <v>#REF!</v>
          </cell>
          <cell r="Z245" t="e">
            <v>#REF!</v>
          </cell>
          <cell r="AA245" t="e">
            <v>#REF!</v>
          </cell>
          <cell r="AB245" t="e">
            <v>#REF!</v>
          </cell>
          <cell r="AC245" t="e">
            <v>#REF!</v>
          </cell>
          <cell r="AD245" t="e">
            <v>#REF!</v>
          </cell>
          <cell r="AE245" t="e">
            <v>#REF!</v>
          </cell>
          <cell r="AF245" t="e">
            <v>#REF!</v>
          </cell>
          <cell r="AG245" t="e">
            <v>#REF!</v>
          </cell>
          <cell r="AH245" t="e">
            <v>#REF!</v>
          </cell>
          <cell r="AI245" t="e">
            <v>#REF!</v>
          </cell>
          <cell r="AJ245" t="e">
            <v>#REF!</v>
          </cell>
          <cell r="AK245" t="e">
            <v>#REF!</v>
          </cell>
          <cell r="AL245" t="e">
            <v>#REF!</v>
          </cell>
          <cell r="AM245" t="e">
            <v>#REF!</v>
          </cell>
          <cell r="AN245" t="e">
            <v>#REF!</v>
          </cell>
          <cell r="AO245" t="e">
            <v>#REF!</v>
          </cell>
          <cell r="AP245" t="e">
            <v>#REF!</v>
          </cell>
          <cell r="AQ245" t="e">
            <v>#REF!</v>
          </cell>
          <cell r="AR245" t="e">
            <v>#REF!</v>
          </cell>
          <cell r="AS245" t="e">
            <v>#REF!</v>
          </cell>
          <cell r="AT245" t="e">
            <v>#REF!</v>
          </cell>
          <cell r="AU245" t="e">
            <v>#REF!</v>
          </cell>
          <cell r="AV245" t="e">
            <v>#REF!</v>
          </cell>
          <cell r="AW245" t="e">
            <v>#REF!</v>
          </cell>
          <cell r="AX245" t="e">
            <v>#REF!</v>
          </cell>
          <cell r="AY245" t="e">
            <v>#REF!</v>
          </cell>
          <cell r="AZ245" t="e">
            <v>#REF!</v>
          </cell>
          <cell r="BA245" t="e">
            <v>#REF!</v>
          </cell>
          <cell r="BB245" t="e">
            <v>#REF!</v>
          </cell>
          <cell r="BC245" t="e">
            <v>#REF!</v>
          </cell>
          <cell r="BD245" t="e">
            <v>#REF!</v>
          </cell>
          <cell r="BE245" t="e">
            <v>#REF!</v>
          </cell>
          <cell r="BF245" t="e">
            <v>#REF!</v>
          </cell>
          <cell r="BG245" t="e">
            <v>#REF!</v>
          </cell>
          <cell r="BH245" t="e">
            <v>#REF!</v>
          </cell>
          <cell r="BI245" t="e">
            <v>#REF!</v>
          </cell>
          <cell r="BJ245" t="e">
            <v>#REF!</v>
          </cell>
          <cell r="BK245" t="e">
            <v>#REF!</v>
          </cell>
          <cell r="BL245" t="e">
            <v>#REF!</v>
          </cell>
          <cell r="BM245" t="e">
            <v>#REF!</v>
          </cell>
          <cell r="BN245" t="e">
            <v>#REF!</v>
          </cell>
          <cell r="BO245" t="e">
            <v>#REF!</v>
          </cell>
          <cell r="BP245" t="e">
            <v>#REF!</v>
          </cell>
          <cell r="BQ245" t="e">
            <v>#REF!</v>
          </cell>
          <cell r="BR245" t="e">
            <v>#REF!</v>
          </cell>
          <cell r="BS245" t="e">
            <v>#REF!</v>
          </cell>
          <cell r="BT245" t="e">
            <v>#REF!</v>
          </cell>
          <cell r="BU245" t="e">
            <v>#REF!</v>
          </cell>
          <cell r="BV245" t="e">
            <v>#REF!</v>
          </cell>
          <cell r="BW245" t="e">
            <v>#REF!</v>
          </cell>
          <cell r="BX245" t="e">
            <v>#REF!</v>
          </cell>
          <cell r="BY245" t="e">
            <v>#REF!</v>
          </cell>
          <cell r="BZ245" t="e">
            <v>#REF!</v>
          </cell>
          <cell r="CA245" t="e">
            <v>#REF!</v>
          </cell>
          <cell r="CB245" t="e">
            <v>#REF!</v>
          </cell>
          <cell r="CC245" t="e">
            <v>#REF!</v>
          </cell>
          <cell r="CD245" t="e">
            <v>#REF!</v>
          </cell>
          <cell r="CE245"/>
          <cell r="CF245"/>
          <cell r="CG245"/>
          <cell r="CH245"/>
          <cell r="CI245"/>
          <cell r="CJ245"/>
        </row>
        <row r="249">
          <cell r="E249">
            <v>0</v>
          </cell>
          <cell r="F249">
            <v>11.372517664559313</v>
          </cell>
          <cell r="G249">
            <v>10.667098197403254</v>
          </cell>
          <cell r="H249">
            <v>9.8933624577226613</v>
          </cell>
          <cell r="I249">
            <v>9.0878140597750914</v>
          </cell>
          <cell r="J249">
            <v>11.008281423804227</v>
          </cell>
          <cell r="K249">
            <v>11.008581727618299</v>
          </cell>
          <cell r="L249">
            <v>10.263416230366492</v>
          </cell>
          <cell r="M249">
            <v>14.05875</v>
          </cell>
          <cell r="N249">
            <v>4.03</v>
          </cell>
          <cell r="O249">
            <v>14.903339967006204</v>
          </cell>
          <cell r="P249">
            <v>14.693641096512819</v>
          </cell>
          <cell r="Q249">
            <v>14.161120699952219</v>
          </cell>
          <cell r="R249">
            <v>13.471334727518759</v>
          </cell>
          <cell r="S249">
            <v>12.412711476433255</v>
          </cell>
          <cell r="T249">
            <v>13.081709655855985</v>
          </cell>
          <cell r="U249">
            <v>13.91984951091046</v>
          </cell>
          <cell r="V249">
            <v>14.433794021899972</v>
          </cell>
          <cell r="W249">
            <v>13.767600184838139</v>
          </cell>
          <cell r="X249">
            <v>13.643809147047474</v>
          </cell>
          <cell r="Y249">
            <v>12.606056438265476</v>
          </cell>
          <cell r="Z249">
            <v>13.63735128209691</v>
          </cell>
          <cell r="AA249">
            <v>14.51132152535051</v>
          </cell>
          <cell r="AB249">
            <v>14.221705857589606</v>
          </cell>
          <cell r="AC249">
            <v>13.349315967197299</v>
          </cell>
          <cell r="AD249">
            <v>14.021054465668563</v>
          </cell>
          <cell r="AE249">
            <v>14.083791623309049</v>
          </cell>
          <cell r="AF249">
            <v>12.61534052903618</v>
          </cell>
          <cell r="AG249">
            <v>13.478804556026816</v>
          </cell>
          <cell r="AH249">
            <v>13.620678298662394</v>
          </cell>
          <cell r="AI249">
            <v>13.216203241322262</v>
          </cell>
          <cell r="AJ249">
            <v>13.151765248949449</v>
          </cell>
          <cell r="AK249">
            <v>12.794410355264107</v>
          </cell>
          <cell r="AL249">
            <v>13.255919463761204</v>
          </cell>
          <cell r="AM249">
            <v>13.201358451072737</v>
          </cell>
          <cell r="AN249">
            <v>13.178436298385027</v>
          </cell>
          <cell r="AO249">
            <v>13.44013377299809</v>
          </cell>
          <cell r="AP249">
            <v>14.070325139965872</v>
          </cell>
          <cell r="AQ249">
            <v>12.993578688661168</v>
          </cell>
          <cell r="AR249">
            <v>12.646160924649918</v>
          </cell>
          <cell r="AS249">
            <v>11.778957336179884</v>
          </cell>
          <cell r="AT249">
            <v>13.005509958046005</v>
          </cell>
          <cell r="AU249">
            <v>13.144920761815193</v>
          </cell>
          <cell r="AV249">
            <v>12.643807160114211</v>
          </cell>
          <cell r="AW249">
            <v>10.781544232763355</v>
          </cell>
          <cell r="AX249">
            <v>7.9955027136268058</v>
          </cell>
          <cell r="AY249">
            <v>7.7234878877777566</v>
          </cell>
          <cell r="AZ249">
            <v>8.130315140939631</v>
          </cell>
          <cell r="BA249">
            <v>10.815362682124396</v>
          </cell>
          <cell r="BB249">
            <v>10.953348082595872</v>
          </cell>
          <cell r="BC249">
            <v>12.09705871783815</v>
          </cell>
          <cell r="BD249">
            <v>12.203818112596965</v>
          </cell>
          <cell r="BE249">
            <v>11.109253196663444</v>
          </cell>
          <cell r="BF249">
            <v>10.562977312072896</v>
          </cell>
          <cell r="BG249">
            <v>10.550329003873728</v>
          </cell>
          <cell r="BH249">
            <v>11.982800622281939</v>
          </cell>
          <cell r="BI249">
            <v>14.205573096593653</v>
          </cell>
          <cell r="BJ249">
            <v>14.628821091130751</v>
          </cell>
          <cell r="BK249">
            <v>13.998119215501651</v>
          </cell>
          <cell r="BL249">
            <v>14.296110661552204</v>
          </cell>
          <cell r="BM249">
            <v>14.011653366663461</v>
          </cell>
          <cell r="BN249">
            <v>13.921984857691866</v>
          </cell>
          <cell r="BO249">
            <v>13.986078068935523</v>
          </cell>
          <cell r="BP249">
            <v>10.111801426621833</v>
          </cell>
          <cell r="BQ249">
            <v>11.975101251128597</v>
          </cell>
          <cell r="BR249">
            <v>11.628548008604394</v>
          </cell>
          <cell r="BS249">
            <v>10.822450901803604</v>
          </cell>
          <cell r="BT249">
            <v>9.3520272628534507</v>
          </cell>
          <cell r="BU249">
            <v>9.2585821061007287</v>
          </cell>
          <cell r="BV249">
            <v>9.1967357133161389</v>
          </cell>
          <cell r="BW249">
            <v>10.841266690298946</v>
          </cell>
          <cell r="BX249">
            <v>8.3328897338403021</v>
          </cell>
          <cell r="BY249" t="e">
            <v>#DIV/0!</v>
          </cell>
          <cell r="BZ249" t="e">
            <v>#DIV/0!</v>
          </cell>
          <cell r="CA249" t="e">
            <v>#DIV/0!</v>
          </cell>
          <cell r="CB249" t="e">
            <v>#DIV/0!</v>
          </cell>
          <cell r="CC249" t="e">
            <v>#DIV/0!</v>
          </cell>
          <cell r="CD249" t="e">
            <v>#DIV/0!</v>
          </cell>
          <cell r="CE249"/>
          <cell r="CF249"/>
          <cell r="CG249"/>
          <cell r="CH249"/>
          <cell r="CI249"/>
          <cell r="CJ249"/>
        </row>
        <row r="251">
          <cell r="E251">
            <v>0</v>
          </cell>
          <cell r="F251">
            <v>11.617203270914986</v>
          </cell>
          <cell r="G251">
            <v>11.237621859722154</v>
          </cell>
          <cell r="H251">
            <v>11.007801153029231</v>
          </cell>
          <cell r="I251">
            <v>13.094717451085755</v>
          </cell>
          <cell r="J251">
            <v>13.159854435939266</v>
          </cell>
          <cell r="K251">
            <v>13.752487783185991</v>
          </cell>
          <cell r="L251">
            <v>13.940095133979352</v>
          </cell>
          <cell r="M251">
            <v>14.130816066792246</v>
          </cell>
          <cell r="N251">
            <v>14.018165829145731</v>
          </cell>
          <cell r="O251">
            <v>13.622077922077922</v>
          </cell>
          <cell r="P251">
            <v>13.599556250877345</v>
          </cell>
          <cell r="Q251">
            <v>13.593487109905018</v>
          </cell>
          <cell r="R251">
            <v>14.204410214525078</v>
          </cell>
          <cell r="S251">
            <v>14.539249593403683</v>
          </cell>
          <cell r="T251">
            <v>14.251023572259601</v>
          </cell>
          <cell r="U251">
            <v>14.600046144095371</v>
          </cell>
          <cell r="V251">
            <v>13.298896966473938</v>
          </cell>
          <cell r="W251">
            <v>13.732842172056607</v>
          </cell>
          <cell r="X251">
            <v>14.08146796185744</v>
          </cell>
          <cell r="Y251">
            <v>13.753350159129942</v>
          </cell>
          <cell r="Z251">
            <v>13.23574816841324</v>
          </cell>
          <cell r="AA251">
            <v>11.673297229035917</v>
          </cell>
          <cell r="AB251">
            <v>11.383682136224246</v>
          </cell>
          <cell r="AC251">
            <v>9.3787779293090576</v>
          </cell>
          <cell r="AD251">
            <v>12.39120349919882</v>
          </cell>
          <cell r="AE251">
            <v>13.291436542673374</v>
          </cell>
          <cell r="AF251">
            <v>14.272805749341353</v>
          </cell>
          <cell r="AG251">
            <v>11.26065454122284</v>
          </cell>
          <cell r="AH251">
            <v>10.828459521520797</v>
          </cell>
          <cell r="AI251">
            <v>9.5750735016961919</v>
          </cell>
          <cell r="AJ251">
            <v>11.272105441293325</v>
          </cell>
          <cell r="AK251">
            <v>11.4491749280053</v>
          </cell>
          <cell r="AL251">
            <v>10.973185919346088</v>
          </cell>
          <cell r="AM251">
            <v>11.8457102585476</v>
          </cell>
          <cell r="AN251">
            <v>13.164081542968754</v>
          </cell>
          <cell r="AO251">
            <v>10.763611776340424</v>
          </cell>
          <cell r="AP251">
            <v>10.861527762082392</v>
          </cell>
          <cell r="AQ251">
            <v>11.123734654293907</v>
          </cell>
          <cell r="AR251">
            <v>10.311672330979057</v>
          </cell>
          <cell r="AS251">
            <v>10.31</v>
          </cell>
          <cell r="AT251">
            <v>11.796620115615511</v>
          </cell>
          <cell r="AU251">
            <v>13.086176980692484</v>
          </cell>
          <cell r="AV251">
            <v>11.766127808860757</v>
          </cell>
          <cell r="AW251">
            <v>13.437514475680379</v>
          </cell>
          <cell r="AX251">
            <v>11.182373923317977</v>
          </cell>
          <cell r="AY251">
            <v>12.526607345698043</v>
          </cell>
          <cell r="AZ251">
            <v>13.126355490846951</v>
          </cell>
          <cell r="BA251">
            <v>8.2015013511361463</v>
          </cell>
          <cell r="BB251">
            <v>7.018545574388563</v>
          </cell>
          <cell r="BC251">
            <v>9.2737826664698062</v>
          </cell>
          <cell r="BD251">
            <v>12.474912356345666</v>
          </cell>
          <cell r="BE251">
            <v>12.200551883408663</v>
          </cell>
          <cell r="BF251">
            <v>10.274664876273578</v>
          </cell>
          <cell r="BG251">
            <v>12.103579705658422</v>
          </cell>
          <cell r="BH251">
            <v>12.086144386279313</v>
          </cell>
          <cell r="BI251">
            <v>10.745469176875364</v>
          </cell>
          <cell r="BJ251">
            <v>10.64594175512841</v>
          </cell>
          <cell r="BK251">
            <v>9.9199863207777614</v>
          </cell>
          <cell r="BL251">
            <v>8.3505323642532066</v>
          </cell>
          <cell r="BM251">
            <v>6.2891539106536847</v>
          </cell>
          <cell r="BN251">
            <v>7.8931954443604715</v>
          </cell>
          <cell r="BO251">
            <v>6.5559763508240803</v>
          </cell>
          <cell r="BP251">
            <v>6.6051615953495872</v>
          </cell>
          <cell r="BQ251">
            <v>8.4030723361380382</v>
          </cell>
          <cell r="BR251">
            <v>7.5450354339037231</v>
          </cell>
          <cell r="BS251">
            <v>8.6446456803624407</v>
          </cell>
          <cell r="BT251">
            <v>8.3321362554037872</v>
          </cell>
          <cell r="BU251">
            <v>9.2329066224110985</v>
          </cell>
          <cell r="BV251">
            <v>9.9665031242662039</v>
          </cell>
          <cell r="BW251">
            <v>9.9100072749448564</v>
          </cell>
          <cell r="BX251">
            <v>9.4160124885294785</v>
          </cell>
          <cell r="BY251">
            <v>8.1282638479823692</v>
          </cell>
          <cell r="BZ251">
            <v>7.990957347224211</v>
          </cell>
          <cell r="CA251">
            <v>7.6320907598235301</v>
          </cell>
          <cell r="CB251">
            <v>5.6355833464947125</v>
          </cell>
          <cell r="CC251">
            <v>5.6267040753261588</v>
          </cell>
          <cell r="CD251">
            <v>5.2506394832763599</v>
          </cell>
          <cell r="CE251"/>
          <cell r="CF251"/>
          <cell r="CG251"/>
          <cell r="CH251"/>
          <cell r="CI251"/>
          <cell r="CJ251"/>
        </row>
        <row r="253">
          <cell r="E253">
            <v>8.994449707439399</v>
          </cell>
          <cell r="F253">
            <v>11.72</v>
          </cell>
          <cell r="G253">
            <v>10.770000000000001</v>
          </cell>
          <cell r="H253">
            <v>9.2132609353257884</v>
          </cell>
          <cell r="I253">
            <v>11.575984719864179</v>
          </cell>
          <cell r="J253">
            <v>11.838710813189788</v>
          </cell>
          <cell r="K253">
            <v>11.845280753158171</v>
          </cell>
          <cell r="L253">
            <v>10.900773012437172</v>
          </cell>
          <cell r="M253">
            <v>12.842736830695859</v>
          </cell>
          <cell r="N253">
            <v>11.954491841491842</v>
          </cell>
          <cell r="O253">
            <v>10.635738303680697</v>
          </cell>
          <cell r="P253">
            <v>11.341557886557887</v>
          </cell>
          <cell r="Q253">
            <v>10.741461595824013</v>
          </cell>
          <cell r="R253">
            <v>11.276963041657302</v>
          </cell>
          <cell r="S253">
            <v>12.264540562307804</v>
          </cell>
          <cell r="T253">
            <v>12.162149750069425</v>
          </cell>
          <cell r="U253">
            <v>12.665938292695555</v>
          </cell>
          <cell r="V253">
            <v>11.384826762246115</v>
          </cell>
          <cell r="W253">
            <v>13.036712245518078</v>
          </cell>
          <cell r="X253">
            <v>13.875111706881144</v>
          </cell>
          <cell r="Y253">
            <v>14.612975821969382</v>
          </cell>
          <cell r="Z253">
            <v>13.382358745822058</v>
          </cell>
          <cell r="AA253">
            <v>12.578436201714844</v>
          </cell>
          <cell r="AB253">
            <v>13.658054877815109</v>
          </cell>
          <cell r="AC253">
            <v>15.256334677655035</v>
          </cell>
          <cell r="AD253">
            <v>13.895879629228194</v>
          </cell>
          <cell r="AE253">
            <v>14.384361124778602</v>
          </cell>
          <cell r="AF253">
            <v>14.86210204410108</v>
          </cell>
          <cell r="AG253">
            <v>14.890598344177597</v>
          </cell>
          <cell r="AH253">
            <v>14.790923243449749</v>
          </cell>
          <cell r="AI253">
            <v>14.778930645768233</v>
          </cell>
          <cell r="AJ253">
            <v>14.263557655853393</v>
          </cell>
          <cell r="AK253">
            <v>14.804058478374163</v>
          </cell>
          <cell r="AL253">
            <v>14.54113783720608</v>
          </cell>
          <cell r="AM253">
            <v>14.443379771101922</v>
          </cell>
          <cell r="AN253">
            <v>13.69674229735992</v>
          </cell>
          <cell r="AO253">
            <v>14.783300900164527</v>
          </cell>
          <cell r="AP253">
            <v>12.940920733323107</v>
          </cell>
          <cell r="AQ253">
            <v>12.61490161727019</v>
          </cell>
          <cell r="AR253">
            <v>12.380615624809808</v>
          </cell>
          <cell r="AS253">
            <v>12.38</v>
          </cell>
          <cell r="AT253">
            <v>13.063092666313041</v>
          </cell>
          <cell r="AU253">
            <v>10.520592216451401</v>
          </cell>
          <cell r="AV253">
            <v>11.236964625954471</v>
          </cell>
          <cell r="AW253">
            <v>13.891982571399286</v>
          </cell>
          <cell r="AX253">
            <v>14.642231817428312</v>
          </cell>
          <cell r="AY253">
            <v>14.056666984350999</v>
          </cell>
          <cell r="AZ253">
            <v>13.435487849156507</v>
          </cell>
          <cell r="BA253">
            <v>12.381782829571426</v>
          </cell>
          <cell r="BB253">
            <v>14.717972231922905</v>
          </cell>
          <cell r="BC253">
            <v>13.994259870169838</v>
          </cell>
          <cell r="BD253">
            <v>9.0000810128441735</v>
          </cell>
          <cell r="BE253">
            <v>10.482863504056338</v>
          </cell>
          <cell r="BF253">
            <v>14.361363600560809</v>
          </cell>
          <cell r="BG253">
            <v>11.803260840684123</v>
          </cell>
          <cell r="BH253">
            <v>9.748823652271156</v>
          </cell>
          <cell r="BI253">
            <v>11.464958227030344</v>
          </cell>
          <cell r="BJ253">
            <v>13.676593730649747</v>
          </cell>
          <cell r="BK253">
            <v>13.359697288858644</v>
          </cell>
          <cell r="BL253">
            <v>13.005507596839813</v>
          </cell>
          <cell r="BM253">
            <v>10.145979129917022</v>
          </cell>
          <cell r="BN253">
            <v>11.13754609852009</v>
          </cell>
          <cell r="BO253">
            <v>9.9860135040990539</v>
          </cell>
          <cell r="BP253">
            <v>11.815971958699658</v>
          </cell>
          <cell r="BQ253">
            <v>11.88129655845867</v>
          </cell>
          <cell r="BR253">
            <v>11.288606114398686</v>
          </cell>
          <cell r="BS253">
            <v>11.12353585851214</v>
          </cell>
          <cell r="BT253">
            <v>10.49313368439077</v>
          </cell>
          <cell r="BU253">
            <v>10.982321713581761</v>
          </cell>
          <cell r="BV253">
            <v>10.031615491906184</v>
          </cell>
          <cell r="BW253">
            <v>9.3427560134956966</v>
          </cell>
          <cell r="BX253">
            <v>8.7988386662524611</v>
          </cell>
          <cell r="BY253">
            <v>10.472386966715115</v>
          </cell>
          <cell r="BZ253">
            <v>8.532498966230186</v>
          </cell>
          <cell r="CA253">
            <v>9.3722063712828696</v>
          </cell>
          <cell r="CB253">
            <v>8.8981990004652847</v>
          </cell>
          <cell r="CC253">
            <v>7.7241059215121197</v>
          </cell>
          <cell r="CD253">
            <v>6.1383848585025618</v>
          </cell>
          <cell r="CE253"/>
          <cell r="CF253"/>
          <cell r="CG253"/>
          <cell r="CH253"/>
          <cell r="CI253"/>
          <cell r="CJ253"/>
        </row>
        <row r="255">
          <cell r="E255">
            <v>12.218471615720524</v>
          </cell>
          <cell r="F255">
            <v>12.372214611112957</v>
          </cell>
          <cell r="G255">
            <v>13.084219132226087</v>
          </cell>
          <cell r="H255">
            <v>14.812542372881357</v>
          </cell>
          <cell r="I255">
            <v>12.868697714954092</v>
          </cell>
          <cell r="J255">
            <v>12.52740060510504</v>
          </cell>
          <cell r="K255">
            <v>12.797813538451161</v>
          </cell>
          <cell r="L255">
            <v>10.912357968184876</v>
          </cell>
          <cell r="M255">
            <v>9.7131418751337275</v>
          </cell>
          <cell r="N255">
            <v>10.445057295645531</v>
          </cell>
          <cell r="O255">
            <v>11.766952812164677</v>
          </cell>
          <cell r="P255">
            <v>11.952106418268023</v>
          </cell>
          <cell r="Q255">
            <v>10.918654895321026</v>
          </cell>
          <cell r="R255">
            <v>9.6689018050989404</v>
          </cell>
          <cell r="S255">
            <v>9.3942188920222787</v>
          </cell>
          <cell r="T255">
            <v>12.485020513629729</v>
          </cell>
          <cell r="U255">
            <v>13.39212183586954</v>
          </cell>
          <cell r="V255">
            <v>12.86071755381654</v>
          </cell>
          <cell r="W255">
            <v>13.314665023618813</v>
          </cell>
          <cell r="X255">
            <v>8.900116584333098</v>
          </cell>
          <cell r="Y255">
            <v>10.205718733161707</v>
          </cell>
          <cell r="Z255">
            <v>11.517817324320076</v>
          </cell>
          <cell r="AA255">
            <v>10.122610389610392</v>
          </cell>
          <cell r="AB255">
            <v>14.436034024455074</v>
          </cell>
          <cell r="AC255">
            <v>13.493890408440025</v>
          </cell>
          <cell r="AD255">
            <v>13.97074894917845</v>
          </cell>
          <cell r="AE255">
            <v>9.6167351476772875</v>
          </cell>
          <cell r="AF255">
            <v>8.6400863090201376</v>
          </cell>
          <cell r="AG255">
            <v>9.416404037070647</v>
          </cell>
          <cell r="AH255">
            <v>13.263604239755175</v>
          </cell>
          <cell r="AI255">
            <v>13.794581860539845</v>
          </cell>
          <cell r="AJ255">
            <v>14.235048047148137</v>
          </cell>
          <cell r="AK255">
            <v>13.890890919474588</v>
          </cell>
          <cell r="AL255">
            <v>14.774831979787043</v>
          </cell>
          <cell r="AM255">
            <v>14.395653729034752</v>
          </cell>
          <cell r="AN255">
            <v>14.876735432069323</v>
          </cell>
          <cell r="AO255">
            <v>16.210191387559806</v>
          </cell>
          <cell r="AP255">
            <v>12.476832294585169</v>
          </cell>
          <cell r="AQ255">
            <v>12.235876592890678</v>
          </cell>
          <cell r="AR255">
            <v>10.472925437253599</v>
          </cell>
          <cell r="AS255">
            <v>12.86335469028832</v>
          </cell>
          <cell r="AT255">
            <v>15.637194003445227</v>
          </cell>
          <cell r="AU255">
            <v>15.116895368782163</v>
          </cell>
          <cell r="AV255">
            <v>15.107624921597322</v>
          </cell>
          <cell r="AW255">
            <v>15.10095298905178</v>
          </cell>
          <cell r="AX255">
            <v>15.548869313809096</v>
          </cell>
          <cell r="AY255">
            <v>15.465790047062923</v>
          </cell>
          <cell r="AZ255">
            <v>15.216588636363637</v>
          </cell>
          <cell r="BA255">
            <v>14.987577379022087</v>
          </cell>
          <cell r="BB255">
            <v>15.187051547905236</v>
          </cell>
          <cell r="BC255">
            <v>15.44202722738914</v>
          </cell>
          <cell r="BD255">
            <v>15.697514652912471</v>
          </cell>
          <cell r="BE255">
            <v>15.258357794606955</v>
          </cell>
          <cell r="BF255">
            <v>15.25044345898004</v>
          </cell>
          <cell r="BG255">
            <v>14.756950266306985</v>
          </cell>
          <cell r="BH255">
            <v>14.97540918308227</v>
          </cell>
          <cell r="BI255">
            <v>14.810927399303829</v>
          </cell>
          <cell r="BJ255">
            <v>14.832083718021265</v>
          </cell>
          <cell r="BK255">
            <v>15.051371156293468</v>
          </cell>
          <cell r="BL255">
            <v>14.781718331763196</v>
          </cell>
          <cell r="BM255">
            <v>14.126562310491202</v>
          </cell>
          <cell r="BN255">
            <v>14.354053461417976</v>
          </cell>
          <cell r="BO255">
            <v>14.572033716885203</v>
          </cell>
          <cell r="BP255">
            <v>14.696021540469971</v>
          </cell>
          <cell r="BQ255">
            <v>14.923989569752282</v>
          </cell>
          <cell r="BR255">
            <v>15.442676056338028</v>
          </cell>
          <cell r="BS255">
            <v>13.202971576227389</v>
          </cell>
          <cell r="BT255">
            <v>13.570853658536581</v>
          </cell>
          <cell r="BU255"/>
          <cell r="BV255"/>
          <cell r="BW255"/>
          <cell r="BX255"/>
          <cell r="BY255"/>
          <cell r="BZ255"/>
          <cell r="CA255"/>
          <cell r="CB255"/>
          <cell r="CC255"/>
          <cell r="CD255"/>
          <cell r="CE255"/>
          <cell r="CF255"/>
          <cell r="CG255"/>
          <cell r="CH255"/>
          <cell r="CI255"/>
          <cell r="CJ255"/>
        </row>
        <row r="294">
          <cell r="E294">
            <v>0</v>
          </cell>
          <cell r="F294">
            <v>4.3999999999999997E-2</v>
          </cell>
          <cell r="G294">
            <v>0</v>
          </cell>
          <cell r="H294">
            <v>0</v>
          </cell>
          <cell r="I294">
            <v>12.594000000000001</v>
          </cell>
          <cell r="J294">
            <v>38.454999999999998</v>
          </cell>
          <cell r="K294">
            <v>59.022000000000006</v>
          </cell>
          <cell r="L294">
            <v>61.87299999999999</v>
          </cell>
          <cell r="M294">
            <v>62.813999999999993</v>
          </cell>
          <cell r="N294">
            <v>57.073999999999998</v>
          </cell>
          <cell r="O294">
            <v>47.905000000000008</v>
          </cell>
          <cell r="P294">
            <v>67.483000000000004</v>
          </cell>
          <cell r="Q294">
            <v>77.384</v>
          </cell>
          <cell r="R294">
            <v>74.980999999999995</v>
          </cell>
          <cell r="S294">
            <v>59.69</v>
          </cell>
          <cell r="T294">
            <v>48.186999999999998</v>
          </cell>
          <cell r="U294">
            <v>73.254000000000005</v>
          </cell>
          <cell r="V294">
            <v>45.437000000000005</v>
          </cell>
          <cell r="W294">
            <v>58.125</v>
          </cell>
          <cell r="X294">
            <v>61.817</v>
          </cell>
          <cell r="Y294">
            <v>65.629000000000005</v>
          </cell>
          <cell r="Z294">
            <v>39.755000000000003</v>
          </cell>
          <cell r="AA294">
            <v>26.734000000000002</v>
          </cell>
          <cell r="AB294">
            <v>40.458000000000006</v>
          </cell>
          <cell r="AC294">
            <v>39.444800000000015</v>
          </cell>
          <cell r="AD294">
            <v>35.984999999999999</v>
          </cell>
          <cell r="AE294">
            <v>63.649000000000001</v>
          </cell>
          <cell r="AF294">
            <v>44.274000000000001</v>
          </cell>
          <cell r="AG294">
            <v>13.224</v>
          </cell>
          <cell r="AH294">
            <v>23.278000000000002</v>
          </cell>
          <cell r="AI294">
            <v>49.318999999999996</v>
          </cell>
          <cell r="AJ294">
            <v>56.731999999999999</v>
          </cell>
          <cell r="AK294">
            <v>38.319000000000003</v>
          </cell>
          <cell r="AL294">
            <v>72.150000000000006</v>
          </cell>
          <cell r="AM294">
            <v>63.150400000000012</v>
          </cell>
          <cell r="AN294">
            <v>83.404000000000011</v>
          </cell>
          <cell r="AO294">
            <v>82.802999999999997</v>
          </cell>
          <cell r="AP294">
            <v>97.649999999999991</v>
          </cell>
          <cell r="AQ294">
            <v>84.996100000000013</v>
          </cell>
          <cell r="AR294">
            <v>62.864550000000015</v>
          </cell>
          <cell r="AS294">
            <v>40.613</v>
          </cell>
          <cell r="AT294">
            <v>66.873999999999995</v>
          </cell>
          <cell r="AU294">
            <v>78.662999999999997</v>
          </cell>
          <cell r="AV294">
            <v>109.01799999999999</v>
          </cell>
          <cell r="AW294">
            <v>105.10700000000001</v>
          </cell>
          <cell r="AX294">
            <v>99.07</v>
          </cell>
          <cell r="AY294">
            <v>76.169999999999987</v>
          </cell>
          <cell r="AZ294">
            <v>56.866000000000007</v>
          </cell>
          <cell r="BA294">
            <v>120.31099999999999</v>
          </cell>
          <cell r="BB294">
            <v>123.85610000000001</v>
          </cell>
          <cell r="BC294">
            <v>108.66199999999999</v>
          </cell>
          <cell r="BD294">
            <v>97.236000000000004</v>
          </cell>
          <cell r="BE294">
            <v>66.607899999999987</v>
          </cell>
          <cell r="BF294">
            <v>129.21899999999999</v>
          </cell>
          <cell r="BG294">
            <v>105.76</v>
          </cell>
          <cell r="BH294">
            <v>60.030199999999986</v>
          </cell>
          <cell r="BI294">
            <v>64.561999999999998</v>
          </cell>
          <cell r="BJ294">
            <v>90.37</v>
          </cell>
          <cell r="BK294">
            <v>91.573000000000008</v>
          </cell>
          <cell r="BL294">
            <v>76.779000000000011</v>
          </cell>
          <cell r="BM294">
            <v>82.009</v>
          </cell>
          <cell r="BN294">
            <v>75.321999999999989</v>
          </cell>
          <cell r="BO294">
            <v>56.033000000000001</v>
          </cell>
          <cell r="BP294">
            <v>41.687999999999995</v>
          </cell>
          <cell r="BQ294">
            <v>41.981000000000002</v>
          </cell>
          <cell r="BR294">
            <v>35.692999999999998</v>
          </cell>
          <cell r="BS294">
            <v>17.332999999999998</v>
          </cell>
          <cell r="BT294">
            <v>17.375</v>
          </cell>
          <cell r="BU294">
            <v>24.268999999999998</v>
          </cell>
          <cell r="BV294">
            <v>42.067999999999998</v>
          </cell>
          <cell r="BW294">
            <v>41.731999999999999</v>
          </cell>
          <cell r="BX294">
            <v>30.396999999999998</v>
          </cell>
          <cell r="BY294">
            <v>19.641000000000002</v>
          </cell>
          <cell r="BZ294">
            <v>22.45</v>
          </cell>
          <cell r="CA294">
            <v>14.829000000000001</v>
          </cell>
          <cell r="CB294">
            <v>4.04</v>
          </cell>
          <cell r="CC294">
            <v>3.8180000000000005</v>
          </cell>
          <cell r="CD294">
            <v>12.302999999999999</v>
          </cell>
          <cell r="CE294">
            <v>11.876999999999999</v>
          </cell>
          <cell r="CF294">
            <v>6.8260000000000005</v>
          </cell>
          <cell r="CG294">
            <v>9.8109999999999999</v>
          </cell>
          <cell r="CH294">
            <v>8.5289999999999981</v>
          </cell>
          <cell r="CI294">
            <v>2.1990000000000003</v>
          </cell>
          <cell r="CJ294">
            <v>0</v>
          </cell>
        </row>
        <row r="295">
          <cell r="E295">
            <v>0</v>
          </cell>
          <cell r="F295">
            <v>4.3999999999999997E-2</v>
          </cell>
          <cell r="G295">
            <v>4.3999999999999997E-2</v>
          </cell>
          <cell r="H295">
            <v>4.3999999999999997E-2</v>
          </cell>
          <cell r="I295">
            <v>12.638000000000002</v>
          </cell>
          <cell r="J295">
            <v>51.093000000000004</v>
          </cell>
          <cell r="K295">
            <v>110.11500000000001</v>
          </cell>
          <cell r="L295">
            <v>171.988</v>
          </cell>
          <cell r="M295">
            <v>234.80199999999999</v>
          </cell>
          <cell r="N295">
            <v>291.87599999999998</v>
          </cell>
          <cell r="O295">
            <v>339.78100000000001</v>
          </cell>
          <cell r="P295">
            <v>407.26400000000001</v>
          </cell>
          <cell r="Q295">
            <v>484.64800000000002</v>
          </cell>
          <cell r="R295">
            <v>559.62900000000002</v>
          </cell>
          <cell r="S295">
            <v>619.31899999999996</v>
          </cell>
          <cell r="T295">
            <v>667.50599999999997</v>
          </cell>
          <cell r="U295">
            <v>740.76</v>
          </cell>
          <cell r="V295">
            <v>786.197</v>
          </cell>
          <cell r="W295">
            <v>844.322</v>
          </cell>
          <cell r="X295">
            <v>906.13900000000001</v>
          </cell>
          <cell r="Y295">
            <v>971.76800000000003</v>
          </cell>
          <cell r="Z295">
            <v>1011.523</v>
          </cell>
          <cell r="AA295">
            <v>1038.2570000000001</v>
          </cell>
          <cell r="AB295">
            <v>1078.7150000000001</v>
          </cell>
          <cell r="AC295">
            <v>1118.1598000000001</v>
          </cell>
          <cell r="AD295">
            <v>1154.1448</v>
          </cell>
          <cell r="AE295">
            <v>1217.7937999999999</v>
          </cell>
          <cell r="AF295">
            <v>1262.0677999999998</v>
          </cell>
          <cell r="AG295">
            <v>1275.2917999999997</v>
          </cell>
          <cell r="AH295">
            <v>1298.5697999999998</v>
          </cell>
          <cell r="AI295">
            <v>1347.8887999999997</v>
          </cell>
          <cell r="AJ295">
            <v>1404.6207999999997</v>
          </cell>
          <cell r="AK295">
            <v>1442.9397999999997</v>
          </cell>
          <cell r="AL295">
            <v>1515.0897999999997</v>
          </cell>
          <cell r="AM295">
            <v>1578.2401999999997</v>
          </cell>
          <cell r="AN295">
            <v>1661.6441999999997</v>
          </cell>
          <cell r="AO295">
            <v>1744.4471999999996</v>
          </cell>
          <cell r="AP295">
            <v>1842.0971999999997</v>
          </cell>
          <cell r="AQ295">
            <v>1927.0932999999998</v>
          </cell>
          <cell r="AR295">
            <v>1989.9578499999998</v>
          </cell>
          <cell r="AS295">
            <v>2030.5708499999998</v>
          </cell>
          <cell r="AT295">
            <v>2097.4448499999999</v>
          </cell>
          <cell r="AU295">
            <v>2176.1078499999999</v>
          </cell>
          <cell r="AV295">
            <v>2285.1258499999999</v>
          </cell>
          <cell r="AW295">
            <v>2390.2328499999999</v>
          </cell>
          <cell r="AX295">
            <v>2489.30285</v>
          </cell>
          <cell r="AY295">
            <v>2565.4728500000001</v>
          </cell>
          <cell r="AZ295">
            <v>2622.3388500000001</v>
          </cell>
          <cell r="BA295">
            <v>2742.6498500000002</v>
          </cell>
          <cell r="BB295">
            <v>2866.5059500000002</v>
          </cell>
          <cell r="BC295">
            <v>2975.16795</v>
          </cell>
          <cell r="BD295">
            <v>3072.4039499999999</v>
          </cell>
          <cell r="BE295">
            <v>3139.0118499999999</v>
          </cell>
          <cell r="BF295">
            <v>3268.2308499999999</v>
          </cell>
          <cell r="BG295">
            <v>3373.9908500000001</v>
          </cell>
          <cell r="BH295">
            <v>3434.0210500000003</v>
          </cell>
          <cell r="BI295">
            <v>3498.5830500000002</v>
          </cell>
          <cell r="BJ295">
            <v>3588.9530500000001</v>
          </cell>
          <cell r="BK295">
            <v>3680.5260499999999</v>
          </cell>
          <cell r="BL295">
            <v>3757.3050499999999</v>
          </cell>
          <cell r="BM295">
            <v>3839.31405</v>
          </cell>
          <cell r="BN295">
            <v>3914.6360500000001</v>
          </cell>
          <cell r="BO295">
            <v>3970.66905</v>
          </cell>
          <cell r="BP295">
            <v>4012.3570500000001</v>
          </cell>
          <cell r="BQ295">
            <v>4054.3380500000003</v>
          </cell>
          <cell r="BR295">
            <v>4090.0310500000005</v>
          </cell>
          <cell r="BS295">
            <v>4107.3640500000001</v>
          </cell>
          <cell r="BT295">
            <v>4124.7390500000001</v>
          </cell>
          <cell r="BU295">
            <v>4149.0080500000004</v>
          </cell>
          <cell r="BV295">
            <v>4191.0760500000006</v>
          </cell>
          <cell r="BW295">
            <v>4232.8080500000005</v>
          </cell>
          <cell r="BX295">
            <v>4263.2050500000005</v>
          </cell>
          <cell r="BY295">
            <v>4282.8460500000001</v>
          </cell>
          <cell r="BZ295">
            <v>4305.2960499999999</v>
          </cell>
          <cell r="CA295">
            <v>4320.1250499999996</v>
          </cell>
          <cell r="CB295">
            <v>4324.1650499999996</v>
          </cell>
          <cell r="CC295">
            <v>4327.9830499999998</v>
          </cell>
          <cell r="CD295">
            <v>4340.2860499999997</v>
          </cell>
          <cell r="CE295">
            <v>4352.1630500000001</v>
          </cell>
          <cell r="CF295">
            <v>4358.9890500000001</v>
          </cell>
          <cell r="CG295">
            <v>4368.8000499999998</v>
          </cell>
          <cell r="CH295">
            <v>4377.3290500000003</v>
          </cell>
          <cell r="CI295">
            <v>4379.5280499999999</v>
          </cell>
          <cell r="CJ295">
            <v>4379.5280499999999</v>
          </cell>
        </row>
        <row r="297">
          <cell r="E297">
            <v>0</v>
          </cell>
          <cell r="F297">
            <v>0.26890000000000003</v>
          </cell>
          <cell r="G297">
            <v>1.1899500000000001</v>
          </cell>
          <cell r="H297">
            <v>1.774</v>
          </cell>
          <cell r="I297">
            <v>1.6629</v>
          </cell>
          <cell r="J297">
            <v>1.798</v>
          </cell>
          <cell r="K297">
            <v>0.76290000000000002</v>
          </cell>
          <cell r="L297">
            <v>0.76400000000000001</v>
          </cell>
          <cell r="M297">
            <v>0.36</v>
          </cell>
          <cell r="N297">
            <v>0.247</v>
          </cell>
          <cell r="O297">
            <v>38.189</v>
          </cell>
          <cell r="P297">
            <v>52.822000000000003</v>
          </cell>
          <cell r="Q297">
            <v>33.488</v>
          </cell>
          <cell r="R297">
            <v>8.1289999999999996</v>
          </cell>
          <cell r="S297">
            <v>48.054999999999993</v>
          </cell>
          <cell r="T297">
            <v>43.382999999999996</v>
          </cell>
          <cell r="U297">
            <v>38.540999999999997</v>
          </cell>
          <cell r="V297">
            <v>47.305999999999997</v>
          </cell>
          <cell r="W297">
            <v>38.953000000000003</v>
          </cell>
          <cell r="X297">
            <v>51.82</v>
          </cell>
          <cell r="Y297">
            <v>60.419999999999995</v>
          </cell>
          <cell r="Z297">
            <v>56.197000000000003</v>
          </cell>
          <cell r="AA297">
            <v>50.926000000000002</v>
          </cell>
          <cell r="AB297">
            <v>33.256</v>
          </cell>
          <cell r="AC297">
            <v>20.73</v>
          </cell>
          <cell r="AD297">
            <v>7.7479999999999993</v>
          </cell>
          <cell r="AE297">
            <v>30.752000000000002</v>
          </cell>
          <cell r="AF297">
            <v>26.312000000000001</v>
          </cell>
          <cell r="AG297">
            <v>29.236000000000004</v>
          </cell>
          <cell r="AH297">
            <v>47.397999999999996</v>
          </cell>
          <cell r="AI297">
            <v>65.281999999999996</v>
          </cell>
          <cell r="AJ297">
            <v>62.823999999999998</v>
          </cell>
          <cell r="AK297">
            <v>55.507999999999996</v>
          </cell>
          <cell r="AL297">
            <v>39.832999999999998</v>
          </cell>
          <cell r="AM297">
            <v>28.664999999999999</v>
          </cell>
          <cell r="AN297">
            <v>42.911000000000001</v>
          </cell>
          <cell r="AO297">
            <v>26.686999999999998</v>
          </cell>
          <cell r="AP297">
            <v>33.400999999999996</v>
          </cell>
          <cell r="AQ297">
            <v>24.006000000000004</v>
          </cell>
          <cell r="AR297">
            <v>22.495000000000005</v>
          </cell>
          <cell r="AS297">
            <v>29.041</v>
          </cell>
          <cell r="AT297">
            <v>20.736999999999998</v>
          </cell>
          <cell r="AU297">
            <v>21.264999999999997</v>
          </cell>
          <cell r="AV297">
            <v>22.765000000000001</v>
          </cell>
          <cell r="AW297">
            <v>49.182999999999993</v>
          </cell>
          <cell r="AX297">
            <v>61.357000000000006</v>
          </cell>
          <cell r="AY297">
            <v>101.798</v>
          </cell>
          <cell r="AZ297">
            <v>76.334099999999992</v>
          </cell>
          <cell r="BA297">
            <v>38.297999999999995</v>
          </cell>
          <cell r="BB297">
            <v>52.205999999999996</v>
          </cell>
          <cell r="BC297">
            <v>55.655999999999992</v>
          </cell>
          <cell r="BD297">
            <v>42.02600000000001</v>
          </cell>
          <cell r="BE297">
            <v>38.243000000000002</v>
          </cell>
          <cell r="BF297">
            <v>54.875</v>
          </cell>
          <cell r="BG297">
            <v>57.050999999999995</v>
          </cell>
          <cell r="BH297">
            <v>56.565999999999995</v>
          </cell>
          <cell r="BI297">
            <v>51.814999999999998</v>
          </cell>
          <cell r="BJ297">
            <v>82.025000000000006</v>
          </cell>
          <cell r="BK297">
            <v>93.460999999999999</v>
          </cell>
          <cell r="BL297">
            <v>95.155000000000001</v>
          </cell>
          <cell r="BM297">
            <v>62.406000000000006</v>
          </cell>
          <cell r="BN297">
            <v>45.666749999999993</v>
          </cell>
          <cell r="BO297">
            <v>73.575999999999993</v>
          </cell>
          <cell r="BP297">
            <v>71.076999999999998</v>
          </cell>
          <cell r="BQ297">
            <v>46.518000000000001</v>
          </cell>
          <cell r="BR297">
            <v>61.364000000000004</v>
          </cell>
          <cell r="BS297">
            <v>64.87</v>
          </cell>
          <cell r="BT297">
            <v>81.942999999999984</v>
          </cell>
          <cell r="BU297">
            <v>76.662999999999982</v>
          </cell>
          <cell r="BV297">
            <v>36.835000000000001</v>
          </cell>
          <cell r="BW297">
            <v>25.389000000000003</v>
          </cell>
          <cell r="BX297">
            <v>2.6300000000000003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</row>
        <row r="298">
          <cell r="E298">
            <v>0</v>
          </cell>
          <cell r="F298">
            <v>0.26890000000000003</v>
          </cell>
          <cell r="G298">
            <v>1.45885</v>
          </cell>
          <cell r="H298">
            <v>3.23285</v>
          </cell>
          <cell r="I298">
            <v>4.8957499999999996</v>
          </cell>
          <cell r="J298">
            <v>6.6937499999999996</v>
          </cell>
          <cell r="K298">
            <v>7.4566499999999998</v>
          </cell>
          <cell r="L298">
            <v>8.2206499999999991</v>
          </cell>
          <cell r="M298">
            <v>8.5806499999999986</v>
          </cell>
          <cell r="N298">
            <v>8.8276499999999984</v>
          </cell>
          <cell r="O298">
            <v>47.016649999999998</v>
          </cell>
          <cell r="P298">
            <v>99.838650000000001</v>
          </cell>
          <cell r="Q298">
            <v>133.32665</v>
          </cell>
          <cell r="R298">
            <v>141.45564999999999</v>
          </cell>
          <cell r="S298">
            <v>189.51065</v>
          </cell>
          <cell r="T298">
            <v>232.89364999999998</v>
          </cell>
          <cell r="U298">
            <v>271.43464999999998</v>
          </cell>
          <cell r="V298">
            <v>318.74064999999996</v>
          </cell>
          <cell r="W298">
            <v>357.69364999999993</v>
          </cell>
          <cell r="X298">
            <v>409.51364999999993</v>
          </cell>
          <cell r="Y298">
            <v>469.93364999999994</v>
          </cell>
          <cell r="Z298">
            <v>526.13064999999995</v>
          </cell>
          <cell r="AA298">
            <v>577.05664999999999</v>
          </cell>
          <cell r="AB298">
            <v>610.31264999999996</v>
          </cell>
          <cell r="AC298">
            <v>631.04264999999998</v>
          </cell>
          <cell r="AD298">
            <v>638.79065000000003</v>
          </cell>
          <cell r="AE298">
            <v>669.54264999999998</v>
          </cell>
          <cell r="AF298">
            <v>695.85464999999999</v>
          </cell>
          <cell r="AG298">
            <v>725.09064999999998</v>
          </cell>
          <cell r="AH298">
            <v>772.48865000000001</v>
          </cell>
          <cell r="AI298">
            <v>837.77065000000005</v>
          </cell>
          <cell r="AJ298">
            <v>900.59465</v>
          </cell>
          <cell r="AK298">
            <v>956.10265000000004</v>
          </cell>
          <cell r="AL298">
            <v>995.93565000000001</v>
          </cell>
          <cell r="AM298">
            <v>1024.6006500000001</v>
          </cell>
          <cell r="AN298">
            <v>1067.5116500000001</v>
          </cell>
          <cell r="AO298">
            <v>1094.19865</v>
          </cell>
          <cell r="AP298">
            <v>1127.5996500000001</v>
          </cell>
          <cell r="AQ298">
            <v>1151.6056500000002</v>
          </cell>
          <cell r="AR298">
            <v>1174.1006500000003</v>
          </cell>
          <cell r="AS298">
            <v>1203.1416500000003</v>
          </cell>
          <cell r="AT298">
            <v>1223.8786500000003</v>
          </cell>
          <cell r="AU298">
            <v>1245.1436500000004</v>
          </cell>
          <cell r="AV298">
            <v>1267.9086500000005</v>
          </cell>
          <cell r="AW298">
            <v>1317.0916500000005</v>
          </cell>
          <cell r="AX298">
            <v>1378.4486500000005</v>
          </cell>
          <cell r="AY298">
            <v>1480.2466500000005</v>
          </cell>
          <cell r="AZ298">
            <v>1556.5807500000005</v>
          </cell>
          <cell r="BA298">
            <v>1594.8787500000005</v>
          </cell>
          <cell r="BB298">
            <v>1647.0847500000004</v>
          </cell>
          <cell r="BC298">
            <v>1702.7407500000004</v>
          </cell>
          <cell r="BD298">
            <v>1744.7667500000005</v>
          </cell>
          <cell r="BE298">
            <v>1783.0097500000004</v>
          </cell>
          <cell r="BF298">
            <v>1837.8847500000004</v>
          </cell>
          <cell r="BG298">
            <v>1894.9357500000003</v>
          </cell>
          <cell r="BH298">
            <v>1951.5017500000004</v>
          </cell>
          <cell r="BI298">
            <v>2003.3167500000004</v>
          </cell>
          <cell r="BJ298">
            <v>2085.3417500000005</v>
          </cell>
          <cell r="BK298">
            <v>2178.8027500000003</v>
          </cell>
          <cell r="BL298">
            <v>2273.9577500000005</v>
          </cell>
          <cell r="BM298">
            <v>2336.3637500000004</v>
          </cell>
          <cell r="BN298">
            <v>2382.0305000000003</v>
          </cell>
          <cell r="BO298">
            <v>2455.6065000000003</v>
          </cell>
          <cell r="BP298">
            <v>2526.6835000000001</v>
          </cell>
          <cell r="BQ298">
            <v>2573.2015000000001</v>
          </cell>
          <cell r="BR298">
            <v>2634.5655000000002</v>
          </cell>
          <cell r="BS298">
            <v>2699.4355</v>
          </cell>
          <cell r="BT298">
            <v>2781.3784999999998</v>
          </cell>
          <cell r="BU298">
            <v>2858.0414999999998</v>
          </cell>
          <cell r="BV298">
            <v>2894.8764999999999</v>
          </cell>
          <cell r="BW298">
            <v>2920.2655</v>
          </cell>
          <cell r="BX298">
            <v>2922.8955000000001</v>
          </cell>
          <cell r="BY298">
            <v>2922.8955000000001</v>
          </cell>
          <cell r="BZ298">
            <v>2922.8955000000001</v>
          </cell>
          <cell r="CA298">
            <v>2922.8955000000001</v>
          </cell>
          <cell r="CB298">
            <v>2922.8955000000001</v>
          </cell>
          <cell r="CC298">
            <v>2922.8955000000001</v>
          </cell>
          <cell r="CD298">
            <v>2922.8955000000001</v>
          </cell>
          <cell r="CE298">
            <v>2922.8955000000001</v>
          </cell>
          <cell r="CF298">
            <v>2922.8955000000001</v>
          </cell>
          <cell r="CG298">
            <v>2922.8955000000001</v>
          </cell>
          <cell r="CH298">
            <v>2922.8955000000001</v>
          </cell>
          <cell r="CI298">
            <v>2922.8955000000001</v>
          </cell>
          <cell r="CJ298">
            <v>2922.8955000000001</v>
          </cell>
        </row>
        <row r="300">
          <cell r="E300">
            <v>0</v>
          </cell>
          <cell r="F300">
            <v>1.03335</v>
          </cell>
          <cell r="G300">
            <v>2.0659000000000001</v>
          </cell>
          <cell r="H300">
            <v>0.49434999999999996</v>
          </cell>
          <cell r="I300">
            <v>7.9092500000000001</v>
          </cell>
          <cell r="J300">
            <v>9.1643499999999989</v>
          </cell>
          <cell r="K300">
            <v>10.344349999999999</v>
          </cell>
          <cell r="L300">
            <v>12.440349999999999</v>
          </cell>
          <cell r="M300">
            <v>11.785799999999998</v>
          </cell>
          <cell r="N300">
            <v>14.327999999999999</v>
          </cell>
          <cell r="O300">
            <v>13.86</v>
          </cell>
          <cell r="P300">
            <v>24.57695</v>
          </cell>
          <cell r="Q300">
            <v>22.11</v>
          </cell>
          <cell r="R300">
            <v>33.914450000000002</v>
          </cell>
          <cell r="S300">
            <v>52.878</v>
          </cell>
          <cell r="T300">
            <v>39.537999999999997</v>
          </cell>
          <cell r="U300">
            <v>41.337899999999998</v>
          </cell>
          <cell r="V300">
            <v>35.351599999999998</v>
          </cell>
          <cell r="W300">
            <v>41.289899999999996</v>
          </cell>
          <cell r="X300">
            <v>42.907450000000004</v>
          </cell>
          <cell r="Y300">
            <v>42.999449999999996</v>
          </cell>
          <cell r="Z300">
            <v>43.132000000000005</v>
          </cell>
          <cell r="AA300">
            <v>41.929450000000003</v>
          </cell>
          <cell r="AB300">
            <v>92.611999999999995</v>
          </cell>
          <cell r="AC300">
            <v>67.789450000000002</v>
          </cell>
          <cell r="AD300">
            <v>46.182000000000002</v>
          </cell>
          <cell r="AE300">
            <v>43.307450000000003</v>
          </cell>
          <cell r="AF300">
            <v>29.112900000000003</v>
          </cell>
          <cell r="AG300">
            <v>39.528449999999992</v>
          </cell>
          <cell r="AH300">
            <v>93.782549999999986</v>
          </cell>
          <cell r="AI300">
            <v>78.396150000000006</v>
          </cell>
          <cell r="AJ300">
            <v>71.796350000000004</v>
          </cell>
          <cell r="AK300">
            <v>43.1629</v>
          </cell>
          <cell r="AL300">
            <v>75.117250000000013</v>
          </cell>
          <cell r="AM300">
            <v>49.006449999999994</v>
          </cell>
          <cell r="AN300">
            <v>40.959999999999994</v>
          </cell>
          <cell r="AO300">
            <v>89.338449999999995</v>
          </cell>
          <cell r="AP300">
            <v>100.43644999999999</v>
          </cell>
          <cell r="AQ300">
            <v>88.188349999999986</v>
          </cell>
          <cell r="AR300">
            <v>81.872249999999994</v>
          </cell>
          <cell r="AS300">
            <v>0</v>
          </cell>
          <cell r="AT300">
            <v>64.731799999999993</v>
          </cell>
          <cell r="AU300">
            <v>65.326900000000009</v>
          </cell>
          <cell r="AV300">
            <v>36.756450000000001</v>
          </cell>
          <cell r="AW300">
            <v>40.475645</v>
          </cell>
          <cell r="AX300">
            <v>58.396999999999998</v>
          </cell>
          <cell r="AY300">
            <v>43.621450000000003</v>
          </cell>
          <cell r="AZ300">
            <v>27.851349999999996</v>
          </cell>
          <cell r="BA300">
            <v>100.15645000000001</v>
          </cell>
          <cell r="BB300">
            <v>106.73045</v>
          </cell>
          <cell r="BC300">
            <v>108.36799999999999</v>
          </cell>
          <cell r="BD300">
            <v>60.301000000000002</v>
          </cell>
          <cell r="BE300">
            <v>53.389899999999997</v>
          </cell>
          <cell r="BF300">
            <v>56.523899999999998</v>
          </cell>
          <cell r="BG300">
            <v>53.78445</v>
          </cell>
          <cell r="BH300">
            <v>36.075450000000004</v>
          </cell>
          <cell r="BI300">
            <v>26.390899999999998</v>
          </cell>
          <cell r="BJ300">
            <v>39.3202</v>
          </cell>
          <cell r="BK300">
            <v>40.938000000000002</v>
          </cell>
          <cell r="BL300">
            <v>47.632799999999996</v>
          </cell>
          <cell r="BM300">
            <v>18.902850000000001</v>
          </cell>
          <cell r="BN300">
            <v>37.711500000000001</v>
          </cell>
          <cell r="BO300">
            <v>29.793850000000003</v>
          </cell>
          <cell r="BP300">
            <v>38.706249999999997</v>
          </cell>
          <cell r="BQ300">
            <v>61.931699999999992</v>
          </cell>
          <cell r="BR300">
            <v>34.035200000000003</v>
          </cell>
          <cell r="BS300">
            <v>48.007500000000007</v>
          </cell>
          <cell r="BT300">
            <v>57.263050000000007</v>
          </cell>
          <cell r="BU300">
            <v>46.156149999999997</v>
          </cell>
          <cell r="BV300">
            <v>32.791699999999999</v>
          </cell>
          <cell r="BW300">
            <v>30.172050000000002</v>
          </cell>
          <cell r="BX300">
            <v>27.897600000000001</v>
          </cell>
          <cell r="BY300">
            <v>31.15165</v>
          </cell>
          <cell r="BZ300">
            <v>31.78105</v>
          </cell>
          <cell r="CA300">
            <v>15.56085</v>
          </cell>
          <cell r="CB300">
            <v>41.472350000000006</v>
          </cell>
          <cell r="CC300">
            <v>44.414850000000001</v>
          </cell>
          <cell r="CD300">
            <v>2.6474500000000001</v>
          </cell>
          <cell r="CE300">
            <v>5.20505</v>
          </cell>
          <cell r="CF300">
            <v>0</v>
          </cell>
          <cell r="CG300">
            <v>0</v>
          </cell>
          <cell r="CH300">
            <v>0</v>
          </cell>
          <cell r="CI300">
            <v>0</v>
          </cell>
          <cell r="CJ300">
            <v>0</v>
          </cell>
        </row>
        <row r="301">
          <cell r="E301">
            <v>0</v>
          </cell>
          <cell r="F301">
            <v>1.03335</v>
          </cell>
          <cell r="G301">
            <v>3.0992500000000001</v>
          </cell>
          <cell r="H301">
            <v>3.5935999999999999</v>
          </cell>
          <cell r="I301">
            <v>11.50285</v>
          </cell>
          <cell r="J301">
            <v>20.667200000000001</v>
          </cell>
          <cell r="K301">
            <v>31.01155</v>
          </cell>
          <cell r="L301">
            <v>43.451899999999995</v>
          </cell>
          <cell r="M301">
            <v>55.23769999999999</v>
          </cell>
          <cell r="N301">
            <v>69.565699999999993</v>
          </cell>
          <cell r="O301">
            <v>83.425699999999992</v>
          </cell>
          <cell r="P301">
            <v>108.00264999999999</v>
          </cell>
          <cell r="Q301">
            <v>130.11264999999997</v>
          </cell>
          <cell r="R301">
            <v>164.02709999999996</v>
          </cell>
          <cell r="S301">
            <v>216.90509999999995</v>
          </cell>
          <cell r="T301">
            <v>256.44309999999996</v>
          </cell>
          <cell r="U301">
            <v>297.78099999999995</v>
          </cell>
          <cell r="V301">
            <v>333.13259999999997</v>
          </cell>
          <cell r="W301">
            <v>374.42249999999996</v>
          </cell>
          <cell r="X301">
            <v>417.32994999999994</v>
          </cell>
          <cell r="Y301">
            <v>460.32939999999996</v>
          </cell>
          <cell r="Z301">
            <v>503.46139999999997</v>
          </cell>
          <cell r="AA301">
            <v>545.39085</v>
          </cell>
          <cell r="AB301">
            <v>638.00284999999997</v>
          </cell>
          <cell r="AC301">
            <v>705.79229999999995</v>
          </cell>
          <cell r="AD301">
            <v>751.97429999999997</v>
          </cell>
          <cell r="AE301">
            <v>795.28174999999999</v>
          </cell>
          <cell r="AF301">
            <v>824.39464999999996</v>
          </cell>
          <cell r="AG301">
            <v>863.92309999999998</v>
          </cell>
          <cell r="AH301">
            <v>957.70564999999999</v>
          </cell>
          <cell r="AI301">
            <v>1036.1017999999999</v>
          </cell>
          <cell r="AJ301">
            <v>1107.89815</v>
          </cell>
          <cell r="AK301">
            <v>1151.06105</v>
          </cell>
          <cell r="AL301">
            <v>1226.1783</v>
          </cell>
          <cell r="AM301">
            <v>1275.1847500000001</v>
          </cell>
          <cell r="AN301">
            <v>1316.1447500000002</v>
          </cell>
          <cell r="AO301">
            <v>1405.4832000000001</v>
          </cell>
          <cell r="AP301">
            <v>1505.91965</v>
          </cell>
          <cell r="AQ301">
            <v>1594.1079999999999</v>
          </cell>
          <cell r="AR301">
            <v>1675.9802499999998</v>
          </cell>
          <cell r="AS301">
            <v>1675.9802499999998</v>
          </cell>
          <cell r="AT301">
            <v>1740.7120499999999</v>
          </cell>
          <cell r="AU301">
            <v>1806.0389499999999</v>
          </cell>
          <cell r="AV301">
            <v>1842.7954</v>
          </cell>
          <cell r="AW301">
            <v>1883.271045</v>
          </cell>
          <cell r="AX301">
            <v>1941.6680449999999</v>
          </cell>
          <cell r="AY301">
            <v>1985.289495</v>
          </cell>
          <cell r="AZ301">
            <v>2013.1408449999999</v>
          </cell>
          <cell r="BA301">
            <v>2113.2972949999998</v>
          </cell>
          <cell r="BB301">
            <v>2220.0277449999999</v>
          </cell>
          <cell r="BC301">
            <v>2328.3957449999998</v>
          </cell>
          <cell r="BD301">
            <v>2388.6967449999997</v>
          </cell>
          <cell r="BE301">
            <v>2442.0866449999999</v>
          </cell>
          <cell r="BF301">
            <v>2498.610545</v>
          </cell>
          <cell r="BG301">
            <v>2552.3949950000001</v>
          </cell>
          <cell r="BH301">
            <v>2588.4704449999999</v>
          </cell>
          <cell r="BI301">
            <v>2614.8613449999998</v>
          </cell>
          <cell r="BJ301">
            <v>2654.1815449999999</v>
          </cell>
          <cell r="BK301">
            <v>2695.119545</v>
          </cell>
          <cell r="BL301">
            <v>2742.7523449999999</v>
          </cell>
          <cell r="BM301">
            <v>2761.6551949999998</v>
          </cell>
          <cell r="BN301">
            <v>2799.3666949999997</v>
          </cell>
          <cell r="BO301">
            <v>2829.1605449999997</v>
          </cell>
          <cell r="BP301">
            <v>2867.8667949999999</v>
          </cell>
          <cell r="BQ301">
            <v>2929.798495</v>
          </cell>
          <cell r="BR301">
            <v>2963.8336949999998</v>
          </cell>
          <cell r="BS301">
            <v>3011.841195</v>
          </cell>
          <cell r="BT301">
            <v>3069.104245</v>
          </cell>
          <cell r="BU301">
            <v>3115.2603949999998</v>
          </cell>
          <cell r="BV301">
            <v>3148.052095</v>
          </cell>
          <cell r="BW301">
            <v>3178.2241450000001</v>
          </cell>
          <cell r="BX301">
            <v>3206.1217449999999</v>
          </cell>
          <cell r="BY301">
            <v>3237.2733949999997</v>
          </cell>
          <cell r="BZ301">
            <v>3269.0544449999998</v>
          </cell>
          <cell r="CA301">
            <v>3284.6152949999996</v>
          </cell>
          <cell r="CB301">
            <v>3326.0876449999996</v>
          </cell>
          <cell r="CC301">
            <v>3370.5024949999997</v>
          </cell>
          <cell r="CD301">
            <v>3373.1499449999997</v>
          </cell>
          <cell r="CE301">
            <v>3378.3549949999997</v>
          </cell>
          <cell r="CF301">
            <v>3378.3549949999997</v>
          </cell>
          <cell r="CG301">
            <v>3378.3549949999997</v>
          </cell>
          <cell r="CH301">
            <v>3378.3549949999997</v>
          </cell>
          <cell r="CI301">
            <v>3378.3549949999997</v>
          </cell>
          <cell r="CJ301">
            <v>3378.3549949999997</v>
          </cell>
        </row>
        <row r="303">
          <cell r="E303">
            <v>0.17945</v>
          </cell>
          <cell r="F303">
            <v>0.34</v>
          </cell>
          <cell r="G303">
            <v>6.6000000000000003E-2</v>
          </cell>
          <cell r="H303">
            <v>0.82645000000000013</v>
          </cell>
          <cell r="I303">
            <v>0.64790000000000003</v>
          </cell>
          <cell r="J303">
            <v>0.73845000000000005</v>
          </cell>
          <cell r="K303">
            <v>1.04095</v>
          </cell>
          <cell r="L303">
            <v>1.3628499999999999</v>
          </cell>
          <cell r="M303">
            <v>1.3839000000000001</v>
          </cell>
          <cell r="N303">
            <v>0.21450000000000002</v>
          </cell>
          <cell r="O303">
            <v>2.6557499999999998</v>
          </cell>
          <cell r="P303">
            <v>2.5739999999999998</v>
          </cell>
          <cell r="Q303">
            <v>2.0114999999999998</v>
          </cell>
          <cell r="R303">
            <v>2.4473500000000001</v>
          </cell>
          <cell r="S303">
            <v>1.3658000000000001</v>
          </cell>
          <cell r="T303">
            <v>1.4403999999999999</v>
          </cell>
          <cell r="U303">
            <v>0.96584999999999999</v>
          </cell>
          <cell r="V303">
            <v>1.96695</v>
          </cell>
          <cell r="W303">
            <v>6.2528999999999995</v>
          </cell>
          <cell r="X303">
            <v>6.7140000000000004</v>
          </cell>
          <cell r="Y303">
            <v>3.5859000000000001</v>
          </cell>
          <cell r="Z303">
            <v>31.414999999999999</v>
          </cell>
          <cell r="AA303">
            <v>90.504000000000005</v>
          </cell>
          <cell r="AB303">
            <v>78.282999999999987</v>
          </cell>
          <cell r="AC303">
            <v>68.436000000000007</v>
          </cell>
          <cell r="AD303">
            <v>57.663499999999999</v>
          </cell>
          <cell r="AE303">
            <v>67.780450000000002</v>
          </cell>
          <cell r="AF303">
            <v>37.277999999999999</v>
          </cell>
          <cell r="AG303">
            <v>46.260999999999996</v>
          </cell>
          <cell r="AH303">
            <v>62.822000000000003</v>
          </cell>
          <cell r="AI303">
            <v>61.121000000000002</v>
          </cell>
          <cell r="AJ303">
            <v>35.47645</v>
          </cell>
          <cell r="AK303">
            <v>74.740449999999996</v>
          </cell>
          <cell r="AL303">
            <v>66.096450000000004</v>
          </cell>
          <cell r="AM303">
            <v>53.128449999999994</v>
          </cell>
          <cell r="AN303">
            <v>33.017899999999997</v>
          </cell>
          <cell r="AO303">
            <v>9.5427</v>
          </cell>
          <cell r="AP303">
            <v>14.340199999999999</v>
          </cell>
          <cell r="AQ303">
            <v>13.8134</v>
          </cell>
          <cell r="AR303">
            <v>40.255850000000002</v>
          </cell>
          <cell r="AS303">
            <v>0</v>
          </cell>
          <cell r="AT303">
            <v>67.208349999999996</v>
          </cell>
          <cell r="AU303">
            <v>90.647599999999997</v>
          </cell>
          <cell r="AV303">
            <v>86.887149999999991</v>
          </cell>
          <cell r="AW303">
            <v>93.656399999999991</v>
          </cell>
          <cell r="AX303">
            <v>115.52064999999999</v>
          </cell>
          <cell r="AY303">
            <v>76.595950000000002</v>
          </cell>
          <cell r="AZ303">
            <v>48.198300000000003</v>
          </cell>
          <cell r="BA303">
            <v>72.704650000000001</v>
          </cell>
          <cell r="BB303">
            <v>47.677050000000001</v>
          </cell>
          <cell r="BC303">
            <v>35.739000000000004</v>
          </cell>
          <cell r="BD303">
            <v>27.230250000000002</v>
          </cell>
          <cell r="BE303">
            <v>43.253299999999996</v>
          </cell>
          <cell r="BF303">
            <v>12.6958</v>
          </cell>
          <cell r="BG303">
            <v>19.946849999999998</v>
          </cell>
          <cell r="BH303">
            <v>30.403000000000002</v>
          </cell>
          <cell r="BI303">
            <v>22.831749999999996</v>
          </cell>
          <cell r="BJ303">
            <v>86.319950000000006</v>
          </cell>
          <cell r="BK303">
            <v>41.443800000000003</v>
          </cell>
          <cell r="BL303">
            <v>32.358849999999997</v>
          </cell>
          <cell r="BM303">
            <v>62.812400000000004</v>
          </cell>
          <cell r="BN303">
            <v>7.3619500000000002</v>
          </cell>
          <cell r="BO303">
            <v>26.5549</v>
          </cell>
          <cell r="BP303">
            <v>60.004350000000002</v>
          </cell>
          <cell r="BQ303">
            <v>58.064099999999996</v>
          </cell>
          <cell r="BR303">
            <v>37.405149999999999</v>
          </cell>
          <cell r="BS303">
            <v>36.995400000000004</v>
          </cell>
          <cell r="BT303">
            <v>23.652349999999998</v>
          </cell>
          <cell r="BU303">
            <v>34.05265</v>
          </cell>
          <cell r="BV303">
            <v>33.015950000000004</v>
          </cell>
          <cell r="BW303">
            <v>27.49025</v>
          </cell>
          <cell r="BX303">
            <v>38.628</v>
          </cell>
          <cell r="BY303">
            <v>8.9785500000000003</v>
          </cell>
          <cell r="BZ303">
            <v>14.51</v>
          </cell>
          <cell r="CA303">
            <v>37.747499999999995</v>
          </cell>
          <cell r="CB303">
            <v>33.205449999999999</v>
          </cell>
          <cell r="CC303">
            <v>15.892900000000003</v>
          </cell>
          <cell r="CD303">
            <v>27.527000000000001</v>
          </cell>
          <cell r="CE303"/>
          <cell r="CF303"/>
          <cell r="CG303"/>
          <cell r="CH303"/>
          <cell r="CI303"/>
          <cell r="CJ303"/>
        </row>
        <row r="304">
          <cell r="E304">
            <v>0.17945</v>
          </cell>
          <cell r="F304">
            <v>0.51944999999999997</v>
          </cell>
          <cell r="G304">
            <v>0.58545000000000003</v>
          </cell>
          <cell r="H304">
            <v>1.4119000000000002</v>
          </cell>
          <cell r="I304">
            <v>2.0598000000000001</v>
          </cell>
          <cell r="J304">
            <v>2.7982500000000003</v>
          </cell>
          <cell r="K304">
            <v>3.8392000000000004</v>
          </cell>
          <cell r="L304">
            <v>5.2020499999999998</v>
          </cell>
          <cell r="M304">
            <v>6.5859500000000004</v>
          </cell>
          <cell r="N304">
            <v>6.8004500000000005</v>
          </cell>
          <cell r="O304">
            <v>9.4562000000000008</v>
          </cell>
          <cell r="P304">
            <v>12.030200000000001</v>
          </cell>
          <cell r="Q304">
            <v>14.041700000000001</v>
          </cell>
          <cell r="R304">
            <v>16.489049999999999</v>
          </cell>
          <cell r="S304">
            <v>17.854849999999999</v>
          </cell>
          <cell r="T304">
            <v>19.295249999999999</v>
          </cell>
          <cell r="U304">
            <v>20.261099999999999</v>
          </cell>
          <cell r="V304">
            <v>22.22805</v>
          </cell>
          <cell r="W304">
            <v>28.48095</v>
          </cell>
          <cell r="X304">
            <v>35.194949999999999</v>
          </cell>
          <cell r="Y304">
            <v>38.780850000000001</v>
          </cell>
          <cell r="Z304">
            <v>70.195850000000007</v>
          </cell>
          <cell r="AA304">
            <v>160.69985000000003</v>
          </cell>
          <cell r="AB304">
            <v>238.98285000000001</v>
          </cell>
          <cell r="AC304">
            <v>307.41885000000002</v>
          </cell>
          <cell r="AD304">
            <v>365.08235000000002</v>
          </cell>
          <cell r="AE304">
            <v>432.86279999999999</v>
          </cell>
          <cell r="AF304">
            <v>470.14080000000001</v>
          </cell>
          <cell r="AG304">
            <v>516.40179999999998</v>
          </cell>
          <cell r="AH304">
            <v>579.22379999999998</v>
          </cell>
          <cell r="AI304">
            <v>640.34479999999996</v>
          </cell>
          <cell r="AJ304">
            <v>675.82124999999996</v>
          </cell>
          <cell r="AK304">
            <v>750.56169999999997</v>
          </cell>
          <cell r="AL304">
            <v>816.65814999999998</v>
          </cell>
          <cell r="AM304">
            <v>869.78660000000002</v>
          </cell>
          <cell r="AN304">
            <v>902.80449999999996</v>
          </cell>
          <cell r="AO304">
            <v>912.34719999999993</v>
          </cell>
          <cell r="AP304">
            <v>926.68739999999991</v>
          </cell>
          <cell r="AQ304">
            <v>940.50079999999991</v>
          </cell>
          <cell r="AR304">
            <v>980.75664999999992</v>
          </cell>
          <cell r="AS304">
            <v>980.75664999999992</v>
          </cell>
          <cell r="AT304">
            <v>1047.9649999999999</v>
          </cell>
          <cell r="AU304">
            <v>1138.6125999999999</v>
          </cell>
          <cell r="AV304">
            <v>1225.4997499999999</v>
          </cell>
          <cell r="AW304">
            <v>1319.15615</v>
          </cell>
          <cell r="AX304">
            <v>1434.6768</v>
          </cell>
          <cell r="AY304">
            <v>1511.2727499999999</v>
          </cell>
          <cell r="AZ304">
            <v>1559.4710499999999</v>
          </cell>
          <cell r="BA304">
            <v>1632.1756999999998</v>
          </cell>
          <cell r="BB304">
            <v>1679.8527499999998</v>
          </cell>
          <cell r="BC304">
            <v>1715.5917499999998</v>
          </cell>
          <cell r="BD304">
            <v>1742.8219999999999</v>
          </cell>
          <cell r="BE304">
            <v>1786.0753</v>
          </cell>
          <cell r="BF304">
            <v>1798.7710999999999</v>
          </cell>
          <cell r="BG304">
            <v>1818.71795</v>
          </cell>
          <cell r="BH304">
            <v>1849.12095</v>
          </cell>
          <cell r="BI304">
            <v>1871.9527</v>
          </cell>
          <cell r="BJ304">
            <v>1958.2726500000001</v>
          </cell>
          <cell r="BK304">
            <v>1999.7164500000001</v>
          </cell>
          <cell r="BL304">
            <v>2032.0753000000002</v>
          </cell>
          <cell r="BM304">
            <v>2094.8877000000002</v>
          </cell>
          <cell r="BN304">
            <v>2102.2496500000002</v>
          </cell>
          <cell r="BO304">
            <v>2128.8045500000003</v>
          </cell>
          <cell r="BP304">
            <v>2188.8089000000004</v>
          </cell>
          <cell r="BQ304">
            <v>2246.8730000000005</v>
          </cell>
          <cell r="BR304">
            <v>2284.2781500000006</v>
          </cell>
          <cell r="BS304">
            <v>2321.2735500000003</v>
          </cell>
          <cell r="BT304">
            <v>2344.9259000000002</v>
          </cell>
          <cell r="BU304">
            <v>2378.9785500000003</v>
          </cell>
          <cell r="BV304">
            <v>2411.9945000000002</v>
          </cell>
          <cell r="BW304">
            <v>2439.4847500000001</v>
          </cell>
          <cell r="BX304">
            <v>2478.1127500000002</v>
          </cell>
          <cell r="BY304">
            <v>2487.0913</v>
          </cell>
          <cell r="BZ304">
            <v>2501.6013000000003</v>
          </cell>
          <cell r="CA304">
            <v>2539.3488000000002</v>
          </cell>
          <cell r="CB304">
            <v>2572.5542500000001</v>
          </cell>
          <cell r="CC304">
            <v>2588.44715</v>
          </cell>
          <cell r="CD304">
            <v>2615.97415</v>
          </cell>
          <cell r="CE304"/>
          <cell r="CF304"/>
          <cell r="CG304"/>
          <cell r="CH304"/>
          <cell r="CI304"/>
          <cell r="CJ304"/>
        </row>
        <row r="306">
          <cell r="E306">
            <v>2.29</v>
          </cell>
          <cell r="F306">
            <v>30.073</v>
          </cell>
          <cell r="G306">
            <v>7.7670000000000003</v>
          </cell>
          <cell r="H306">
            <v>6.6227499999999999</v>
          </cell>
          <cell r="I306">
            <v>32.701749999999997</v>
          </cell>
          <cell r="J306">
            <v>23.467000000000002</v>
          </cell>
          <cell r="K306">
            <v>29.641499999999997</v>
          </cell>
          <cell r="L306">
            <v>15.621499999999999</v>
          </cell>
          <cell r="M306">
            <v>62.393949999999997</v>
          </cell>
          <cell r="N306">
            <v>48.433000000000007</v>
          </cell>
          <cell r="O306">
            <v>42.029899999999998</v>
          </cell>
          <cell r="P306">
            <v>59.689</v>
          </cell>
          <cell r="Q306">
            <v>37.208999999999996</v>
          </cell>
          <cell r="R306">
            <v>80.60499999999999</v>
          </cell>
          <cell r="S306">
            <v>42.907000000000004</v>
          </cell>
          <cell r="T306">
            <v>50.697999999999993</v>
          </cell>
          <cell r="U306">
            <v>40.808999999999997</v>
          </cell>
          <cell r="V306">
            <v>39.996999999999993</v>
          </cell>
          <cell r="W306">
            <v>24.344999999999999</v>
          </cell>
          <cell r="X306">
            <v>70.849999999999994</v>
          </cell>
          <cell r="Y306">
            <v>33.405999999999999</v>
          </cell>
          <cell r="Z306">
            <v>31.805</v>
          </cell>
          <cell r="AA306">
            <v>7.6999999999999993</v>
          </cell>
          <cell r="AB306">
            <v>18.810000000000002</v>
          </cell>
          <cell r="AC306">
            <v>43.506999999999991</v>
          </cell>
          <cell r="AD306">
            <v>26.169999999999998</v>
          </cell>
          <cell r="AE306">
            <v>41.373999999999995</v>
          </cell>
          <cell r="AF306">
            <v>124.089</v>
          </cell>
          <cell r="AG306">
            <v>72.725999999999999</v>
          </cell>
          <cell r="AH306">
            <v>66.984999999999985</v>
          </cell>
          <cell r="AI306">
            <v>74.688000000000002</v>
          </cell>
          <cell r="AJ306">
            <v>50.055</v>
          </cell>
          <cell r="AK306">
            <v>40.273000000000003</v>
          </cell>
          <cell r="AL306">
            <v>27.704999999999998</v>
          </cell>
          <cell r="AM306">
            <v>41.378</v>
          </cell>
          <cell r="AN306">
            <v>25.158000000000001</v>
          </cell>
          <cell r="AO306">
            <v>2.09</v>
          </cell>
          <cell r="AP306">
            <v>17.489000000000001</v>
          </cell>
          <cell r="AQ306">
            <v>29.82</v>
          </cell>
          <cell r="AR306">
            <v>84.427549999999997</v>
          </cell>
          <cell r="AS306">
            <v>46.510999999999996</v>
          </cell>
          <cell r="AT306">
            <v>21.478999999999999</v>
          </cell>
          <cell r="AU306">
            <v>40.81</v>
          </cell>
          <cell r="AV306">
            <v>47.83</v>
          </cell>
          <cell r="AW306">
            <v>58.731000000000002</v>
          </cell>
          <cell r="AX306">
            <v>48.077000000000005</v>
          </cell>
          <cell r="AY306">
            <v>68.843999999999994</v>
          </cell>
          <cell r="AZ306">
            <v>57.2</v>
          </cell>
          <cell r="BA306">
            <v>55.506</v>
          </cell>
          <cell r="BB306">
            <v>54.493000000000002</v>
          </cell>
          <cell r="BC306">
            <v>44.514000000000003</v>
          </cell>
          <cell r="BD306">
            <v>46.918999999999997</v>
          </cell>
          <cell r="BE306">
            <v>48.988999999999997</v>
          </cell>
          <cell r="BF306">
            <v>36.080000000000005</v>
          </cell>
          <cell r="BG306">
            <v>43.370999999999995</v>
          </cell>
          <cell r="BH306">
            <v>55.231999999999992</v>
          </cell>
          <cell r="BI306">
            <v>40.22</v>
          </cell>
          <cell r="BJ306">
            <v>67.153999999999996</v>
          </cell>
          <cell r="BK306">
            <v>67.578000000000003</v>
          </cell>
          <cell r="BL306">
            <v>66.87299999999999</v>
          </cell>
          <cell r="BM306">
            <v>39.576000000000008</v>
          </cell>
          <cell r="BN306">
            <v>28.731000000000002</v>
          </cell>
          <cell r="BO306">
            <v>37.369999999999997</v>
          </cell>
          <cell r="BP306">
            <v>30.64</v>
          </cell>
          <cell r="BQ306">
            <v>17.219149999999999</v>
          </cell>
          <cell r="BR306">
            <v>4.26</v>
          </cell>
          <cell r="BS306">
            <v>7.7400000000000011</v>
          </cell>
          <cell r="BT306">
            <v>0.82000000000000006</v>
          </cell>
          <cell r="BU306">
            <v>0</v>
          </cell>
          <cell r="BV306">
            <v>0</v>
          </cell>
          <cell r="BW306">
            <v>0</v>
          </cell>
          <cell r="BX306">
            <v>0.22</v>
          </cell>
          <cell r="BY306">
            <v>0.38</v>
          </cell>
          <cell r="BZ306">
            <v>1.81</v>
          </cell>
          <cell r="CA306"/>
          <cell r="CB306"/>
          <cell r="CC306"/>
          <cell r="CD306"/>
          <cell r="CE306"/>
          <cell r="CF306"/>
          <cell r="CG306"/>
          <cell r="CH306"/>
          <cell r="CI306"/>
          <cell r="CJ306"/>
        </row>
        <row r="307">
          <cell r="E307">
            <v>2.29</v>
          </cell>
          <cell r="F307">
            <v>32.363</v>
          </cell>
          <cell r="G307">
            <v>40.130000000000003</v>
          </cell>
          <cell r="H307">
            <v>46.752750000000006</v>
          </cell>
          <cell r="I307">
            <v>79.454499999999996</v>
          </cell>
          <cell r="J307">
            <v>102.92149999999999</v>
          </cell>
          <cell r="K307">
            <v>132.56299999999999</v>
          </cell>
          <cell r="L307">
            <v>148.18449999999999</v>
          </cell>
          <cell r="M307">
            <v>210.57844999999998</v>
          </cell>
          <cell r="N307">
            <v>259.01144999999997</v>
          </cell>
          <cell r="O307">
            <v>301.04134999999997</v>
          </cell>
          <cell r="P307">
            <v>360.73034999999999</v>
          </cell>
          <cell r="Q307">
            <v>397.93934999999999</v>
          </cell>
          <cell r="R307">
            <v>478.54435000000001</v>
          </cell>
          <cell r="S307">
            <v>521.45135000000005</v>
          </cell>
          <cell r="T307">
            <v>572.14935000000003</v>
          </cell>
          <cell r="U307">
            <v>612.95835</v>
          </cell>
          <cell r="V307">
            <v>652.95534999999995</v>
          </cell>
          <cell r="W307">
            <v>677.30034999999998</v>
          </cell>
          <cell r="X307">
            <v>748.15035</v>
          </cell>
          <cell r="Y307">
            <v>781.55634999999995</v>
          </cell>
          <cell r="Z307">
            <v>813.3613499999999</v>
          </cell>
          <cell r="AA307">
            <v>821.06134999999995</v>
          </cell>
          <cell r="AB307">
            <v>839.87134999999989</v>
          </cell>
          <cell r="AC307">
            <v>883.37834999999984</v>
          </cell>
          <cell r="AD307">
            <v>909.5483499999998</v>
          </cell>
          <cell r="AE307">
            <v>950.92234999999982</v>
          </cell>
          <cell r="AF307">
            <v>1075.0113499999998</v>
          </cell>
          <cell r="AG307">
            <v>1147.7373499999999</v>
          </cell>
          <cell r="AH307">
            <v>1214.7223499999998</v>
          </cell>
          <cell r="AI307">
            <v>1289.4103499999999</v>
          </cell>
          <cell r="AJ307">
            <v>1339.4653499999999</v>
          </cell>
          <cell r="AK307">
            <v>1379.7383499999999</v>
          </cell>
          <cell r="AL307">
            <v>1407.4433499999998</v>
          </cell>
          <cell r="AM307">
            <v>1448.8213499999997</v>
          </cell>
          <cell r="AN307">
            <v>1473.9793499999996</v>
          </cell>
          <cell r="AO307">
            <v>1476.0693499999995</v>
          </cell>
          <cell r="AP307">
            <v>1493.5583499999996</v>
          </cell>
          <cell r="AQ307">
            <v>1523.3783499999995</v>
          </cell>
          <cell r="AR307">
            <v>1607.8058999999994</v>
          </cell>
          <cell r="AS307">
            <v>1654.3168999999994</v>
          </cell>
          <cell r="AT307">
            <v>1675.7958999999994</v>
          </cell>
          <cell r="AU307">
            <v>1716.6058999999993</v>
          </cell>
          <cell r="AV307">
            <v>1764.4358999999993</v>
          </cell>
          <cell r="AW307">
            <v>1823.1668999999993</v>
          </cell>
          <cell r="AX307">
            <v>1871.2438999999993</v>
          </cell>
          <cell r="AY307">
            <v>1940.0878999999993</v>
          </cell>
          <cell r="AZ307">
            <v>1997.2878999999994</v>
          </cell>
          <cell r="BA307">
            <v>2052.7938999999992</v>
          </cell>
          <cell r="BB307">
            <v>2107.2868999999992</v>
          </cell>
          <cell r="BC307">
            <v>2151.8008999999993</v>
          </cell>
          <cell r="BD307">
            <v>2198.7198999999991</v>
          </cell>
          <cell r="BE307">
            <v>2247.7088999999992</v>
          </cell>
          <cell r="BF307">
            <v>2283.7888999999991</v>
          </cell>
          <cell r="BG307">
            <v>2327.1598999999992</v>
          </cell>
          <cell r="BH307">
            <v>2382.3918999999992</v>
          </cell>
          <cell r="BI307">
            <v>2422.611899999999</v>
          </cell>
          <cell r="BJ307">
            <v>2489.765899999999</v>
          </cell>
          <cell r="BK307">
            <v>2557.3438999999989</v>
          </cell>
          <cell r="BL307">
            <v>2624.216899999999</v>
          </cell>
          <cell r="BM307">
            <v>2663.792899999999</v>
          </cell>
          <cell r="BN307">
            <v>2692.5238999999992</v>
          </cell>
          <cell r="BO307">
            <v>2729.8938999999991</v>
          </cell>
          <cell r="BP307">
            <v>2760.533899999999</v>
          </cell>
          <cell r="BQ307">
            <v>2777.7530499999989</v>
          </cell>
          <cell r="BR307">
            <v>2782.0130499999991</v>
          </cell>
          <cell r="BS307">
            <v>2789.7530499999989</v>
          </cell>
          <cell r="BT307">
            <v>2790.5730499999991</v>
          </cell>
          <cell r="BU307">
            <v>2790.5730499999991</v>
          </cell>
          <cell r="BV307">
            <v>2790.5730499999991</v>
          </cell>
          <cell r="BW307">
            <v>2790.5730499999991</v>
          </cell>
          <cell r="BX307">
            <v>2790.7930499999989</v>
          </cell>
          <cell r="BY307">
            <v>2791.173049999999</v>
          </cell>
          <cell r="BZ307">
            <v>2792.9830499999989</v>
          </cell>
          <cell r="CA307"/>
          <cell r="CB307"/>
          <cell r="CC307"/>
          <cell r="CD307"/>
          <cell r="CE307"/>
          <cell r="CF307"/>
          <cell r="CG307"/>
          <cell r="CH307"/>
          <cell r="CI307"/>
          <cell r="CJ307"/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A Pollock Roe"/>
      <sheetName val="Sheet1"/>
    </sheetNames>
    <sheetDataSet>
      <sheetData sheetId="0">
        <row r="245">
          <cell r="E245" t="e">
            <v>#REF!</v>
          </cell>
          <cell r="F245" t="e">
            <v>#REF!</v>
          </cell>
          <cell r="G245" t="e">
            <v>#REF!</v>
          </cell>
          <cell r="H245" t="e">
            <v>#REF!</v>
          </cell>
          <cell r="I245" t="e">
            <v>#REF!</v>
          </cell>
          <cell r="J245" t="e">
            <v>#REF!</v>
          </cell>
          <cell r="K245" t="e">
            <v>#REF!</v>
          </cell>
          <cell r="L245" t="e">
            <v>#REF!</v>
          </cell>
          <cell r="M245" t="e">
            <v>#REF!</v>
          </cell>
          <cell r="N245" t="e">
            <v>#REF!</v>
          </cell>
          <cell r="O245" t="e">
            <v>#REF!</v>
          </cell>
          <cell r="P245" t="e">
            <v>#REF!</v>
          </cell>
          <cell r="Q245" t="e">
            <v>#REF!</v>
          </cell>
          <cell r="R245" t="e">
            <v>#REF!</v>
          </cell>
          <cell r="S245" t="e">
            <v>#REF!</v>
          </cell>
          <cell r="T245" t="e">
            <v>#REF!</v>
          </cell>
          <cell r="U245" t="e">
            <v>#REF!</v>
          </cell>
          <cell r="V245" t="e">
            <v>#REF!</v>
          </cell>
          <cell r="W245" t="e">
            <v>#REF!</v>
          </cell>
          <cell r="X245" t="e">
            <v>#REF!</v>
          </cell>
          <cell r="Y245" t="e">
            <v>#REF!</v>
          </cell>
          <cell r="Z245" t="e">
            <v>#REF!</v>
          </cell>
          <cell r="AA245" t="e">
            <v>#REF!</v>
          </cell>
          <cell r="AB245" t="e">
            <v>#REF!</v>
          </cell>
          <cell r="AC245" t="e">
            <v>#REF!</v>
          </cell>
          <cell r="AD245" t="e">
            <v>#REF!</v>
          </cell>
          <cell r="AE245" t="e">
            <v>#REF!</v>
          </cell>
          <cell r="AF245" t="e">
            <v>#REF!</v>
          </cell>
          <cell r="AG245" t="e">
            <v>#REF!</v>
          </cell>
          <cell r="AH245" t="e">
            <v>#REF!</v>
          </cell>
          <cell r="AI245" t="e">
            <v>#REF!</v>
          </cell>
          <cell r="AJ245" t="e">
            <v>#REF!</v>
          </cell>
          <cell r="AK245" t="e">
            <v>#REF!</v>
          </cell>
          <cell r="AL245" t="e">
            <v>#REF!</v>
          </cell>
          <cell r="AM245" t="e">
            <v>#REF!</v>
          </cell>
          <cell r="AN245" t="e">
            <v>#REF!</v>
          </cell>
          <cell r="AO245" t="e">
            <v>#REF!</v>
          </cell>
          <cell r="AP245" t="e">
            <v>#REF!</v>
          </cell>
          <cell r="AQ245" t="e">
            <v>#REF!</v>
          </cell>
          <cell r="AR245" t="e">
            <v>#REF!</v>
          </cell>
          <cell r="AS245" t="e">
            <v>#REF!</v>
          </cell>
          <cell r="AT245" t="e">
            <v>#REF!</v>
          </cell>
          <cell r="AU245" t="e">
            <v>#REF!</v>
          </cell>
          <cell r="AV245" t="e">
            <v>#REF!</v>
          </cell>
          <cell r="AW245" t="e">
            <v>#REF!</v>
          </cell>
          <cell r="AX245" t="e">
            <v>#REF!</v>
          </cell>
          <cell r="AY245" t="e">
            <v>#REF!</v>
          </cell>
          <cell r="AZ245" t="e">
            <v>#REF!</v>
          </cell>
          <cell r="BA245" t="e">
            <v>#REF!</v>
          </cell>
          <cell r="BB245" t="e">
            <v>#REF!</v>
          </cell>
          <cell r="BC245" t="e">
            <v>#REF!</v>
          </cell>
          <cell r="BD245" t="e">
            <v>#REF!</v>
          </cell>
          <cell r="BE245" t="e">
            <v>#REF!</v>
          </cell>
          <cell r="BF245" t="e">
            <v>#REF!</v>
          </cell>
          <cell r="BG245" t="e">
            <v>#REF!</v>
          </cell>
          <cell r="BH245" t="e">
            <v>#REF!</v>
          </cell>
          <cell r="BI245" t="e">
            <v>#REF!</v>
          </cell>
          <cell r="BJ245" t="e">
            <v>#REF!</v>
          </cell>
          <cell r="BK245" t="e">
            <v>#REF!</v>
          </cell>
          <cell r="BL245" t="e">
            <v>#REF!</v>
          </cell>
          <cell r="BM245" t="e">
            <v>#REF!</v>
          </cell>
          <cell r="BN245" t="e">
            <v>#REF!</v>
          </cell>
          <cell r="BO245" t="e">
            <v>#REF!</v>
          </cell>
          <cell r="BP245" t="e">
            <v>#REF!</v>
          </cell>
          <cell r="BQ245" t="e">
            <v>#REF!</v>
          </cell>
          <cell r="BR245" t="e">
            <v>#REF!</v>
          </cell>
          <cell r="BS245" t="e">
            <v>#REF!</v>
          </cell>
          <cell r="BT245" t="e">
            <v>#REF!</v>
          </cell>
          <cell r="BU245" t="e">
            <v>#REF!</v>
          </cell>
          <cell r="BV245" t="e">
            <v>#REF!</v>
          </cell>
          <cell r="BW245" t="e">
            <v>#REF!</v>
          </cell>
          <cell r="BX245" t="e">
            <v>#REF!</v>
          </cell>
          <cell r="BY245" t="e">
            <v>#REF!</v>
          </cell>
          <cell r="BZ245" t="e">
            <v>#REF!</v>
          </cell>
          <cell r="CA245" t="e">
            <v>#REF!</v>
          </cell>
          <cell r="CB245" t="e">
            <v>#REF!</v>
          </cell>
          <cell r="CC245" t="e">
            <v>#REF!</v>
          </cell>
          <cell r="CD245" t="e">
            <v>#REF!</v>
          </cell>
          <cell r="CE245"/>
          <cell r="CF245"/>
          <cell r="CG245"/>
          <cell r="CH245"/>
          <cell r="CI245"/>
          <cell r="CJ245"/>
          <cell r="CK245"/>
        </row>
        <row r="249">
          <cell r="E249">
            <v>0</v>
          </cell>
          <cell r="F249">
            <v>11.372517664559313</v>
          </cell>
          <cell r="G249">
            <v>10.667098197403254</v>
          </cell>
          <cell r="H249">
            <v>9.8933624577226613</v>
          </cell>
          <cell r="I249">
            <v>9.0878140597750914</v>
          </cell>
          <cell r="J249">
            <v>11.008281423804227</v>
          </cell>
          <cell r="K249">
            <v>11.008581727618299</v>
          </cell>
          <cell r="L249">
            <v>10.263416230366492</v>
          </cell>
          <cell r="M249">
            <v>14.05875</v>
          </cell>
          <cell r="N249">
            <v>4.03</v>
          </cell>
          <cell r="O249">
            <v>14.903339967006204</v>
          </cell>
          <cell r="P249">
            <v>14.693641096512819</v>
          </cell>
          <cell r="Q249">
            <v>14.161120699952219</v>
          </cell>
          <cell r="R249">
            <v>13.471334727518759</v>
          </cell>
          <cell r="S249">
            <v>12.412711476433255</v>
          </cell>
          <cell r="T249">
            <v>13.081709655855985</v>
          </cell>
          <cell r="U249">
            <v>13.91984951091046</v>
          </cell>
          <cell r="V249">
            <v>14.433794021899972</v>
          </cell>
          <cell r="W249">
            <v>13.767600184838139</v>
          </cell>
          <cell r="X249">
            <v>13.643809147047474</v>
          </cell>
          <cell r="Y249">
            <v>12.606056438265476</v>
          </cell>
          <cell r="Z249">
            <v>13.63735128209691</v>
          </cell>
          <cell r="AA249">
            <v>14.51132152535051</v>
          </cell>
          <cell r="AB249">
            <v>14.221705857589606</v>
          </cell>
          <cell r="AC249">
            <v>13.349315967197299</v>
          </cell>
          <cell r="AD249">
            <v>14.021054465668563</v>
          </cell>
          <cell r="AE249">
            <v>14.083791623309049</v>
          </cell>
          <cell r="AF249">
            <v>12.61534052903618</v>
          </cell>
          <cell r="AG249">
            <v>13.478804556026816</v>
          </cell>
          <cell r="AH249">
            <v>13.620678298662394</v>
          </cell>
          <cell r="AI249">
            <v>13.216203241322262</v>
          </cell>
          <cell r="AJ249">
            <v>13.151765248949449</v>
          </cell>
          <cell r="AK249">
            <v>12.794410355264107</v>
          </cell>
          <cell r="AL249">
            <v>13.255919463761204</v>
          </cell>
          <cell r="AM249">
            <v>13.201358451072737</v>
          </cell>
          <cell r="AN249">
            <v>13.178436298385027</v>
          </cell>
          <cell r="AO249">
            <v>13.44013377299809</v>
          </cell>
          <cell r="AP249">
            <v>14.070325139965872</v>
          </cell>
          <cell r="AQ249">
            <v>12.993578688661168</v>
          </cell>
          <cell r="AR249">
            <v>12.646160924649918</v>
          </cell>
          <cell r="AS249">
            <v>11.778957336179884</v>
          </cell>
          <cell r="AT249">
            <v>13.005509958046005</v>
          </cell>
          <cell r="AU249">
            <v>13.144920761815193</v>
          </cell>
          <cell r="AV249">
            <v>12.643807160114211</v>
          </cell>
          <cell r="AW249">
            <v>10.781544232763355</v>
          </cell>
          <cell r="AX249">
            <v>7.9955027136268058</v>
          </cell>
          <cell r="AY249">
            <v>7.7234878877777566</v>
          </cell>
          <cell r="AZ249">
            <v>8.130315140939631</v>
          </cell>
          <cell r="BA249">
            <v>10.815362682124396</v>
          </cell>
          <cell r="BB249">
            <v>10.953348082595872</v>
          </cell>
          <cell r="BC249">
            <v>12.09705871783815</v>
          </cell>
          <cell r="BD249">
            <v>12.203818112596965</v>
          </cell>
          <cell r="BE249">
            <v>11.109253196663444</v>
          </cell>
          <cell r="BF249">
            <v>10.562977312072896</v>
          </cell>
          <cell r="BG249">
            <v>10.550329003873728</v>
          </cell>
          <cell r="BH249">
            <v>11.982800622281939</v>
          </cell>
          <cell r="BI249">
            <v>14.205573096593653</v>
          </cell>
          <cell r="BJ249">
            <v>14.628821091130751</v>
          </cell>
          <cell r="BK249">
            <v>13.998119215501651</v>
          </cell>
          <cell r="BL249">
            <v>14.296110661552204</v>
          </cell>
          <cell r="BM249">
            <v>14.011653366663461</v>
          </cell>
          <cell r="BN249">
            <v>13.921984857691866</v>
          </cell>
          <cell r="BO249">
            <v>13.986078068935523</v>
          </cell>
          <cell r="BP249">
            <v>10.111801426621833</v>
          </cell>
          <cell r="BQ249">
            <v>11.975101251128597</v>
          </cell>
          <cell r="BR249">
            <v>11.628548008604394</v>
          </cell>
          <cell r="BS249">
            <v>10.822450901803604</v>
          </cell>
          <cell r="BT249">
            <v>9.3520272628534507</v>
          </cell>
          <cell r="BU249">
            <v>9.2585821061007287</v>
          </cell>
          <cell r="BV249">
            <v>9.1967357133161389</v>
          </cell>
          <cell r="BW249">
            <v>10.841266690298946</v>
          </cell>
          <cell r="BX249">
            <v>8.3328897338403021</v>
          </cell>
          <cell r="BY249" t="e">
            <v>#DIV/0!</v>
          </cell>
          <cell r="BZ249" t="e">
            <v>#DIV/0!</v>
          </cell>
          <cell r="CA249" t="e">
            <v>#DIV/0!</v>
          </cell>
          <cell r="CB249" t="e">
            <v>#DIV/0!</v>
          </cell>
          <cell r="CC249" t="e">
            <v>#DIV/0!</v>
          </cell>
          <cell r="CD249" t="e">
            <v>#DIV/0!</v>
          </cell>
          <cell r="CE249"/>
          <cell r="CF249"/>
          <cell r="CG249"/>
          <cell r="CH249"/>
          <cell r="CI249"/>
          <cell r="CJ249"/>
          <cell r="CK249"/>
        </row>
        <row r="251">
          <cell r="E251">
            <v>0</v>
          </cell>
          <cell r="F251">
            <v>11.617203270914986</v>
          </cell>
          <cell r="G251">
            <v>11.237621859722154</v>
          </cell>
          <cell r="H251">
            <v>11.007801153029231</v>
          </cell>
          <cell r="I251">
            <v>13.094717451085755</v>
          </cell>
          <cell r="J251">
            <v>13.159854435939266</v>
          </cell>
          <cell r="K251">
            <v>13.752487783185991</v>
          </cell>
          <cell r="L251">
            <v>13.940095133979352</v>
          </cell>
          <cell r="M251">
            <v>14.130816066792246</v>
          </cell>
          <cell r="N251">
            <v>14.018165829145731</v>
          </cell>
          <cell r="O251">
            <v>13.622077922077922</v>
          </cell>
          <cell r="P251">
            <v>13.599556250877345</v>
          </cell>
          <cell r="Q251">
            <v>13.593487109905018</v>
          </cell>
          <cell r="R251">
            <v>14.204410214525078</v>
          </cell>
          <cell r="S251">
            <v>14.539249593403683</v>
          </cell>
          <cell r="T251">
            <v>14.251023572259601</v>
          </cell>
          <cell r="U251">
            <v>14.600046144095371</v>
          </cell>
          <cell r="V251">
            <v>13.298896966473938</v>
          </cell>
          <cell r="W251">
            <v>13.732842172056607</v>
          </cell>
          <cell r="X251">
            <v>14.08146796185744</v>
          </cell>
          <cell r="Y251">
            <v>13.753350159129942</v>
          </cell>
          <cell r="Z251">
            <v>13.23574816841324</v>
          </cell>
          <cell r="AA251">
            <v>11.673297229035917</v>
          </cell>
          <cell r="AB251">
            <v>11.383682136224246</v>
          </cell>
          <cell r="AC251">
            <v>9.3787779293090576</v>
          </cell>
          <cell r="AD251">
            <v>12.39120349919882</v>
          </cell>
          <cell r="AE251">
            <v>13.291436542673374</v>
          </cell>
          <cell r="AF251">
            <v>14.272805749341353</v>
          </cell>
          <cell r="AG251">
            <v>11.26065454122284</v>
          </cell>
          <cell r="AH251">
            <v>10.828459521520797</v>
          </cell>
          <cell r="AI251">
            <v>9.5750735016961919</v>
          </cell>
          <cell r="AJ251">
            <v>11.272105441293325</v>
          </cell>
          <cell r="AK251">
            <v>11.4491749280053</v>
          </cell>
          <cell r="AL251">
            <v>10.973185919346088</v>
          </cell>
          <cell r="AM251">
            <v>11.8457102585476</v>
          </cell>
          <cell r="AN251">
            <v>13.164081542968754</v>
          </cell>
          <cell r="AO251">
            <v>10.763611776340424</v>
          </cell>
          <cell r="AP251">
            <v>10.861527762082392</v>
          </cell>
          <cell r="AQ251">
            <v>11.123734654293907</v>
          </cell>
          <cell r="AR251">
            <v>10.311672330979057</v>
          </cell>
          <cell r="AS251">
            <v>10.31</v>
          </cell>
          <cell r="AT251">
            <v>11.796620115615511</v>
          </cell>
          <cell r="AU251">
            <v>13.086176980692484</v>
          </cell>
          <cell r="AV251">
            <v>11.766127808860757</v>
          </cell>
          <cell r="AW251">
            <v>13.437514475680379</v>
          </cell>
          <cell r="AX251">
            <v>11.182373923317977</v>
          </cell>
          <cell r="AY251">
            <v>12.526607345698043</v>
          </cell>
          <cell r="AZ251">
            <v>13.126355490846951</v>
          </cell>
          <cell r="BA251">
            <v>8.2015013511361463</v>
          </cell>
          <cell r="BB251">
            <v>7.018545574388563</v>
          </cell>
          <cell r="BC251">
            <v>9.2737826664698062</v>
          </cell>
          <cell r="BD251">
            <v>12.474912356345666</v>
          </cell>
          <cell r="BE251">
            <v>12.200551883408663</v>
          </cell>
          <cell r="BF251">
            <v>10.274664876273578</v>
          </cell>
          <cell r="BG251">
            <v>12.103579705658422</v>
          </cell>
          <cell r="BH251">
            <v>12.086144386279313</v>
          </cell>
          <cell r="BI251">
            <v>10.745469176875364</v>
          </cell>
          <cell r="BJ251">
            <v>10.64594175512841</v>
          </cell>
          <cell r="BK251">
            <v>9.9199863207777614</v>
          </cell>
          <cell r="BL251">
            <v>8.3505323642532066</v>
          </cell>
          <cell r="BM251">
            <v>6.2891539106536847</v>
          </cell>
          <cell r="BN251">
            <v>7.8931954443604715</v>
          </cell>
          <cell r="BO251">
            <v>6.5559763508240803</v>
          </cell>
          <cell r="BP251">
            <v>6.6051615953495872</v>
          </cell>
          <cell r="BQ251">
            <v>8.4030723361380382</v>
          </cell>
          <cell r="BR251">
            <v>7.5450354339037231</v>
          </cell>
          <cell r="BS251">
            <v>8.6446456803624407</v>
          </cell>
          <cell r="BT251">
            <v>8.3321362554037872</v>
          </cell>
          <cell r="BU251">
            <v>9.2329066224110985</v>
          </cell>
          <cell r="BV251">
            <v>9.9665031242662039</v>
          </cell>
          <cell r="BW251">
            <v>9.9100072749448564</v>
          </cell>
          <cell r="BX251">
            <v>9.4160124885294785</v>
          </cell>
          <cell r="BY251">
            <v>8.1282638479823692</v>
          </cell>
          <cell r="BZ251">
            <v>7.990957347224211</v>
          </cell>
          <cell r="CA251">
            <v>7.6320907598235301</v>
          </cell>
          <cell r="CB251">
            <v>5.6355833464947125</v>
          </cell>
          <cell r="CC251">
            <v>5.6267040753261588</v>
          </cell>
          <cell r="CD251">
            <v>5.2506394832763599</v>
          </cell>
          <cell r="CE251"/>
          <cell r="CF251"/>
          <cell r="CG251"/>
          <cell r="CH251"/>
          <cell r="CI251"/>
          <cell r="CJ251"/>
          <cell r="CK251"/>
        </row>
        <row r="253">
          <cell r="E253">
            <v>8.994449707439399</v>
          </cell>
          <cell r="F253">
            <v>11.72</v>
          </cell>
          <cell r="G253">
            <v>10.770000000000001</v>
          </cell>
          <cell r="H253">
            <v>9.2132609353257884</v>
          </cell>
          <cell r="I253">
            <v>11.575984719864179</v>
          </cell>
          <cell r="J253">
            <v>11.838710813189788</v>
          </cell>
          <cell r="K253">
            <v>11.845280753158171</v>
          </cell>
          <cell r="L253">
            <v>10.900773012437172</v>
          </cell>
          <cell r="M253">
            <v>12.842736830695859</v>
          </cell>
          <cell r="N253">
            <v>11.954491841491842</v>
          </cell>
          <cell r="O253">
            <v>10.635738303680697</v>
          </cell>
          <cell r="P253">
            <v>11.341557886557887</v>
          </cell>
          <cell r="Q253">
            <v>10.741461595824013</v>
          </cell>
          <cell r="R253">
            <v>11.276963041657302</v>
          </cell>
          <cell r="S253">
            <v>12.264540562307804</v>
          </cell>
          <cell r="T253">
            <v>12.162149750069425</v>
          </cell>
          <cell r="U253">
            <v>12.665938292695555</v>
          </cell>
          <cell r="V253">
            <v>11.384826762246115</v>
          </cell>
          <cell r="W253">
            <v>13.036712245518078</v>
          </cell>
          <cell r="X253">
            <v>13.875111706881144</v>
          </cell>
          <cell r="Y253">
            <v>14.612975821969382</v>
          </cell>
          <cell r="Z253">
            <v>13.382358745822058</v>
          </cell>
          <cell r="AA253">
            <v>12.578436201714844</v>
          </cell>
          <cell r="AB253">
            <v>13.658054877815109</v>
          </cell>
          <cell r="AC253">
            <v>15.256334677655035</v>
          </cell>
          <cell r="AD253">
            <v>13.895879629228194</v>
          </cell>
          <cell r="AE253">
            <v>14.384361124778602</v>
          </cell>
          <cell r="AF253">
            <v>14.86210204410108</v>
          </cell>
          <cell r="AG253">
            <v>14.890598344177597</v>
          </cell>
          <cell r="AH253">
            <v>14.790923243449749</v>
          </cell>
          <cell r="AI253">
            <v>14.778930645768233</v>
          </cell>
          <cell r="AJ253">
            <v>14.263557655853393</v>
          </cell>
          <cell r="AK253">
            <v>14.804058478374163</v>
          </cell>
          <cell r="AL253">
            <v>14.54113783720608</v>
          </cell>
          <cell r="AM253">
            <v>14.443379771101922</v>
          </cell>
          <cell r="AN253">
            <v>13.69674229735992</v>
          </cell>
          <cell r="AO253">
            <v>14.783300900164527</v>
          </cell>
          <cell r="AP253">
            <v>12.940920733323107</v>
          </cell>
          <cell r="AQ253">
            <v>12.61490161727019</v>
          </cell>
          <cell r="AR253">
            <v>12.380615624809808</v>
          </cell>
          <cell r="AS253">
            <v>12.38</v>
          </cell>
          <cell r="AT253">
            <v>13.063092666313041</v>
          </cell>
          <cell r="AU253">
            <v>10.520592216451401</v>
          </cell>
          <cell r="AV253">
            <v>11.236964625954471</v>
          </cell>
          <cell r="AW253">
            <v>13.891982571399286</v>
          </cell>
          <cell r="AX253">
            <v>14.642231817428312</v>
          </cell>
          <cell r="AY253">
            <v>14.056666984350999</v>
          </cell>
          <cell r="AZ253">
            <v>13.435487849156507</v>
          </cell>
          <cell r="BA253">
            <v>12.381782829571426</v>
          </cell>
          <cell r="BB253">
            <v>14.717972231922905</v>
          </cell>
          <cell r="BC253">
            <v>13.994259870169838</v>
          </cell>
          <cell r="BD253">
            <v>9.0000810128441735</v>
          </cell>
          <cell r="BE253">
            <v>10.482863504056338</v>
          </cell>
          <cell r="BF253">
            <v>14.361363600560809</v>
          </cell>
          <cell r="BG253">
            <v>11.803260840684123</v>
          </cell>
          <cell r="BH253">
            <v>9.748823652271156</v>
          </cell>
          <cell r="BI253">
            <v>11.464958227030344</v>
          </cell>
          <cell r="BJ253">
            <v>13.676593730649747</v>
          </cell>
          <cell r="BK253">
            <v>13.359697288858644</v>
          </cell>
          <cell r="BL253">
            <v>13.005507596839813</v>
          </cell>
          <cell r="BM253">
            <v>10.145979129917022</v>
          </cell>
          <cell r="BN253">
            <v>11.13754609852009</v>
          </cell>
          <cell r="BO253">
            <v>9.9860135040990539</v>
          </cell>
          <cell r="BP253">
            <v>11.815971958699658</v>
          </cell>
          <cell r="BQ253">
            <v>11.88129655845867</v>
          </cell>
          <cell r="BR253">
            <v>11.288606114398686</v>
          </cell>
          <cell r="BS253">
            <v>11.12353585851214</v>
          </cell>
          <cell r="BT253">
            <v>10.49313368439077</v>
          </cell>
          <cell r="BU253">
            <v>10.982321713581761</v>
          </cell>
          <cell r="BV253">
            <v>10.031615491906184</v>
          </cell>
          <cell r="BW253">
            <v>9.3427560134956966</v>
          </cell>
          <cell r="BX253">
            <v>8.7988386662524611</v>
          </cell>
          <cell r="BY253">
            <v>10.472386966715115</v>
          </cell>
          <cell r="BZ253">
            <v>8.532498966230186</v>
          </cell>
          <cell r="CA253">
            <v>9.3722063712828696</v>
          </cell>
          <cell r="CB253">
            <v>8.8981990004652847</v>
          </cell>
          <cell r="CC253">
            <v>7.7241059215121197</v>
          </cell>
          <cell r="CD253">
            <v>6.1383848585025618</v>
          </cell>
          <cell r="CE253"/>
          <cell r="CF253"/>
          <cell r="CG253"/>
          <cell r="CH253"/>
          <cell r="CI253"/>
          <cell r="CJ253"/>
          <cell r="CK253"/>
        </row>
        <row r="255">
          <cell r="E255">
            <v>12.218471615720524</v>
          </cell>
          <cell r="F255">
            <v>12.372214611112957</v>
          </cell>
          <cell r="G255">
            <v>13.084219132226087</v>
          </cell>
          <cell r="H255">
            <v>14.812542372881357</v>
          </cell>
          <cell r="I255">
            <v>12.868697714954092</v>
          </cell>
          <cell r="J255">
            <v>12.52740060510504</v>
          </cell>
          <cell r="K255">
            <v>12.797813538451161</v>
          </cell>
          <cell r="L255">
            <v>10.912357968184876</v>
          </cell>
          <cell r="M255">
            <v>9.7131418751337275</v>
          </cell>
          <cell r="N255">
            <v>10.445057295645531</v>
          </cell>
          <cell r="O255">
            <v>11.766952812164677</v>
          </cell>
          <cell r="P255">
            <v>11.952106418268023</v>
          </cell>
          <cell r="Q255">
            <v>10.918654895321026</v>
          </cell>
          <cell r="R255">
            <v>9.6689018050989404</v>
          </cell>
          <cell r="S255">
            <v>9.3942188920222787</v>
          </cell>
          <cell r="T255">
            <v>12.485020513629729</v>
          </cell>
          <cell r="U255">
            <v>13.39212183586954</v>
          </cell>
          <cell r="V255">
            <v>12.86071755381654</v>
          </cell>
          <cell r="W255">
            <v>13.314665023618813</v>
          </cell>
          <cell r="X255">
            <v>8.900116584333098</v>
          </cell>
          <cell r="Y255">
            <v>10.205718733161707</v>
          </cell>
          <cell r="Z255">
            <v>11.517817324320076</v>
          </cell>
          <cell r="AA255">
            <v>10.122610389610392</v>
          </cell>
          <cell r="AB255">
            <v>14.436034024455074</v>
          </cell>
          <cell r="AC255">
            <v>13.493890408440025</v>
          </cell>
          <cell r="AD255">
            <v>13.97074894917845</v>
          </cell>
          <cell r="AE255">
            <v>9.6167351476772875</v>
          </cell>
          <cell r="AF255">
            <v>8.6400863090201376</v>
          </cell>
          <cell r="AG255">
            <v>9.416404037070647</v>
          </cell>
          <cell r="AH255">
            <v>13.263604239755175</v>
          </cell>
          <cell r="AI255">
            <v>13.794581860539845</v>
          </cell>
          <cell r="AJ255">
            <v>14.235048047148137</v>
          </cell>
          <cell r="AK255">
            <v>13.890890919474588</v>
          </cell>
          <cell r="AL255">
            <v>14.774831979787043</v>
          </cell>
          <cell r="AM255">
            <v>14.395653729034752</v>
          </cell>
          <cell r="AN255">
            <v>14.876735432069323</v>
          </cell>
          <cell r="AO255">
            <v>16.210191387559806</v>
          </cell>
          <cell r="AP255">
            <v>12.476832294585169</v>
          </cell>
          <cell r="AQ255">
            <v>12.235876592890678</v>
          </cell>
          <cell r="AR255">
            <v>10.472925437253599</v>
          </cell>
          <cell r="AS255">
            <v>12.86335469028832</v>
          </cell>
          <cell r="AT255">
            <v>15.637194003445227</v>
          </cell>
          <cell r="AU255">
            <v>15.116895368782163</v>
          </cell>
          <cell r="AV255">
            <v>15.107624921597322</v>
          </cell>
          <cell r="AW255">
            <v>15.10095298905178</v>
          </cell>
          <cell r="AX255">
            <v>15.548869313809096</v>
          </cell>
          <cell r="AY255">
            <v>15.465790047062923</v>
          </cell>
          <cell r="AZ255">
            <v>15.216588636363637</v>
          </cell>
          <cell r="BA255">
            <v>14.987577379022087</v>
          </cell>
          <cell r="BB255">
            <v>15.187051547905236</v>
          </cell>
          <cell r="BC255">
            <v>15.44202722738914</v>
          </cell>
          <cell r="BD255">
            <v>15.697514652912471</v>
          </cell>
          <cell r="BE255">
            <v>15.258357794606955</v>
          </cell>
          <cell r="BF255">
            <v>15.25044345898004</v>
          </cell>
          <cell r="BG255">
            <v>14.756950266306985</v>
          </cell>
          <cell r="BH255">
            <v>14.97540918308227</v>
          </cell>
          <cell r="BI255">
            <v>14.810927399303829</v>
          </cell>
          <cell r="BJ255">
            <v>14.832083718021265</v>
          </cell>
          <cell r="BK255">
            <v>15.051371156293468</v>
          </cell>
          <cell r="BL255">
            <v>14.781718331763196</v>
          </cell>
          <cell r="BM255">
            <v>14.126562310491202</v>
          </cell>
          <cell r="BN255">
            <v>14.354053461417976</v>
          </cell>
          <cell r="BO255">
            <v>14.572033716885203</v>
          </cell>
          <cell r="BP255">
            <v>14.696021540469971</v>
          </cell>
          <cell r="BQ255">
            <v>14.923989569752282</v>
          </cell>
          <cell r="BR255">
            <v>15.442676056338028</v>
          </cell>
          <cell r="BS255">
            <v>13.202971576227389</v>
          </cell>
          <cell r="BT255">
            <v>13.570853658536581</v>
          </cell>
          <cell r="BU255"/>
          <cell r="BV255"/>
          <cell r="BW255"/>
          <cell r="BX255"/>
          <cell r="BY255"/>
          <cell r="BZ255"/>
          <cell r="CA255"/>
          <cell r="CB255"/>
          <cell r="CC255"/>
          <cell r="CD255"/>
          <cell r="CE255"/>
          <cell r="CF255"/>
          <cell r="CG255"/>
          <cell r="CH255"/>
          <cell r="CI255"/>
          <cell r="CJ255"/>
          <cell r="CK255"/>
        </row>
        <row r="294">
          <cell r="E294">
            <v>5.2753999999999994</v>
          </cell>
          <cell r="F294">
            <v>34.817</v>
          </cell>
          <cell r="G294">
            <v>52.127000000000002</v>
          </cell>
          <cell r="H294">
            <v>45.231999999999999</v>
          </cell>
          <cell r="I294">
            <v>85.62</v>
          </cell>
          <cell r="J294">
            <v>72.557999999999993</v>
          </cell>
          <cell r="K294">
            <v>47.194999999999993</v>
          </cell>
          <cell r="L294">
            <v>61.90379999999999</v>
          </cell>
          <cell r="M294">
            <v>49.344999999999999</v>
          </cell>
          <cell r="N294">
            <v>53.716000000000008</v>
          </cell>
          <cell r="O294">
            <v>44.405999999999999</v>
          </cell>
          <cell r="P294">
            <v>40.159999999999997</v>
          </cell>
          <cell r="Q294">
            <v>45.281000000000006</v>
          </cell>
          <cell r="R294">
            <v>42.290999999999997</v>
          </cell>
          <cell r="S294">
            <v>41.484999999999999</v>
          </cell>
          <cell r="T294">
            <v>35.875</v>
          </cell>
          <cell r="U294">
            <v>74.466999999999999</v>
          </cell>
          <cell r="V294">
            <v>72.161000000000001</v>
          </cell>
          <cell r="W294">
            <v>54.980000000000004</v>
          </cell>
          <cell r="X294">
            <v>58.961999999999996</v>
          </cell>
          <cell r="Y294">
            <v>47.508000000000003</v>
          </cell>
          <cell r="Z294">
            <v>45.844999999999999</v>
          </cell>
          <cell r="AA294">
            <v>45.349000000000004</v>
          </cell>
          <cell r="AB294">
            <v>49.883000000000003</v>
          </cell>
          <cell r="AC294">
            <v>37.781999999999996</v>
          </cell>
          <cell r="AD294">
            <v>35</v>
          </cell>
          <cell r="AE294">
            <v>65.913999999999987</v>
          </cell>
          <cell r="AF294">
            <v>85.470999999999989</v>
          </cell>
          <cell r="AG294">
            <v>75.632999999999996</v>
          </cell>
          <cell r="AH294">
            <v>60.975000000000009</v>
          </cell>
          <cell r="AI294">
            <v>42.631999999999998</v>
          </cell>
          <cell r="AJ294">
            <v>36.010999999999996</v>
          </cell>
          <cell r="AK294">
            <v>52.305999999999997</v>
          </cell>
          <cell r="AL294">
            <v>84.055000000000007</v>
          </cell>
          <cell r="AM294">
            <v>70.87700000000001</v>
          </cell>
          <cell r="AN294">
            <v>65.191000000000003</v>
          </cell>
          <cell r="AO294">
            <v>87.10499999999999</v>
          </cell>
          <cell r="AP294">
            <v>86.653999999999982</v>
          </cell>
          <cell r="AQ294">
            <v>92.064999999999998</v>
          </cell>
          <cell r="AR294">
            <v>74.801999999999992</v>
          </cell>
          <cell r="AS294">
            <v>0</v>
          </cell>
          <cell r="AT294">
            <v>65.855999999999995</v>
          </cell>
          <cell r="AU294">
            <v>78.37299999999999</v>
          </cell>
          <cell r="AV294">
            <v>96.018999999999991</v>
          </cell>
          <cell r="AW294">
            <v>76.468999999999994</v>
          </cell>
          <cell r="AX294">
            <v>57.064999999999998</v>
          </cell>
          <cell r="AY294">
            <v>52.35</v>
          </cell>
          <cell r="AZ294">
            <v>38.055</v>
          </cell>
          <cell r="BA294">
            <v>66.811000000000007</v>
          </cell>
          <cell r="BB294">
            <v>50.284000000000006</v>
          </cell>
          <cell r="BC294">
            <v>85.018000000000001</v>
          </cell>
          <cell r="BD294">
            <v>98.533000000000001</v>
          </cell>
          <cell r="BE294">
            <v>99.475000000000009</v>
          </cell>
          <cell r="BF294">
            <v>113.38999999999999</v>
          </cell>
          <cell r="BG294">
            <v>128.41200000000003</v>
          </cell>
          <cell r="BH294">
            <v>136.113</v>
          </cell>
          <cell r="BI294">
            <v>142.06100000000001</v>
          </cell>
          <cell r="BJ294">
            <v>121.65</v>
          </cell>
          <cell r="BK294">
            <v>96.713999999999984</v>
          </cell>
          <cell r="BL294">
            <v>85.356999999999999</v>
          </cell>
          <cell r="BM294">
            <v>59.064</v>
          </cell>
          <cell r="BN294">
            <v>31.987000000000002</v>
          </cell>
          <cell r="BO294">
            <v>30.263999999999999</v>
          </cell>
          <cell r="BP294">
            <v>67.195999999999998</v>
          </cell>
          <cell r="BQ294">
            <v>41.691000000000003</v>
          </cell>
          <cell r="BR294">
            <v>37.352999999999994</v>
          </cell>
          <cell r="BS294">
            <v>26.710999999999995</v>
          </cell>
          <cell r="BT294">
            <v>24.829000000000001</v>
          </cell>
          <cell r="BU294">
            <v>24.666000000000004</v>
          </cell>
          <cell r="BV294">
            <v>4.2390000000000008</v>
          </cell>
          <cell r="BW294">
            <v>0</v>
          </cell>
          <cell r="BX294">
            <v>0</v>
          </cell>
          <cell r="BY294">
            <v>0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0</v>
          </cell>
          <cell r="CH294">
            <v>0</v>
          </cell>
          <cell r="CI294">
            <v>0</v>
          </cell>
          <cell r="CJ294">
            <v>0</v>
          </cell>
          <cell r="CK294"/>
        </row>
        <row r="295">
          <cell r="E295">
            <v>5.2753999999999994</v>
          </cell>
          <cell r="F295">
            <v>40.092399999999998</v>
          </cell>
          <cell r="G295">
            <v>92.219400000000007</v>
          </cell>
          <cell r="H295">
            <v>137.45140000000001</v>
          </cell>
          <cell r="I295">
            <v>223.07140000000001</v>
          </cell>
          <cell r="J295">
            <v>295.62940000000003</v>
          </cell>
          <cell r="K295">
            <v>342.82440000000003</v>
          </cell>
          <cell r="L295">
            <v>404.72820000000002</v>
          </cell>
          <cell r="M295">
            <v>454.07320000000004</v>
          </cell>
          <cell r="N295">
            <v>507.78920000000005</v>
          </cell>
          <cell r="O295">
            <v>552.1952</v>
          </cell>
          <cell r="P295">
            <v>592.35519999999997</v>
          </cell>
          <cell r="Q295">
            <v>637.63619999999992</v>
          </cell>
          <cell r="R295">
            <v>679.92719999999986</v>
          </cell>
          <cell r="S295">
            <v>721.41219999999987</v>
          </cell>
          <cell r="T295">
            <v>757.28719999999987</v>
          </cell>
          <cell r="U295">
            <v>831.75419999999986</v>
          </cell>
          <cell r="V295">
            <v>903.91519999999991</v>
          </cell>
          <cell r="W295">
            <v>958.89519999999993</v>
          </cell>
          <cell r="X295">
            <v>1017.8571999999999</v>
          </cell>
          <cell r="Y295">
            <v>1065.3652</v>
          </cell>
          <cell r="Z295">
            <v>1111.2102</v>
          </cell>
          <cell r="AA295">
            <v>1156.5591999999999</v>
          </cell>
          <cell r="AB295">
            <v>1206.4422</v>
          </cell>
          <cell r="AC295">
            <v>1244.2241999999999</v>
          </cell>
          <cell r="AD295">
            <v>1279.2241999999999</v>
          </cell>
          <cell r="AE295">
            <v>1345.1381999999999</v>
          </cell>
          <cell r="AF295">
            <v>1430.6091999999999</v>
          </cell>
          <cell r="AG295">
            <v>1506.2421999999999</v>
          </cell>
          <cell r="AH295">
            <v>1567.2171999999998</v>
          </cell>
          <cell r="AI295">
            <v>1609.8491999999999</v>
          </cell>
          <cell r="AJ295">
            <v>1645.8601999999998</v>
          </cell>
          <cell r="AK295">
            <v>1698.1661999999999</v>
          </cell>
          <cell r="AL295">
            <v>1782.2212</v>
          </cell>
          <cell r="AM295">
            <v>1853.0981999999999</v>
          </cell>
          <cell r="AN295">
            <v>1918.2891999999999</v>
          </cell>
          <cell r="AO295">
            <v>2005.3942</v>
          </cell>
          <cell r="AP295">
            <v>2092.0481999999997</v>
          </cell>
          <cell r="AQ295">
            <v>2184.1131999999998</v>
          </cell>
          <cell r="AR295">
            <v>2258.9151999999999</v>
          </cell>
          <cell r="AS295">
            <v>2258.9151999999999</v>
          </cell>
          <cell r="AT295">
            <v>2324.7712000000001</v>
          </cell>
          <cell r="AU295">
            <v>2403.1442000000002</v>
          </cell>
          <cell r="AV295">
            <v>2499.1632</v>
          </cell>
          <cell r="AW295">
            <v>2575.6322</v>
          </cell>
          <cell r="AX295">
            <v>2632.6972000000001</v>
          </cell>
          <cell r="AY295">
            <v>2685.0472</v>
          </cell>
          <cell r="AZ295">
            <v>2723.1021999999998</v>
          </cell>
          <cell r="BA295">
            <v>2789.9132</v>
          </cell>
          <cell r="BB295">
            <v>2840.1972000000001</v>
          </cell>
          <cell r="BC295">
            <v>2925.2152000000001</v>
          </cell>
          <cell r="BD295">
            <v>3023.7482</v>
          </cell>
          <cell r="BE295">
            <v>3123.2231999999999</v>
          </cell>
          <cell r="BF295">
            <v>3236.6131999999998</v>
          </cell>
          <cell r="BG295">
            <v>3365.0252</v>
          </cell>
          <cell r="BH295">
            <v>3501.1381999999999</v>
          </cell>
          <cell r="BI295">
            <v>3643.1992</v>
          </cell>
          <cell r="BJ295">
            <v>3764.8492000000001</v>
          </cell>
          <cell r="BK295">
            <v>3861.5632000000001</v>
          </cell>
          <cell r="BL295">
            <v>3946.9202</v>
          </cell>
          <cell r="BM295">
            <v>4005.9841999999999</v>
          </cell>
          <cell r="BN295">
            <v>4037.9712</v>
          </cell>
          <cell r="BO295">
            <v>4068.2352000000001</v>
          </cell>
          <cell r="BP295">
            <v>4135.4312</v>
          </cell>
          <cell r="BQ295">
            <v>4177.1221999999998</v>
          </cell>
          <cell r="BR295">
            <v>4214.4751999999999</v>
          </cell>
          <cell r="BS295">
            <v>4241.1862000000001</v>
          </cell>
          <cell r="BT295">
            <v>4266.0151999999998</v>
          </cell>
          <cell r="BU295">
            <v>4290.6812</v>
          </cell>
          <cell r="BV295">
            <v>4294.9201999999996</v>
          </cell>
          <cell r="BW295">
            <v>4294.9201999999996</v>
          </cell>
          <cell r="BX295">
            <v>4294.9201999999996</v>
          </cell>
          <cell r="BY295">
            <v>4294.9201999999996</v>
          </cell>
          <cell r="BZ295">
            <v>4294.9201999999996</v>
          </cell>
          <cell r="CA295">
            <v>4294.9201999999996</v>
          </cell>
          <cell r="CB295">
            <v>4294.9201999999996</v>
          </cell>
          <cell r="CC295">
            <v>4294.9201999999996</v>
          </cell>
          <cell r="CD295">
            <v>4294.9201999999996</v>
          </cell>
          <cell r="CE295">
            <v>4294.9201999999996</v>
          </cell>
          <cell r="CF295">
            <v>4294.9201999999996</v>
          </cell>
          <cell r="CG295">
            <v>4294.9201999999996</v>
          </cell>
          <cell r="CH295">
            <v>4294.9201999999996</v>
          </cell>
          <cell r="CI295">
            <v>4294.9201999999996</v>
          </cell>
          <cell r="CJ295">
            <v>4294.9201999999996</v>
          </cell>
        </row>
        <row r="297">
          <cell r="E297">
            <v>0</v>
          </cell>
          <cell r="F297">
            <v>0.26890000000000003</v>
          </cell>
          <cell r="G297">
            <v>1.1899500000000001</v>
          </cell>
          <cell r="H297">
            <v>1.774</v>
          </cell>
          <cell r="I297">
            <v>1.6629</v>
          </cell>
          <cell r="J297">
            <v>1.798</v>
          </cell>
          <cell r="K297">
            <v>0.76290000000000002</v>
          </cell>
          <cell r="L297">
            <v>0.76400000000000001</v>
          </cell>
          <cell r="M297">
            <v>0.36</v>
          </cell>
          <cell r="N297">
            <v>0.247</v>
          </cell>
          <cell r="O297">
            <v>38.189</v>
          </cell>
          <cell r="P297">
            <v>52.822000000000003</v>
          </cell>
          <cell r="Q297">
            <v>33.488</v>
          </cell>
          <cell r="R297">
            <v>8.1289999999999996</v>
          </cell>
          <cell r="S297">
            <v>48.054999999999993</v>
          </cell>
          <cell r="T297">
            <v>43.382999999999996</v>
          </cell>
          <cell r="U297">
            <v>38.540999999999997</v>
          </cell>
          <cell r="V297">
            <v>47.305999999999997</v>
          </cell>
          <cell r="W297">
            <v>38.953000000000003</v>
          </cell>
          <cell r="X297">
            <v>51.82</v>
          </cell>
          <cell r="Y297">
            <v>60.419999999999995</v>
          </cell>
          <cell r="Z297">
            <v>56.197000000000003</v>
          </cell>
          <cell r="AA297">
            <v>50.926000000000002</v>
          </cell>
          <cell r="AB297">
            <v>33.256</v>
          </cell>
          <cell r="AC297">
            <v>20.73</v>
          </cell>
          <cell r="AD297">
            <v>7.7479999999999993</v>
          </cell>
          <cell r="AE297">
            <v>30.752000000000002</v>
          </cell>
          <cell r="AF297">
            <v>26.312000000000001</v>
          </cell>
          <cell r="AG297">
            <v>29.236000000000004</v>
          </cell>
          <cell r="AH297">
            <v>47.397999999999996</v>
          </cell>
          <cell r="AI297">
            <v>65.281999999999996</v>
          </cell>
          <cell r="AJ297">
            <v>62.823999999999998</v>
          </cell>
          <cell r="AK297">
            <v>55.507999999999996</v>
          </cell>
          <cell r="AL297">
            <v>39.832999999999998</v>
          </cell>
          <cell r="AM297">
            <v>28.664999999999999</v>
          </cell>
          <cell r="AN297">
            <v>42.911000000000001</v>
          </cell>
          <cell r="AO297">
            <v>26.686999999999998</v>
          </cell>
          <cell r="AP297">
            <v>33.400999999999996</v>
          </cell>
          <cell r="AQ297">
            <v>24.006000000000004</v>
          </cell>
          <cell r="AR297">
            <v>22.495000000000005</v>
          </cell>
          <cell r="AS297">
            <v>29.041</v>
          </cell>
          <cell r="AT297">
            <v>20.736999999999998</v>
          </cell>
          <cell r="AU297">
            <v>21.264999999999997</v>
          </cell>
          <cell r="AV297">
            <v>22.765000000000001</v>
          </cell>
          <cell r="AW297">
            <v>49.182999999999993</v>
          </cell>
          <cell r="AX297">
            <v>61.357000000000006</v>
          </cell>
          <cell r="AY297">
            <v>101.798</v>
          </cell>
          <cell r="AZ297">
            <v>76.334099999999992</v>
          </cell>
          <cell r="BA297">
            <v>38.297999999999995</v>
          </cell>
          <cell r="BB297">
            <v>52.205999999999996</v>
          </cell>
          <cell r="BC297">
            <v>55.655999999999992</v>
          </cell>
          <cell r="BD297">
            <v>42.02600000000001</v>
          </cell>
          <cell r="BE297">
            <v>38.243000000000002</v>
          </cell>
          <cell r="BF297">
            <v>54.875</v>
          </cell>
          <cell r="BG297">
            <v>57.050999999999995</v>
          </cell>
          <cell r="BH297">
            <v>56.565999999999995</v>
          </cell>
          <cell r="BI297">
            <v>51.814999999999998</v>
          </cell>
          <cell r="BJ297">
            <v>82.025000000000006</v>
          </cell>
          <cell r="BK297">
            <v>93.460999999999999</v>
          </cell>
          <cell r="BL297">
            <v>95.155000000000001</v>
          </cell>
          <cell r="BM297">
            <v>62.406000000000006</v>
          </cell>
          <cell r="BN297">
            <v>45.666749999999993</v>
          </cell>
          <cell r="BO297">
            <v>73.575999999999993</v>
          </cell>
          <cell r="BP297">
            <v>71.076999999999998</v>
          </cell>
          <cell r="BQ297">
            <v>46.518000000000001</v>
          </cell>
          <cell r="BR297">
            <v>61.364000000000004</v>
          </cell>
          <cell r="BS297">
            <v>64.87</v>
          </cell>
          <cell r="BT297">
            <v>81.942999999999984</v>
          </cell>
          <cell r="BU297">
            <v>76.662999999999982</v>
          </cell>
          <cell r="BV297">
            <v>36.835000000000001</v>
          </cell>
          <cell r="BW297">
            <v>25.389000000000003</v>
          </cell>
          <cell r="BX297">
            <v>2.6300000000000003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/>
        </row>
        <row r="298">
          <cell r="E298">
            <v>0</v>
          </cell>
          <cell r="F298">
            <v>0.26890000000000003</v>
          </cell>
          <cell r="G298">
            <v>1.45885</v>
          </cell>
          <cell r="H298">
            <v>3.23285</v>
          </cell>
          <cell r="I298">
            <v>4.8957499999999996</v>
          </cell>
          <cell r="J298">
            <v>6.6937499999999996</v>
          </cell>
          <cell r="K298">
            <v>7.4566499999999998</v>
          </cell>
          <cell r="L298">
            <v>8.2206499999999991</v>
          </cell>
          <cell r="M298">
            <v>8.5806499999999986</v>
          </cell>
          <cell r="N298">
            <v>8.8276499999999984</v>
          </cell>
          <cell r="O298">
            <v>47.016649999999998</v>
          </cell>
          <cell r="P298">
            <v>99.838650000000001</v>
          </cell>
          <cell r="Q298">
            <v>133.32665</v>
          </cell>
          <cell r="R298">
            <v>141.45564999999999</v>
          </cell>
          <cell r="S298">
            <v>189.51065</v>
          </cell>
          <cell r="T298">
            <v>232.89364999999998</v>
          </cell>
          <cell r="U298">
            <v>271.43464999999998</v>
          </cell>
          <cell r="V298">
            <v>318.74064999999996</v>
          </cell>
          <cell r="W298">
            <v>357.69364999999993</v>
          </cell>
          <cell r="X298">
            <v>409.51364999999993</v>
          </cell>
          <cell r="Y298">
            <v>469.93364999999994</v>
          </cell>
          <cell r="Z298">
            <v>526.13064999999995</v>
          </cell>
          <cell r="AA298">
            <v>577.05664999999999</v>
          </cell>
          <cell r="AB298">
            <v>610.31264999999996</v>
          </cell>
          <cell r="AC298">
            <v>631.04264999999998</v>
          </cell>
          <cell r="AD298">
            <v>638.79065000000003</v>
          </cell>
          <cell r="AE298">
            <v>669.54264999999998</v>
          </cell>
          <cell r="AF298">
            <v>695.85464999999999</v>
          </cell>
          <cell r="AG298">
            <v>725.09064999999998</v>
          </cell>
          <cell r="AH298">
            <v>772.48865000000001</v>
          </cell>
          <cell r="AI298">
            <v>837.77065000000005</v>
          </cell>
          <cell r="AJ298">
            <v>900.59465</v>
          </cell>
          <cell r="AK298">
            <v>956.10265000000004</v>
          </cell>
          <cell r="AL298">
            <v>995.93565000000001</v>
          </cell>
          <cell r="AM298">
            <v>1024.6006500000001</v>
          </cell>
          <cell r="AN298">
            <v>1067.5116500000001</v>
          </cell>
          <cell r="AO298">
            <v>1094.19865</v>
          </cell>
          <cell r="AP298">
            <v>1127.5996500000001</v>
          </cell>
          <cell r="AQ298">
            <v>1151.6056500000002</v>
          </cell>
          <cell r="AR298">
            <v>1174.1006500000003</v>
          </cell>
          <cell r="AS298">
            <v>1203.1416500000003</v>
          </cell>
          <cell r="AT298">
            <v>1223.8786500000003</v>
          </cell>
          <cell r="AU298">
            <v>1245.1436500000004</v>
          </cell>
          <cell r="AV298">
            <v>1267.9086500000005</v>
          </cell>
          <cell r="AW298">
            <v>1317.0916500000005</v>
          </cell>
          <cell r="AX298">
            <v>1378.4486500000005</v>
          </cell>
          <cell r="AY298">
            <v>1480.2466500000005</v>
          </cell>
          <cell r="AZ298">
            <v>1556.5807500000005</v>
          </cell>
          <cell r="BA298">
            <v>1594.8787500000005</v>
          </cell>
          <cell r="BB298">
            <v>1647.0847500000004</v>
          </cell>
          <cell r="BC298">
            <v>1702.7407500000004</v>
          </cell>
          <cell r="BD298">
            <v>1744.7667500000005</v>
          </cell>
          <cell r="BE298">
            <v>1783.0097500000004</v>
          </cell>
          <cell r="BF298">
            <v>1837.8847500000004</v>
          </cell>
          <cell r="BG298">
            <v>1894.9357500000003</v>
          </cell>
          <cell r="BH298">
            <v>1951.5017500000004</v>
          </cell>
          <cell r="BI298">
            <v>2003.3167500000004</v>
          </cell>
          <cell r="BJ298">
            <v>2085.3417500000005</v>
          </cell>
          <cell r="BK298">
            <v>2178.8027500000003</v>
          </cell>
          <cell r="BL298">
            <v>2273.9577500000005</v>
          </cell>
          <cell r="BM298">
            <v>2336.3637500000004</v>
          </cell>
          <cell r="BN298">
            <v>2382.0305000000003</v>
          </cell>
          <cell r="BO298">
            <v>2455.6065000000003</v>
          </cell>
          <cell r="BP298">
            <v>2526.6835000000001</v>
          </cell>
          <cell r="BQ298">
            <v>2573.2015000000001</v>
          </cell>
          <cell r="BR298">
            <v>2634.5655000000002</v>
          </cell>
          <cell r="BS298">
            <v>2699.4355</v>
          </cell>
          <cell r="BT298">
            <v>2781.3784999999998</v>
          </cell>
          <cell r="BU298">
            <v>2858.0414999999998</v>
          </cell>
          <cell r="BV298">
            <v>2894.8764999999999</v>
          </cell>
          <cell r="BW298">
            <v>2920.2655</v>
          </cell>
          <cell r="BX298">
            <v>2922.8955000000001</v>
          </cell>
          <cell r="BY298">
            <v>2922.8955000000001</v>
          </cell>
          <cell r="BZ298">
            <v>2922.8955000000001</v>
          </cell>
          <cell r="CA298">
            <v>2922.8955000000001</v>
          </cell>
          <cell r="CB298">
            <v>2922.8955000000001</v>
          </cell>
          <cell r="CC298">
            <v>2922.8955000000001</v>
          </cell>
          <cell r="CD298">
            <v>2922.8955000000001</v>
          </cell>
          <cell r="CE298">
            <v>2922.8955000000001</v>
          </cell>
          <cell r="CF298">
            <v>2922.8955000000001</v>
          </cell>
          <cell r="CG298">
            <v>2922.8955000000001</v>
          </cell>
          <cell r="CH298">
            <v>2922.8955000000001</v>
          </cell>
          <cell r="CI298">
            <v>2922.8955000000001</v>
          </cell>
          <cell r="CJ298">
            <v>2922.8955000000001</v>
          </cell>
        </row>
        <row r="300">
          <cell r="E300">
            <v>0</v>
          </cell>
          <cell r="F300">
            <v>1.03335</v>
          </cell>
          <cell r="G300">
            <v>2.0659000000000001</v>
          </cell>
          <cell r="H300">
            <v>0.49434999999999996</v>
          </cell>
          <cell r="I300">
            <v>7.9092500000000001</v>
          </cell>
          <cell r="J300">
            <v>9.1643499999999989</v>
          </cell>
          <cell r="K300">
            <v>10.344349999999999</v>
          </cell>
          <cell r="L300">
            <v>12.440349999999999</v>
          </cell>
          <cell r="M300">
            <v>11.785799999999998</v>
          </cell>
          <cell r="N300">
            <v>14.327999999999999</v>
          </cell>
          <cell r="O300">
            <v>13.86</v>
          </cell>
          <cell r="P300">
            <v>24.57695</v>
          </cell>
          <cell r="Q300">
            <v>22.11</v>
          </cell>
          <cell r="R300">
            <v>33.914450000000002</v>
          </cell>
          <cell r="S300">
            <v>52.878</v>
          </cell>
          <cell r="T300">
            <v>39.537999999999997</v>
          </cell>
          <cell r="U300">
            <v>41.337899999999998</v>
          </cell>
          <cell r="V300">
            <v>35.351599999999998</v>
          </cell>
          <cell r="W300">
            <v>41.289899999999996</v>
          </cell>
          <cell r="X300">
            <v>42.907450000000004</v>
          </cell>
          <cell r="Y300">
            <v>42.999449999999996</v>
          </cell>
          <cell r="Z300">
            <v>43.132000000000005</v>
          </cell>
          <cell r="AA300">
            <v>41.929450000000003</v>
          </cell>
          <cell r="AB300">
            <v>92.611999999999995</v>
          </cell>
          <cell r="AC300">
            <v>67.789450000000002</v>
          </cell>
          <cell r="AD300">
            <v>46.182000000000002</v>
          </cell>
          <cell r="AE300">
            <v>43.307450000000003</v>
          </cell>
          <cell r="AF300">
            <v>29.112900000000003</v>
          </cell>
          <cell r="AG300">
            <v>39.528449999999992</v>
          </cell>
          <cell r="AH300">
            <v>93.782549999999986</v>
          </cell>
          <cell r="AI300">
            <v>78.396150000000006</v>
          </cell>
          <cell r="AJ300">
            <v>71.796350000000004</v>
          </cell>
          <cell r="AK300">
            <v>43.1629</v>
          </cell>
          <cell r="AL300">
            <v>75.117250000000013</v>
          </cell>
          <cell r="AM300">
            <v>49.006449999999994</v>
          </cell>
          <cell r="AN300">
            <v>40.959999999999994</v>
          </cell>
          <cell r="AO300">
            <v>89.338449999999995</v>
          </cell>
          <cell r="AP300">
            <v>100.43644999999999</v>
          </cell>
          <cell r="AQ300">
            <v>88.188349999999986</v>
          </cell>
          <cell r="AR300">
            <v>81.872249999999994</v>
          </cell>
          <cell r="AS300">
            <v>0</v>
          </cell>
          <cell r="AT300">
            <v>64.731799999999993</v>
          </cell>
          <cell r="AU300">
            <v>65.326900000000009</v>
          </cell>
          <cell r="AV300">
            <v>36.756450000000001</v>
          </cell>
          <cell r="AW300">
            <v>40.475645</v>
          </cell>
          <cell r="AX300">
            <v>58.396999999999998</v>
          </cell>
          <cell r="AY300">
            <v>43.621450000000003</v>
          </cell>
          <cell r="AZ300">
            <v>27.851349999999996</v>
          </cell>
          <cell r="BA300">
            <v>100.15645000000001</v>
          </cell>
          <cell r="BB300">
            <v>106.73045</v>
          </cell>
          <cell r="BC300">
            <v>108.36799999999999</v>
          </cell>
          <cell r="BD300">
            <v>60.301000000000002</v>
          </cell>
          <cell r="BE300">
            <v>53.389899999999997</v>
          </cell>
          <cell r="BF300">
            <v>56.523899999999998</v>
          </cell>
          <cell r="BG300">
            <v>53.78445</v>
          </cell>
          <cell r="BH300">
            <v>36.075450000000004</v>
          </cell>
          <cell r="BI300">
            <v>26.390899999999998</v>
          </cell>
          <cell r="BJ300">
            <v>39.3202</v>
          </cell>
          <cell r="BK300">
            <v>40.938000000000002</v>
          </cell>
          <cell r="BL300">
            <v>47.632799999999996</v>
          </cell>
          <cell r="BM300">
            <v>18.902850000000001</v>
          </cell>
          <cell r="BN300">
            <v>37.711500000000001</v>
          </cell>
          <cell r="BO300">
            <v>29.793850000000003</v>
          </cell>
          <cell r="BP300">
            <v>38.706249999999997</v>
          </cell>
          <cell r="BQ300">
            <v>61.931699999999992</v>
          </cell>
          <cell r="BR300">
            <v>34.035200000000003</v>
          </cell>
          <cell r="BS300">
            <v>48.007500000000007</v>
          </cell>
          <cell r="BT300">
            <v>57.263050000000007</v>
          </cell>
          <cell r="BU300">
            <v>46.156149999999997</v>
          </cell>
          <cell r="BV300">
            <v>32.791699999999999</v>
          </cell>
          <cell r="BW300">
            <v>30.172050000000002</v>
          </cell>
          <cell r="BX300">
            <v>27.897600000000001</v>
          </cell>
          <cell r="BY300">
            <v>31.15165</v>
          </cell>
          <cell r="BZ300">
            <v>31.78105</v>
          </cell>
          <cell r="CA300">
            <v>15.56085</v>
          </cell>
          <cell r="CB300">
            <v>41.472350000000006</v>
          </cell>
          <cell r="CC300">
            <v>44.414850000000001</v>
          </cell>
          <cell r="CD300">
            <v>2.6474500000000001</v>
          </cell>
          <cell r="CE300">
            <v>5.20505</v>
          </cell>
          <cell r="CF300">
            <v>0</v>
          </cell>
          <cell r="CG300">
            <v>0</v>
          </cell>
          <cell r="CH300">
            <v>0</v>
          </cell>
          <cell r="CI300">
            <v>0</v>
          </cell>
          <cell r="CJ300">
            <v>0</v>
          </cell>
          <cell r="CK300"/>
        </row>
        <row r="301">
          <cell r="E301">
            <v>0</v>
          </cell>
          <cell r="F301">
            <v>1.03335</v>
          </cell>
          <cell r="G301">
            <v>3.0992500000000001</v>
          </cell>
          <cell r="H301">
            <v>3.5935999999999999</v>
          </cell>
          <cell r="I301">
            <v>11.50285</v>
          </cell>
          <cell r="J301">
            <v>20.667200000000001</v>
          </cell>
          <cell r="K301">
            <v>31.01155</v>
          </cell>
          <cell r="L301">
            <v>43.451899999999995</v>
          </cell>
          <cell r="M301">
            <v>55.23769999999999</v>
          </cell>
          <cell r="N301">
            <v>69.565699999999993</v>
          </cell>
          <cell r="O301">
            <v>83.425699999999992</v>
          </cell>
          <cell r="P301">
            <v>108.00264999999999</v>
          </cell>
          <cell r="Q301">
            <v>130.11264999999997</v>
          </cell>
          <cell r="R301">
            <v>164.02709999999996</v>
          </cell>
          <cell r="S301">
            <v>216.90509999999995</v>
          </cell>
          <cell r="T301">
            <v>256.44309999999996</v>
          </cell>
          <cell r="U301">
            <v>297.78099999999995</v>
          </cell>
          <cell r="V301">
            <v>333.13259999999997</v>
          </cell>
          <cell r="W301">
            <v>374.42249999999996</v>
          </cell>
          <cell r="X301">
            <v>417.32994999999994</v>
          </cell>
          <cell r="Y301">
            <v>460.32939999999996</v>
          </cell>
          <cell r="Z301">
            <v>503.46139999999997</v>
          </cell>
          <cell r="AA301">
            <v>545.39085</v>
          </cell>
          <cell r="AB301">
            <v>638.00284999999997</v>
          </cell>
          <cell r="AC301">
            <v>705.79229999999995</v>
          </cell>
          <cell r="AD301">
            <v>751.97429999999997</v>
          </cell>
          <cell r="AE301">
            <v>795.28174999999999</v>
          </cell>
          <cell r="AF301">
            <v>824.39464999999996</v>
          </cell>
          <cell r="AG301">
            <v>863.92309999999998</v>
          </cell>
          <cell r="AH301">
            <v>957.70564999999999</v>
          </cell>
          <cell r="AI301">
            <v>1036.1017999999999</v>
          </cell>
          <cell r="AJ301">
            <v>1107.89815</v>
          </cell>
          <cell r="AK301">
            <v>1151.06105</v>
          </cell>
          <cell r="AL301">
            <v>1226.1783</v>
          </cell>
          <cell r="AM301">
            <v>1275.1847500000001</v>
          </cell>
          <cell r="AN301">
            <v>1316.1447500000002</v>
          </cell>
          <cell r="AO301">
            <v>1405.4832000000001</v>
          </cell>
          <cell r="AP301">
            <v>1505.91965</v>
          </cell>
          <cell r="AQ301">
            <v>1594.1079999999999</v>
          </cell>
          <cell r="AR301">
            <v>1675.9802499999998</v>
          </cell>
          <cell r="AS301">
            <v>1675.9802499999998</v>
          </cell>
          <cell r="AT301">
            <v>1740.7120499999999</v>
          </cell>
          <cell r="AU301">
            <v>1806.0389499999999</v>
          </cell>
          <cell r="AV301">
            <v>1842.7954</v>
          </cell>
          <cell r="AW301">
            <v>1883.271045</v>
          </cell>
          <cell r="AX301">
            <v>1941.6680449999999</v>
          </cell>
          <cell r="AY301">
            <v>1985.289495</v>
          </cell>
          <cell r="AZ301">
            <v>2013.1408449999999</v>
          </cell>
          <cell r="BA301">
            <v>2113.2972949999998</v>
          </cell>
          <cell r="BB301">
            <v>2220.0277449999999</v>
          </cell>
          <cell r="BC301">
            <v>2328.3957449999998</v>
          </cell>
          <cell r="BD301">
            <v>2388.6967449999997</v>
          </cell>
          <cell r="BE301">
            <v>2442.0866449999999</v>
          </cell>
          <cell r="BF301">
            <v>2498.610545</v>
          </cell>
          <cell r="BG301">
            <v>2552.3949950000001</v>
          </cell>
          <cell r="BH301">
            <v>2588.4704449999999</v>
          </cell>
          <cell r="BI301">
            <v>2614.8613449999998</v>
          </cell>
          <cell r="BJ301">
            <v>2654.1815449999999</v>
          </cell>
          <cell r="BK301">
            <v>2695.119545</v>
          </cell>
          <cell r="BL301">
            <v>2742.7523449999999</v>
          </cell>
          <cell r="BM301">
            <v>2761.6551949999998</v>
          </cell>
          <cell r="BN301">
            <v>2799.3666949999997</v>
          </cell>
          <cell r="BO301">
            <v>2829.1605449999997</v>
          </cell>
          <cell r="BP301">
            <v>2867.8667949999999</v>
          </cell>
          <cell r="BQ301">
            <v>2929.798495</v>
          </cell>
          <cell r="BR301">
            <v>2963.8336949999998</v>
          </cell>
          <cell r="BS301">
            <v>3011.841195</v>
          </cell>
          <cell r="BT301">
            <v>3069.104245</v>
          </cell>
          <cell r="BU301">
            <v>3115.2603949999998</v>
          </cell>
          <cell r="BV301">
            <v>3148.052095</v>
          </cell>
          <cell r="BW301">
            <v>3178.2241450000001</v>
          </cell>
          <cell r="BX301">
            <v>3206.1217449999999</v>
          </cell>
          <cell r="BY301">
            <v>3237.2733949999997</v>
          </cell>
          <cell r="BZ301">
            <v>3269.0544449999998</v>
          </cell>
          <cell r="CA301">
            <v>3284.6152949999996</v>
          </cell>
          <cell r="CB301">
            <v>3326.0876449999996</v>
          </cell>
          <cell r="CC301">
            <v>3370.5024949999997</v>
          </cell>
          <cell r="CD301">
            <v>3373.1499449999997</v>
          </cell>
          <cell r="CE301">
            <v>3378.3549949999997</v>
          </cell>
          <cell r="CF301">
            <v>3378.3549949999997</v>
          </cell>
          <cell r="CG301">
            <v>3378.3549949999997</v>
          </cell>
          <cell r="CH301">
            <v>3378.3549949999997</v>
          </cell>
          <cell r="CI301">
            <v>3378.3549949999997</v>
          </cell>
          <cell r="CJ301">
            <v>3378.3549949999997</v>
          </cell>
        </row>
        <row r="303">
          <cell r="E303">
            <v>0.17945</v>
          </cell>
          <cell r="F303">
            <v>0.34</v>
          </cell>
          <cell r="G303">
            <v>6.6000000000000003E-2</v>
          </cell>
          <cell r="H303">
            <v>0.82645000000000013</v>
          </cell>
          <cell r="I303">
            <v>0.64790000000000003</v>
          </cell>
          <cell r="J303">
            <v>0.73845000000000005</v>
          </cell>
          <cell r="K303">
            <v>1.04095</v>
          </cell>
          <cell r="L303">
            <v>1.3628499999999999</v>
          </cell>
          <cell r="M303">
            <v>1.3839000000000001</v>
          </cell>
          <cell r="N303">
            <v>0.21450000000000002</v>
          </cell>
          <cell r="O303">
            <v>2.6557499999999998</v>
          </cell>
          <cell r="P303">
            <v>2.5739999999999998</v>
          </cell>
          <cell r="Q303">
            <v>2.0114999999999998</v>
          </cell>
          <cell r="R303">
            <v>2.4473500000000001</v>
          </cell>
          <cell r="S303">
            <v>1.3658000000000001</v>
          </cell>
          <cell r="T303">
            <v>1.4403999999999999</v>
          </cell>
          <cell r="U303">
            <v>0.96584999999999999</v>
          </cell>
          <cell r="V303">
            <v>1.96695</v>
          </cell>
          <cell r="W303">
            <v>6.2528999999999995</v>
          </cell>
          <cell r="X303">
            <v>6.7140000000000004</v>
          </cell>
          <cell r="Y303">
            <v>3.5859000000000001</v>
          </cell>
          <cell r="Z303">
            <v>31.414999999999999</v>
          </cell>
          <cell r="AA303">
            <v>90.504000000000005</v>
          </cell>
          <cell r="AB303">
            <v>78.282999999999987</v>
          </cell>
          <cell r="AC303">
            <v>68.436000000000007</v>
          </cell>
          <cell r="AD303">
            <v>57.663499999999999</v>
          </cell>
          <cell r="AE303">
            <v>67.780450000000002</v>
          </cell>
          <cell r="AF303">
            <v>37.277999999999999</v>
          </cell>
          <cell r="AG303">
            <v>46.260999999999996</v>
          </cell>
          <cell r="AH303">
            <v>62.822000000000003</v>
          </cell>
          <cell r="AI303">
            <v>61.121000000000002</v>
          </cell>
          <cell r="AJ303">
            <v>35.47645</v>
          </cell>
          <cell r="AK303">
            <v>74.740449999999996</v>
          </cell>
          <cell r="AL303">
            <v>66.096450000000004</v>
          </cell>
          <cell r="AM303">
            <v>53.128449999999994</v>
          </cell>
          <cell r="AN303">
            <v>33.017899999999997</v>
          </cell>
          <cell r="AO303">
            <v>9.5427</v>
          </cell>
          <cell r="AP303">
            <v>14.340199999999999</v>
          </cell>
          <cell r="AQ303">
            <v>13.8134</v>
          </cell>
          <cell r="AR303">
            <v>40.255850000000002</v>
          </cell>
          <cell r="AS303">
            <v>0</v>
          </cell>
          <cell r="AT303">
            <v>67.208349999999996</v>
          </cell>
          <cell r="AU303">
            <v>90.647599999999997</v>
          </cell>
          <cell r="AV303">
            <v>86.887149999999991</v>
          </cell>
          <cell r="AW303">
            <v>93.656399999999991</v>
          </cell>
          <cell r="AX303">
            <v>115.52064999999999</v>
          </cell>
          <cell r="AY303">
            <v>76.595950000000002</v>
          </cell>
          <cell r="AZ303">
            <v>48.198300000000003</v>
          </cell>
          <cell r="BA303">
            <v>72.704650000000001</v>
          </cell>
          <cell r="BB303">
            <v>47.677050000000001</v>
          </cell>
          <cell r="BC303">
            <v>35.739000000000004</v>
          </cell>
          <cell r="BD303">
            <v>27.230250000000002</v>
          </cell>
          <cell r="BE303">
            <v>43.253299999999996</v>
          </cell>
          <cell r="BF303">
            <v>12.6958</v>
          </cell>
          <cell r="BG303">
            <v>19.946849999999998</v>
          </cell>
          <cell r="BH303">
            <v>30.403000000000002</v>
          </cell>
          <cell r="BI303">
            <v>22.831749999999996</v>
          </cell>
          <cell r="BJ303">
            <v>86.319950000000006</v>
          </cell>
          <cell r="BK303">
            <v>41.443800000000003</v>
          </cell>
          <cell r="BL303">
            <v>32.358849999999997</v>
          </cell>
          <cell r="BM303">
            <v>62.812400000000004</v>
          </cell>
          <cell r="BN303">
            <v>7.3619500000000002</v>
          </cell>
          <cell r="BO303">
            <v>26.5549</v>
          </cell>
          <cell r="BP303">
            <v>60.004350000000002</v>
          </cell>
          <cell r="BQ303">
            <v>58.064099999999996</v>
          </cell>
          <cell r="BR303">
            <v>37.405149999999999</v>
          </cell>
          <cell r="BS303">
            <v>36.995400000000004</v>
          </cell>
          <cell r="BT303">
            <v>23.652349999999998</v>
          </cell>
          <cell r="BU303">
            <v>34.05265</v>
          </cell>
          <cell r="BV303">
            <v>33.015950000000004</v>
          </cell>
          <cell r="BW303">
            <v>27.49025</v>
          </cell>
          <cell r="BX303">
            <v>38.628</v>
          </cell>
          <cell r="BY303">
            <v>8.9785500000000003</v>
          </cell>
          <cell r="BZ303">
            <v>14.51</v>
          </cell>
          <cell r="CA303">
            <v>37.747499999999995</v>
          </cell>
          <cell r="CB303">
            <v>33.205449999999999</v>
          </cell>
          <cell r="CC303">
            <v>15.892900000000003</v>
          </cell>
          <cell r="CD303">
            <v>27.527000000000001</v>
          </cell>
          <cell r="CE303"/>
          <cell r="CF303"/>
          <cell r="CG303"/>
          <cell r="CH303"/>
          <cell r="CI303"/>
          <cell r="CJ303"/>
          <cell r="CK303"/>
        </row>
        <row r="304">
          <cell r="E304">
            <v>0.17945</v>
          </cell>
          <cell r="F304">
            <v>0.51944999999999997</v>
          </cell>
          <cell r="G304">
            <v>0.58545000000000003</v>
          </cell>
          <cell r="H304">
            <v>1.4119000000000002</v>
          </cell>
          <cell r="I304">
            <v>2.0598000000000001</v>
          </cell>
          <cell r="J304">
            <v>2.7982500000000003</v>
          </cell>
          <cell r="K304">
            <v>3.8392000000000004</v>
          </cell>
          <cell r="L304">
            <v>5.2020499999999998</v>
          </cell>
          <cell r="M304">
            <v>6.5859500000000004</v>
          </cell>
          <cell r="N304">
            <v>6.8004500000000005</v>
          </cell>
          <cell r="O304">
            <v>9.4562000000000008</v>
          </cell>
          <cell r="P304">
            <v>12.030200000000001</v>
          </cell>
          <cell r="Q304">
            <v>14.041700000000001</v>
          </cell>
          <cell r="R304">
            <v>16.489049999999999</v>
          </cell>
          <cell r="S304">
            <v>17.854849999999999</v>
          </cell>
          <cell r="T304">
            <v>19.295249999999999</v>
          </cell>
          <cell r="U304">
            <v>20.261099999999999</v>
          </cell>
          <cell r="V304">
            <v>22.22805</v>
          </cell>
          <cell r="W304">
            <v>28.48095</v>
          </cell>
          <cell r="X304">
            <v>35.194949999999999</v>
          </cell>
          <cell r="Y304">
            <v>38.780850000000001</v>
          </cell>
          <cell r="Z304">
            <v>70.195850000000007</v>
          </cell>
          <cell r="AA304">
            <v>160.69985000000003</v>
          </cell>
          <cell r="AB304">
            <v>238.98285000000001</v>
          </cell>
          <cell r="AC304">
            <v>307.41885000000002</v>
          </cell>
          <cell r="AD304">
            <v>365.08235000000002</v>
          </cell>
          <cell r="AE304">
            <v>432.86279999999999</v>
          </cell>
          <cell r="AF304">
            <v>470.14080000000001</v>
          </cell>
          <cell r="AG304">
            <v>516.40179999999998</v>
          </cell>
          <cell r="AH304">
            <v>579.22379999999998</v>
          </cell>
          <cell r="AI304">
            <v>640.34479999999996</v>
          </cell>
          <cell r="AJ304">
            <v>675.82124999999996</v>
          </cell>
          <cell r="AK304">
            <v>750.56169999999997</v>
          </cell>
          <cell r="AL304">
            <v>816.65814999999998</v>
          </cell>
          <cell r="AM304">
            <v>869.78660000000002</v>
          </cell>
          <cell r="AN304">
            <v>902.80449999999996</v>
          </cell>
          <cell r="AO304">
            <v>912.34719999999993</v>
          </cell>
          <cell r="AP304">
            <v>926.68739999999991</v>
          </cell>
          <cell r="AQ304">
            <v>940.50079999999991</v>
          </cell>
          <cell r="AR304">
            <v>980.75664999999992</v>
          </cell>
          <cell r="AS304">
            <v>980.75664999999992</v>
          </cell>
          <cell r="AT304">
            <v>1047.9649999999999</v>
          </cell>
          <cell r="AU304">
            <v>1138.6125999999999</v>
          </cell>
          <cell r="AV304">
            <v>1225.4997499999999</v>
          </cell>
          <cell r="AW304">
            <v>1319.15615</v>
          </cell>
          <cell r="AX304">
            <v>1434.6768</v>
          </cell>
          <cell r="AY304">
            <v>1511.2727499999999</v>
          </cell>
          <cell r="AZ304">
            <v>1559.4710499999999</v>
          </cell>
          <cell r="BA304">
            <v>1632.1756999999998</v>
          </cell>
          <cell r="BB304">
            <v>1679.8527499999998</v>
          </cell>
          <cell r="BC304">
            <v>1715.5917499999998</v>
          </cell>
          <cell r="BD304">
            <v>1742.8219999999999</v>
          </cell>
          <cell r="BE304">
            <v>1786.0753</v>
          </cell>
          <cell r="BF304">
            <v>1798.7710999999999</v>
          </cell>
          <cell r="BG304">
            <v>1818.71795</v>
          </cell>
          <cell r="BH304">
            <v>1849.12095</v>
          </cell>
          <cell r="BI304">
            <v>1871.9527</v>
          </cell>
          <cell r="BJ304">
            <v>1958.2726500000001</v>
          </cell>
          <cell r="BK304">
            <v>1999.7164500000001</v>
          </cell>
          <cell r="BL304">
            <v>2032.0753000000002</v>
          </cell>
          <cell r="BM304">
            <v>2094.8877000000002</v>
          </cell>
          <cell r="BN304">
            <v>2102.2496500000002</v>
          </cell>
          <cell r="BO304">
            <v>2128.8045500000003</v>
          </cell>
          <cell r="BP304">
            <v>2188.8089000000004</v>
          </cell>
          <cell r="BQ304">
            <v>2246.8730000000005</v>
          </cell>
          <cell r="BR304">
            <v>2284.2781500000006</v>
          </cell>
          <cell r="BS304">
            <v>2321.2735500000003</v>
          </cell>
          <cell r="BT304">
            <v>2344.9259000000002</v>
          </cell>
          <cell r="BU304">
            <v>2378.9785500000003</v>
          </cell>
          <cell r="BV304">
            <v>2411.9945000000002</v>
          </cell>
          <cell r="BW304">
            <v>2439.4847500000001</v>
          </cell>
          <cell r="BX304">
            <v>2478.1127500000002</v>
          </cell>
          <cell r="BY304">
            <v>2487.0913</v>
          </cell>
          <cell r="BZ304">
            <v>2501.6013000000003</v>
          </cell>
          <cell r="CA304">
            <v>2539.3488000000002</v>
          </cell>
          <cell r="CB304">
            <v>2572.5542500000001</v>
          </cell>
          <cell r="CC304">
            <v>2588.44715</v>
          </cell>
          <cell r="CD304">
            <v>2615.97415</v>
          </cell>
          <cell r="CE304"/>
          <cell r="CF304"/>
          <cell r="CG304"/>
          <cell r="CH304"/>
          <cell r="CI304"/>
          <cell r="CJ304"/>
        </row>
        <row r="306">
          <cell r="E306">
            <v>2.29</v>
          </cell>
          <cell r="F306">
            <v>30.073</v>
          </cell>
          <cell r="G306">
            <v>7.7670000000000003</v>
          </cell>
          <cell r="H306">
            <v>6.6227499999999999</v>
          </cell>
          <cell r="I306">
            <v>32.701749999999997</v>
          </cell>
          <cell r="J306">
            <v>23.467000000000002</v>
          </cell>
          <cell r="K306">
            <v>29.641499999999997</v>
          </cell>
          <cell r="L306">
            <v>15.621499999999999</v>
          </cell>
          <cell r="M306">
            <v>62.393949999999997</v>
          </cell>
          <cell r="N306">
            <v>48.433000000000007</v>
          </cell>
          <cell r="O306">
            <v>42.029899999999998</v>
          </cell>
          <cell r="P306">
            <v>59.689</v>
          </cell>
          <cell r="Q306">
            <v>37.208999999999996</v>
          </cell>
          <cell r="R306">
            <v>80.60499999999999</v>
          </cell>
          <cell r="S306">
            <v>42.907000000000004</v>
          </cell>
          <cell r="T306">
            <v>50.697999999999993</v>
          </cell>
          <cell r="U306">
            <v>40.808999999999997</v>
          </cell>
          <cell r="V306">
            <v>39.996999999999993</v>
          </cell>
          <cell r="W306">
            <v>24.344999999999999</v>
          </cell>
          <cell r="X306">
            <v>70.849999999999994</v>
          </cell>
          <cell r="Y306">
            <v>33.405999999999999</v>
          </cell>
          <cell r="Z306">
            <v>31.805</v>
          </cell>
          <cell r="AA306">
            <v>7.6999999999999993</v>
          </cell>
          <cell r="AB306">
            <v>18.810000000000002</v>
          </cell>
          <cell r="AC306">
            <v>43.506999999999991</v>
          </cell>
          <cell r="AD306">
            <v>26.169999999999998</v>
          </cell>
          <cell r="AE306">
            <v>41.373999999999995</v>
          </cell>
          <cell r="AF306">
            <v>124.089</v>
          </cell>
          <cell r="AG306">
            <v>72.725999999999999</v>
          </cell>
          <cell r="AH306">
            <v>66.984999999999985</v>
          </cell>
          <cell r="AI306">
            <v>74.688000000000002</v>
          </cell>
          <cell r="AJ306">
            <v>50.055</v>
          </cell>
          <cell r="AK306">
            <v>40.273000000000003</v>
          </cell>
          <cell r="AL306">
            <v>27.704999999999998</v>
          </cell>
          <cell r="AM306">
            <v>41.378</v>
          </cell>
          <cell r="AN306">
            <v>25.158000000000001</v>
          </cell>
          <cell r="AO306">
            <v>2.09</v>
          </cell>
          <cell r="AP306">
            <v>17.489000000000001</v>
          </cell>
          <cell r="AQ306">
            <v>29.82</v>
          </cell>
          <cell r="AR306">
            <v>84.427549999999997</v>
          </cell>
          <cell r="AS306">
            <v>46.510999999999996</v>
          </cell>
          <cell r="AT306">
            <v>21.478999999999999</v>
          </cell>
          <cell r="AU306">
            <v>40.81</v>
          </cell>
          <cell r="AV306">
            <v>47.83</v>
          </cell>
          <cell r="AW306">
            <v>58.731000000000002</v>
          </cell>
          <cell r="AX306">
            <v>48.077000000000005</v>
          </cell>
          <cell r="AY306">
            <v>68.843999999999994</v>
          </cell>
          <cell r="AZ306">
            <v>57.2</v>
          </cell>
          <cell r="BA306">
            <v>55.506</v>
          </cell>
          <cell r="BB306">
            <v>54.493000000000002</v>
          </cell>
          <cell r="BC306">
            <v>44.514000000000003</v>
          </cell>
          <cell r="BD306">
            <v>46.918999999999997</v>
          </cell>
          <cell r="BE306">
            <v>48.988999999999997</v>
          </cell>
          <cell r="BF306">
            <v>36.080000000000005</v>
          </cell>
          <cell r="BG306">
            <v>43.370999999999995</v>
          </cell>
          <cell r="BH306">
            <v>55.231999999999992</v>
          </cell>
          <cell r="BI306">
            <v>40.22</v>
          </cell>
          <cell r="BJ306">
            <v>67.153999999999996</v>
          </cell>
          <cell r="BK306">
            <v>67.578000000000003</v>
          </cell>
          <cell r="BL306">
            <v>66.87299999999999</v>
          </cell>
          <cell r="BM306">
            <v>39.576000000000008</v>
          </cell>
          <cell r="BN306">
            <v>28.731000000000002</v>
          </cell>
          <cell r="BO306">
            <v>37.369999999999997</v>
          </cell>
          <cell r="BP306">
            <v>30.64</v>
          </cell>
          <cell r="BQ306">
            <v>17.219149999999999</v>
          </cell>
          <cell r="BR306">
            <v>4.26</v>
          </cell>
          <cell r="BS306">
            <v>7.7400000000000011</v>
          </cell>
          <cell r="BT306">
            <v>0.82000000000000006</v>
          </cell>
          <cell r="BU306">
            <v>0</v>
          </cell>
          <cell r="BV306">
            <v>0</v>
          </cell>
          <cell r="BW306">
            <v>0</v>
          </cell>
          <cell r="BX306">
            <v>0.22</v>
          </cell>
          <cell r="BY306">
            <v>0.38</v>
          </cell>
          <cell r="BZ306">
            <v>1.81</v>
          </cell>
          <cell r="CA306"/>
          <cell r="CB306"/>
          <cell r="CC306"/>
          <cell r="CD306"/>
          <cell r="CE306"/>
          <cell r="CF306"/>
          <cell r="CG306"/>
          <cell r="CH306"/>
          <cell r="CI306"/>
          <cell r="CJ306"/>
          <cell r="CK306"/>
        </row>
        <row r="307">
          <cell r="E307">
            <v>2.29</v>
          </cell>
          <cell r="F307">
            <v>32.363</v>
          </cell>
          <cell r="G307">
            <v>40.130000000000003</v>
          </cell>
          <cell r="H307">
            <v>46.752750000000006</v>
          </cell>
          <cell r="I307">
            <v>79.454499999999996</v>
          </cell>
          <cell r="J307">
            <v>102.92149999999999</v>
          </cell>
          <cell r="K307">
            <v>132.56299999999999</v>
          </cell>
          <cell r="L307">
            <v>148.18449999999999</v>
          </cell>
          <cell r="M307">
            <v>210.57844999999998</v>
          </cell>
          <cell r="N307">
            <v>259.01144999999997</v>
          </cell>
          <cell r="O307">
            <v>301.04134999999997</v>
          </cell>
          <cell r="P307">
            <v>360.73034999999999</v>
          </cell>
          <cell r="Q307">
            <v>397.93934999999999</v>
          </cell>
          <cell r="R307">
            <v>478.54435000000001</v>
          </cell>
          <cell r="S307">
            <v>521.45135000000005</v>
          </cell>
          <cell r="T307">
            <v>572.14935000000003</v>
          </cell>
          <cell r="U307">
            <v>612.95835</v>
          </cell>
          <cell r="V307">
            <v>652.95534999999995</v>
          </cell>
          <cell r="W307">
            <v>677.30034999999998</v>
          </cell>
          <cell r="X307">
            <v>748.15035</v>
          </cell>
          <cell r="Y307">
            <v>781.55634999999995</v>
          </cell>
          <cell r="Z307">
            <v>813.3613499999999</v>
          </cell>
          <cell r="AA307">
            <v>821.06134999999995</v>
          </cell>
          <cell r="AB307">
            <v>839.87134999999989</v>
          </cell>
          <cell r="AC307">
            <v>883.37834999999984</v>
          </cell>
          <cell r="AD307">
            <v>909.5483499999998</v>
          </cell>
          <cell r="AE307">
            <v>950.92234999999982</v>
          </cell>
          <cell r="AF307">
            <v>1075.0113499999998</v>
          </cell>
          <cell r="AG307">
            <v>1147.7373499999999</v>
          </cell>
          <cell r="AH307">
            <v>1214.7223499999998</v>
          </cell>
          <cell r="AI307">
            <v>1289.4103499999999</v>
          </cell>
          <cell r="AJ307">
            <v>1339.4653499999999</v>
          </cell>
          <cell r="AK307">
            <v>1379.7383499999999</v>
          </cell>
          <cell r="AL307">
            <v>1407.4433499999998</v>
          </cell>
          <cell r="AM307">
            <v>1448.8213499999997</v>
          </cell>
          <cell r="AN307">
            <v>1473.9793499999996</v>
          </cell>
          <cell r="AO307">
            <v>1476.0693499999995</v>
          </cell>
          <cell r="AP307">
            <v>1493.5583499999996</v>
          </cell>
          <cell r="AQ307">
            <v>1523.3783499999995</v>
          </cell>
          <cell r="AR307">
            <v>1607.8058999999994</v>
          </cell>
          <cell r="AS307">
            <v>1654.3168999999994</v>
          </cell>
          <cell r="AT307">
            <v>1675.7958999999994</v>
          </cell>
          <cell r="AU307">
            <v>1716.6058999999993</v>
          </cell>
          <cell r="AV307">
            <v>1764.4358999999993</v>
          </cell>
          <cell r="AW307">
            <v>1823.1668999999993</v>
          </cell>
          <cell r="AX307">
            <v>1871.2438999999993</v>
          </cell>
          <cell r="AY307">
            <v>1940.0878999999993</v>
          </cell>
          <cell r="AZ307">
            <v>1997.2878999999994</v>
          </cell>
          <cell r="BA307">
            <v>2052.7938999999992</v>
          </cell>
          <cell r="BB307">
            <v>2107.2868999999992</v>
          </cell>
          <cell r="BC307">
            <v>2151.8008999999993</v>
          </cell>
          <cell r="BD307">
            <v>2198.7198999999991</v>
          </cell>
          <cell r="BE307">
            <v>2247.7088999999992</v>
          </cell>
          <cell r="BF307">
            <v>2283.7888999999991</v>
          </cell>
          <cell r="BG307">
            <v>2327.1598999999992</v>
          </cell>
          <cell r="BH307">
            <v>2382.3918999999992</v>
          </cell>
          <cell r="BI307">
            <v>2422.611899999999</v>
          </cell>
          <cell r="BJ307">
            <v>2489.765899999999</v>
          </cell>
          <cell r="BK307">
            <v>2557.3438999999989</v>
          </cell>
          <cell r="BL307">
            <v>2624.216899999999</v>
          </cell>
          <cell r="BM307">
            <v>2663.792899999999</v>
          </cell>
          <cell r="BN307">
            <v>2692.5238999999992</v>
          </cell>
          <cell r="BO307">
            <v>2729.8938999999991</v>
          </cell>
          <cell r="BP307">
            <v>2760.533899999999</v>
          </cell>
          <cell r="BQ307">
            <v>2777.7530499999989</v>
          </cell>
          <cell r="BR307">
            <v>2782.0130499999991</v>
          </cell>
          <cell r="BS307">
            <v>2789.7530499999989</v>
          </cell>
          <cell r="BT307">
            <v>2790.5730499999991</v>
          </cell>
          <cell r="BU307">
            <v>2790.5730499999991</v>
          </cell>
          <cell r="BV307">
            <v>2790.5730499999991</v>
          </cell>
          <cell r="BW307">
            <v>2790.5730499999991</v>
          </cell>
          <cell r="BX307">
            <v>2790.7930499999989</v>
          </cell>
          <cell r="BY307">
            <v>2791.173049999999</v>
          </cell>
          <cell r="BZ307">
            <v>2792.9830499999989</v>
          </cell>
          <cell r="CA307"/>
          <cell r="CB307"/>
          <cell r="CC307"/>
          <cell r="CD307"/>
          <cell r="CE307"/>
          <cell r="CF307"/>
          <cell r="CG307"/>
          <cell r="CH307"/>
          <cell r="CI307"/>
          <cell r="CJ307"/>
          <cell r="CK307"/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A Pollock Roe"/>
    </sheetNames>
    <sheetDataSet>
      <sheetData sheetId="0">
        <row r="251">
          <cell r="E251" t="e">
            <v>#REF!</v>
          </cell>
          <cell r="F251" t="e">
            <v>#REF!</v>
          </cell>
          <cell r="G251" t="e">
            <v>#REF!</v>
          </cell>
          <cell r="H251" t="e">
            <v>#REF!</v>
          </cell>
          <cell r="I251" t="e">
            <v>#REF!</v>
          </cell>
          <cell r="J251" t="e">
            <v>#REF!</v>
          </cell>
          <cell r="K251" t="e">
            <v>#REF!</v>
          </cell>
          <cell r="L251" t="e">
            <v>#REF!</v>
          </cell>
          <cell r="M251" t="e">
            <v>#REF!</v>
          </cell>
          <cell r="N251" t="e">
            <v>#REF!</v>
          </cell>
          <cell r="O251" t="e">
            <v>#REF!</v>
          </cell>
          <cell r="P251" t="e">
            <v>#REF!</v>
          </cell>
          <cell r="Q251" t="e">
            <v>#REF!</v>
          </cell>
          <cell r="R251" t="e">
            <v>#REF!</v>
          </cell>
          <cell r="S251" t="e">
            <v>#REF!</v>
          </cell>
          <cell r="T251" t="e">
            <v>#REF!</v>
          </cell>
          <cell r="U251" t="e">
            <v>#REF!</v>
          </cell>
          <cell r="V251" t="e">
            <v>#REF!</v>
          </cell>
          <cell r="W251" t="e">
            <v>#REF!</v>
          </cell>
          <cell r="X251" t="e">
            <v>#REF!</v>
          </cell>
          <cell r="Y251" t="e">
            <v>#REF!</v>
          </cell>
          <cell r="Z251" t="e">
            <v>#REF!</v>
          </cell>
          <cell r="AA251" t="e">
            <v>#REF!</v>
          </cell>
          <cell r="AB251" t="e">
            <v>#REF!</v>
          </cell>
          <cell r="AC251" t="e">
            <v>#REF!</v>
          </cell>
          <cell r="AD251" t="e">
            <v>#REF!</v>
          </cell>
          <cell r="AE251" t="e">
            <v>#REF!</v>
          </cell>
          <cell r="AF251" t="e">
            <v>#REF!</v>
          </cell>
          <cell r="AG251" t="e">
            <v>#REF!</v>
          </cell>
          <cell r="AH251" t="e">
            <v>#REF!</v>
          </cell>
          <cell r="AI251" t="e">
            <v>#REF!</v>
          </cell>
          <cell r="AJ251" t="e">
            <v>#REF!</v>
          </cell>
          <cell r="AK251" t="e">
            <v>#REF!</v>
          </cell>
          <cell r="AL251" t="e">
            <v>#REF!</v>
          </cell>
          <cell r="AM251" t="e">
            <v>#REF!</v>
          </cell>
          <cell r="AN251" t="e">
            <v>#REF!</v>
          </cell>
          <cell r="AO251" t="e">
            <v>#REF!</v>
          </cell>
          <cell r="AP251" t="e">
            <v>#REF!</v>
          </cell>
          <cell r="AQ251" t="e">
            <v>#REF!</v>
          </cell>
          <cell r="AR251" t="e">
            <v>#REF!</v>
          </cell>
          <cell r="AS251" t="e">
            <v>#REF!</v>
          </cell>
          <cell r="AT251" t="e">
            <v>#REF!</v>
          </cell>
          <cell r="AU251" t="e">
            <v>#REF!</v>
          </cell>
          <cell r="AV251" t="e">
            <v>#REF!</v>
          </cell>
          <cell r="AW251" t="e">
            <v>#REF!</v>
          </cell>
          <cell r="AX251" t="e">
            <v>#REF!</v>
          </cell>
          <cell r="AY251" t="e">
            <v>#REF!</v>
          </cell>
          <cell r="AZ251" t="e">
            <v>#REF!</v>
          </cell>
          <cell r="BA251" t="e">
            <v>#REF!</v>
          </cell>
          <cell r="BB251" t="e">
            <v>#REF!</v>
          </cell>
          <cell r="BC251" t="e">
            <v>#REF!</v>
          </cell>
          <cell r="BD251" t="e">
            <v>#REF!</v>
          </cell>
          <cell r="BE251" t="e">
            <v>#REF!</v>
          </cell>
          <cell r="BF251" t="e">
            <v>#REF!</v>
          </cell>
          <cell r="BG251" t="e">
            <v>#REF!</v>
          </cell>
          <cell r="BH251" t="e">
            <v>#REF!</v>
          </cell>
          <cell r="BI251" t="e">
            <v>#REF!</v>
          </cell>
          <cell r="BJ251" t="e">
            <v>#REF!</v>
          </cell>
          <cell r="BK251" t="e">
            <v>#REF!</v>
          </cell>
          <cell r="BL251" t="e">
            <v>#REF!</v>
          </cell>
          <cell r="BM251" t="e">
            <v>#REF!</v>
          </cell>
          <cell r="BN251" t="e">
            <v>#REF!</v>
          </cell>
          <cell r="BO251" t="e">
            <v>#REF!</v>
          </cell>
          <cell r="BP251" t="e">
            <v>#REF!</v>
          </cell>
          <cell r="BQ251" t="e">
            <v>#REF!</v>
          </cell>
          <cell r="BR251" t="e">
            <v>#REF!</v>
          </cell>
          <cell r="BS251" t="e">
            <v>#REF!</v>
          </cell>
          <cell r="BT251" t="e">
            <v>#REF!</v>
          </cell>
          <cell r="BU251" t="e">
            <v>#REF!</v>
          </cell>
          <cell r="BV251" t="e">
            <v>#REF!</v>
          </cell>
          <cell r="BW251" t="e">
            <v>#REF!</v>
          </cell>
          <cell r="BX251" t="e">
            <v>#REF!</v>
          </cell>
          <cell r="BY251" t="e">
            <v>#REF!</v>
          </cell>
          <cell r="BZ251" t="e">
            <v>#REF!</v>
          </cell>
          <cell r="CA251" t="e">
            <v>#REF!</v>
          </cell>
          <cell r="CB251" t="e">
            <v>#REF!</v>
          </cell>
          <cell r="CC251" t="e">
            <v>#REF!</v>
          </cell>
          <cell r="CD251"/>
          <cell r="CE251"/>
          <cell r="CF251"/>
          <cell r="CG251"/>
          <cell r="CH251"/>
          <cell r="CI251"/>
          <cell r="CJ251"/>
        </row>
        <row r="255">
          <cell r="E255">
            <v>0</v>
          </cell>
          <cell r="F255">
            <v>11.372517664559313</v>
          </cell>
          <cell r="G255">
            <v>10.667098197403254</v>
          </cell>
          <cell r="H255">
            <v>9.8933624577226613</v>
          </cell>
          <cell r="I255">
            <v>9.0878140597750914</v>
          </cell>
          <cell r="J255">
            <v>11.008281423804227</v>
          </cell>
          <cell r="K255">
            <v>11.008581727618299</v>
          </cell>
          <cell r="L255">
            <v>10.263416230366492</v>
          </cell>
          <cell r="M255">
            <v>14.05875</v>
          </cell>
          <cell r="N255">
            <v>4.03</v>
          </cell>
          <cell r="O255">
            <v>14.903339967006204</v>
          </cell>
          <cell r="P255">
            <v>14.693641096512819</v>
          </cell>
          <cell r="Q255">
            <v>14.161120699952219</v>
          </cell>
          <cell r="R255">
            <v>13.471334727518759</v>
          </cell>
          <cell r="S255">
            <v>12.412711476433255</v>
          </cell>
          <cell r="T255">
            <v>13.081709655855985</v>
          </cell>
          <cell r="U255">
            <v>13.91984951091046</v>
          </cell>
          <cell r="V255">
            <v>14.433794021899972</v>
          </cell>
          <cell r="W255">
            <v>13.767600184838139</v>
          </cell>
          <cell r="X255">
            <v>13.643809147047474</v>
          </cell>
          <cell r="Y255">
            <v>12.606056438265476</v>
          </cell>
          <cell r="Z255">
            <v>13.63735128209691</v>
          </cell>
          <cell r="AA255">
            <v>14.51132152535051</v>
          </cell>
          <cell r="AB255">
            <v>14.221705857589606</v>
          </cell>
          <cell r="AC255">
            <v>13.349315967197299</v>
          </cell>
          <cell r="AD255">
            <v>14.021054465668563</v>
          </cell>
          <cell r="AE255">
            <v>14.083791623309049</v>
          </cell>
          <cell r="AF255">
            <v>12.61534052903618</v>
          </cell>
          <cell r="AG255">
            <v>13.478804556026816</v>
          </cell>
          <cell r="AH255">
            <v>13.620678298662394</v>
          </cell>
          <cell r="AI255">
            <v>13.216203241322262</v>
          </cell>
          <cell r="AJ255">
            <v>13.151765248949449</v>
          </cell>
          <cell r="AK255">
            <v>12.794410355264107</v>
          </cell>
          <cell r="AL255">
            <v>13.255919463761204</v>
          </cell>
          <cell r="AM255">
            <v>13.201358451072737</v>
          </cell>
          <cell r="AN255">
            <v>13.178436298385027</v>
          </cell>
          <cell r="AO255">
            <v>13.44013377299809</v>
          </cell>
          <cell r="AP255">
            <v>14.070325139965872</v>
          </cell>
          <cell r="AQ255">
            <v>12.993578688661168</v>
          </cell>
          <cell r="AR255">
            <v>12.646160924649918</v>
          </cell>
          <cell r="AS255">
            <v>13.005509958046005</v>
          </cell>
          <cell r="AT255">
            <v>13.144920761815193</v>
          </cell>
          <cell r="AU255">
            <v>12.643807160114211</v>
          </cell>
          <cell r="AV255">
            <v>10.781544232763355</v>
          </cell>
          <cell r="AW255">
            <v>7.9955027136268058</v>
          </cell>
          <cell r="AX255">
            <v>7.7234878877777566</v>
          </cell>
          <cell r="AY255">
            <v>8.130315140939631</v>
          </cell>
          <cell r="AZ255">
            <v>10.815362682124396</v>
          </cell>
          <cell r="BA255">
            <v>10.953348082595872</v>
          </cell>
          <cell r="BB255">
            <v>12.09705871783815</v>
          </cell>
          <cell r="BC255">
            <v>12.203818112596965</v>
          </cell>
          <cell r="BD255">
            <v>11.109253196663444</v>
          </cell>
          <cell r="BE255">
            <v>10.562977312072896</v>
          </cell>
          <cell r="BF255">
            <v>10.550329003873728</v>
          </cell>
          <cell r="BG255">
            <v>11.982800622281939</v>
          </cell>
          <cell r="BH255">
            <v>14.205573096593653</v>
          </cell>
          <cell r="BI255">
            <v>14.628821091130751</v>
          </cell>
          <cell r="BJ255">
            <v>13.998119215501651</v>
          </cell>
          <cell r="BK255">
            <v>14.296110661552204</v>
          </cell>
          <cell r="BL255">
            <v>14.011653366663461</v>
          </cell>
          <cell r="BM255">
            <v>13.921984857691866</v>
          </cell>
          <cell r="BN255">
            <v>13.986078068935523</v>
          </cell>
          <cell r="BO255">
            <v>10.111801426621833</v>
          </cell>
          <cell r="BP255">
            <v>11.975101251128597</v>
          </cell>
          <cell r="BQ255">
            <v>11.628548008604394</v>
          </cell>
          <cell r="BR255">
            <v>10.822450901803604</v>
          </cell>
          <cell r="BS255">
            <v>9.3520272628534507</v>
          </cell>
          <cell r="BT255">
            <v>9.2585821061007287</v>
          </cell>
          <cell r="BU255">
            <v>9.1967357133161389</v>
          </cell>
          <cell r="BV255">
            <v>10.841266690298946</v>
          </cell>
          <cell r="BW255">
            <v>8.3328897338403021</v>
          </cell>
          <cell r="BX255" t="e">
            <v>#DIV/0!</v>
          </cell>
          <cell r="BY255" t="e">
            <v>#DIV/0!</v>
          </cell>
          <cell r="BZ255" t="e">
            <v>#DIV/0!</v>
          </cell>
          <cell r="CA255" t="e">
            <v>#DIV/0!</v>
          </cell>
          <cell r="CB255" t="e">
            <v>#DIV/0!</v>
          </cell>
          <cell r="CC255" t="e">
            <v>#DIV/0!</v>
          </cell>
          <cell r="CD255"/>
          <cell r="CE255"/>
          <cell r="CF255"/>
          <cell r="CG255"/>
          <cell r="CH255"/>
          <cell r="CI255"/>
          <cell r="CJ255"/>
        </row>
        <row r="257">
          <cell r="E257">
            <v>0</v>
          </cell>
          <cell r="F257">
            <v>11.617203270914986</v>
          </cell>
          <cell r="G257">
            <v>11.237621859722154</v>
          </cell>
          <cell r="H257">
            <v>11.007801153029231</v>
          </cell>
          <cell r="I257">
            <v>13.094717451085755</v>
          </cell>
          <cell r="J257">
            <v>13.159854435939266</v>
          </cell>
          <cell r="K257">
            <v>13.752487783185991</v>
          </cell>
          <cell r="L257">
            <v>13.940095133979352</v>
          </cell>
          <cell r="M257">
            <v>14.130816066792246</v>
          </cell>
          <cell r="N257">
            <v>14.018165829145731</v>
          </cell>
          <cell r="O257">
            <v>13.622077922077922</v>
          </cell>
          <cell r="P257">
            <v>13.599556250877345</v>
          </cell>
          <cell r="Q257">
            <v>13.593487109905018</v>
          </cell>
          <cell r="R257">
            <v>14.204410214525078</v>
          </cell>
          <cell r="S257">
            <v>14.539249593403683</v>
          </cell>
          <cell r="T257">
            <v>14.251023572259601</v>
          </cell>
          <cell r="U257">
            <v>14.600046144095371</v>
          </cell>
          <cell r="V257">
            <v>13.298896966473938</v>
          </cell>
          <cell r="W257">
            <v>13.732842172056607</v>
          </cell>
          <cell r="X257">
            <v>14.08146796185744</v>
          </cell>
          <cell r="Y257">
            <v>13.753350159129942</v>
          </cell>
          <cell r="Z257">
            <v>13.23574816841324</v>
          </cell>
          <cell r="AA257">
            <v>11.673297229035917</v>
          </cell>
          <cell r="AB257">
            <v>11.383682136224246</v>
          </cell>
          <cell r="AC257">
            <v>9.3787779293090576</v>
          </cell>
          <cell r="AD257">
            <v>12.39120349919882</v>
          </cell>
          <cell r="AE257">
            <v>13.291436542673374</v>
          </cell>
          <cell r="AF257">
            <v>14.272805749341353</v>
          </cell>
          <cell r="AG257">
            <v>11.26065454122284</v>
          </cell>
          <cell r="AH257">
            <v>10.828459521520797</v>
          </cell>
          <cell r="AI257">
            <v>9.5750735016961919</v>
          </cell>
          <cell r="AJ257">
            <v>11.272105441293325</v>
          </cell>
          <cell r="AK257">
            <v>11.4491749280053</v>
          </cell>
          <cell r="AL257">
            <v>10.973185919346088</v>
          </cell>
          <cell r="AM257">
            <v>11.8457102585476</v>
          </cell>
          <cell r="AN257">
            <v>13.164081542968754</v>
          </cell>
          <cell r="AO257">
            <v>10.763611776340424</v>
          </cell>
          <cell r="AP257">
            <v>10.861527762082392</v>
          </cell>
          <cell r="AQ257">
            <v>11.123734654293907</v>
          </cell>
          <cell r="AR257">
            <v>10.311672330979057</v>
          </cell>
          <cell r="AS257">
            <v>11.796620115615511</v>
          </cell>
          <cell r="AT257">
            <v>13.086176980692484</v>
          </cell>
          <cell r="AU257">
            <v>11.766127808860757</v>
          </cell>
          <cell r="AV257">
            <v>13.437514475680379</v>
          </cell>
          <cell r="AW257">
            <v>11.182373923317977</v>
          </cell>
          <cell r="AX257">
            <v>12.526607345698043</v>
          </cell>
          <cell r="AY257">
            <v>13.126355490846951</v>
          </cell>
          <cell r="AZ257">
            <v>8.2015013511361463</v>
          </cell>
          <cell r="BA257">
            <v>7.018545574388563</v>
          </cell>
          <cell r="BB257">
            <v>9.2737826664698062</v>
          </cell>
          <cell r="BC257">
            <v>12.474912356345666</v>
          </cell>
          <cell r="BD257">
            <v>12.200551883408663</v>
          </cell>
          <cell r="BE257">
            <v>10.274664876273578</v>
          </cell>
          <cell r="BF257">
            <v>12.103579705658422</v>
          </cell>
          <cell r="BG257">
            <v>12.086144386279313</v>
          </cell>
          <cell r="BH257">
            <v>10.745469176875364</v>
          </cell>
          <cell r="BI257">
            <v>10.64594175512841</v>
          </cell>
          <cell r="BJ257">
            <v>9.9199863207777614</v>
          </cell>
          <cell r="BK257">
            <v>8.3505323642532066</v>
          </cell>
          <cell r="BL257">
            <v>6.2891539106536847</v>
          </cell>
          <cell r="BM257">
            <v>7.8931954443604715</v>
          </cell>
          <cell r="BN257">
            <v>6.5559763508240803</v>
          </cell>
          <cell r="BO257">
            <v>6.6051615953495872</v>
          </cell>
          <cell r="BP257">
            <v>8.4030723361380382</v>
          </cell>
          <cell r="BQ257">
            <v>7.5450354339037231</v>
          </cell>
          <cell r="BR257">
            <v>8.6446456803624407</v>
          </cell>
          <cell r="BS257">
            <v>8.3321362554037872</v>
          </cell>
          <cell r="BT257">
            <v>9.2329066224110985</v>
          </cell>
          <cell r="BU257">
            <v>9.9665031242662039</v>
          </cell>
          <cell r="BV257">
            <v>9.9100072749448564</v>
          </cell>
          <cell r="BW257">
            <v>9.4160124885294785</v>
          </cell>
          <cell r="BX257">
            <v>8.1282638479823692</v>
          </cell>
          <cell r="BY257">
            <v>7.990957347224211</v>
          </cell>
          <cell r="BZ257">
            <v>7.6320907598235301</v>
          </cell>
          <cell r="CA257">
            <v>5.6355833464947125</v>
          </cell>
          <cell r="CB257">
            <v>5.6267040753261588</v>
          </cell>
          <cell r="CC257">
            <v>5.2506394832763599</v>
          </cell>
          <cell r="CD257"/>
          <cell r="CE257"/>
          <cell r="CF257"/>
          <cell r="CG257"/>
          <cell r="CH257"/>
          <cell r="CI257"/>
          <cell r="CJ257"/>
        </row>
        <row r="259">
          <cell r="E259">
            <v>8.994449707439399</v>
          </cell>
          <cell r="F259">
            <v>11.72</v>
          </cell>
          <cell r="G259">
            <v>10.770000000000001</v>
          </cell>
          <cell r="H259">
            <v>9.2132609353257884</v>
          </cell>
          <cell r="I259">
            <v>11.575984719864179</v>
          </cell>
          <cell r="J259">
            <v>11.838710813189788</v>
          </cell>
          <cell r="K259">
            <v>11.845280753158171</v>
          </cell>
          <cell r="L259">
            <v>10.900773012437172</v>
          </cell>
          <cell r="M259">
            <v>12.842736830695859</v>
          </cell>
          <cell r="N259">
            <v>11.954491841491842</v>
          </cell>
          <cell r="O259">
            <v>10.635738303680697</v>
          </cell>
          <cell r="P259">
            <v>11.341557886557887</v>
          </cell>
          <cell r="Q259">
            <v>10.741461595824013</v>
          </cell>
          <cell r="R259">
            <v>11.276963041657302</v>
          </cell>
          <cell r="S259">
            <v>12.264540562307804</v>
          </cell>
          <cell r="T259">
            <v>12.162149750069425</v>
          </cell>
          <cell r="U259">
            <v>12.665938292695555</v>
          </cell>
          <cell r="V259">
            <v>11.384826762246115</v>
          </cell>
          <cell r="W259">
            <v>13.036712245518078</v>
          </cell>
          <cell r="X259">
            <v>13.875111706881144</v>
          </cell>
          <cell r="Y259">
            <v>14.612975821969382</v>
          </cell>
          <cell r="Z259">
            <v>13.382358745822058</v>
          </cell>
          <cell r="AA259">
            <v>12.578436201714844</v>
          </cell>
          <cell r="AB259">
            <v>13.658054877815109</v>
          </cell>
          <cell r="AC259">
            <v>15.256334677655035</v>
          </cell>
          <cell r="AD259">
            <v>13.895879629228194</v>
          </cell>
          <cell r="AE259">
            <v>14.384361124778602</v>
          </cell>
          <cell r="AF259">
            <v>14.86210204410108</v>
          </cell>
          <cell r="AG259">
            <v>14.890598344177597</v>
          </cell>
          <cell r="AH259">
            <v>14.790923243449749</v>
          </cell>
          <cell r="AI259">
            <v>14.778930645768233</v>
          </cell>
          <cell r="AJ259">
            <v>14.263557655853393</v>
          </cell>
          <cell r="AK259">
            <v>14.804058478374163</v>
          </cell>
          <cell r="AL259">
            <v>14.54113783720608</v>
          </cell>
          <cell r="AM259">
            <v>14.443379771101922</v>
          </cell>
          <cell r="AN259">
            <v>13.69674229735992</v>
          </cell>
          <cell r="AO259">
            <v>14.783300900164527</v>
          </cell>
          <cell r="AP259">
            <v>12.940920733323107</v>
          </cell>
          <cell r="AQ259">
            <v>12.61490161727019</v>
          </cell>
          <cell r="AR259">
            <v>12.380615624809808</v>
          </cell>
          <cell r="AS259">
            <v>13.063092666313041</v>
          </cell>
          <cell r="AT259">
            <v>10.520592216451401</v>
          </cell>
          <cell r="AU259">
            <v>11.236964625954471</v>
          </cell>
          <cell r="AV259">
            <v>13.891982571399286</v>
          </cell>
          <cell r="AW259">
            <v>14.642231817428312</v>
          </cell>
          <cell r="AX259">
            <v>14.056666984350999</v>
          </cell>
          <cell r="AY259">
            <v>13.435487849156507</v>
          </cell>
          <cell r="AZ259">
            <v>12.381782829571426</v>
          </cell>
          <cell r="BA259">
            <v>14.717972231922905</v>
          </cell>
          <cell r="BB259">
            <v>13.994259870169838</v>
          </cell>
          <cell r="BC259">
            <v>9.0000810128441735</v>
          </cell>
          <cell r="BD259">
            <v>10.482863504056338</v>
          </cell>
          <cell r="BE259">
            <v>14.361363600560809</v>
          </cell>
          <cell r="BF259">
            <v>11.803260840684123</v>
          </cell>
          <cell r="BG259">
            <v>9.748823652271156</v>
          </cell>
          <cell r="BH259">
            <v>11.464958227030344</v>
          </cell>
          <cell r="BI259">
            <v>13.676593730649747</v>
          </cell>
          <cell r="BJ259">
            <v>13.359697288858644</v>
          </cell>
          <cell r="BK259">
            <v>13.005507596839813</v>
          </cell>
          <cell r="BL259">
            <v>10.145979129917022</v>
          </cell>
          <cell r="BM259">
            <v>11.13754609852009</v>
          </cell>
          <cell r="BN259">
            <v>9.9860135040990539</v>
          </cell>
          <cell r="BO259">
            <v>11.815971958699658</v>
          </cell>
          <cell r="BP259">
            <v>11.88129655845867</v>
          </cell>
          <cell r="BQ259">
            <v>11.288606114398686</v>
          </cell>
          <cell r="BR259">
            <v>11.12353585851214</v>
          </cell>
          <cell r="BS259">
            <v>10.49313368439077</v>
          </cell>
          <cell r="BT259">
            <v>10.982321713581761</v>
          </cell>
          <cell r="BU259">
            <v>10.031615491906184</v>
          </cell>
          <cell r="BV259">
            <v>9.3427560134956966</v>
          </cell>
          <cell r="BW259">
            <v>8.7988386662524611</v>
          </cell>
          <cell r="BX259">
            <v>10.472386966715115</v>
          </cell>
          <cell r="BY259">
            <v>8.532498966230186</v>
          </cell>
          <cell r="BZ259">
            <v>9.3722063712828696</v>
          </cell>
          <cell r="CA259">
            <v>8.8981990004652847</v>
          </cell>
          <cell r="CB259">
            <v>7.7241059215121197</v>
          </cell>
          <cell r="CC259">
            <v>6.1383848585025618</v>
          </cell>
          <cell r="CD259"/>
          <cell r="CE259"/>
          <cell r="CF259"/>
          <cell r="CG259"/>
          <cell r="CH259"/>
          <cell r="CI259"/>
          <cell r="CJ259"/>
        </row>
        <row r="261">
          <cell r="E261">
            <v>12.218471615720524</v>
          </cell>
          <cell r="F261">
            <v>12.372214611112957</v>
          </cell>
          <cell r="G261">
            <v>13.084219132226087</v>
          </cell>
          <cell r="H261">
            <v>14.812542372881357</v>
          </cell>
          <cell r="I261">
            <v>12.868697714954092</v>
          </cell>
          <cell r="J261">
            <v>12.52740060510504</v>
          </cell>
          <cell r="K261">
            <v>12.797813538451161</v>
          </cell>
          <cell r="L261">
            <v>10.912357968184876</v>
          </cell>
          <cell r="M261">
            <v>9.7131418751337275</v>
          </cell>
          <cell r="N261">
            <v>10.445057295645531</v>
          </cell>
          <cell r="O261">
            <v>11.766952812164677</v>
          </cell>
          <cell r="P261">
            <v>11.952106418268023</v>
          </cell>
          <cell r="Q261">
            <v>10.918654895321026</v>
          </cell>
          <cell r="R261">
            <v>9.6689018050989404</v>
          </cell>
          <cell r="S261">
            <v>9.3942188920222787</v>
          </cell>
          <cell r="T261">
            <v>12.485020513629729</v>
          </cell>
          <cell r="U261">
            <v>13.39212183586954</v>
          </cell>
          <cell r="V261">
            <v>12.86071755381654</v>
          </cell>
          <cell r="W261">
            <v>13.314665023618813</v>
          </cell>
          <cell r="X261">
            <v>8.900116584333098</v>
          </cell>
          <cell r="Y261">
            <v>10.205718733161707</v>
          </cell>
          <cell r="Z261">
            <v>11.517817324320076</v>
          </cell>
          <cell r="AA261">
            <v>10.122610389610392</v>
          </cell>
          <cell r="AB261">
            <v>14.436034024455074</v>
          </cell>
          <cell r="AC261">
            <v>13.493890408440025</v>
          </cell>
          <cell r="AD261">
            <v>13.97074894917845</v>
          </cell>
          <cell r="AE261">
            <v>9.6167351476772875</v>
          </cell>
          <cell r="AF261">
            <v>8.6400863090201376</v>
          </cell>
          <cell r="AG261">
            <v>9.416404037070647</v>
          </cell>
          <cell r="AH261">
            <v>13.263604239755175</v>
          </cell>
          <cell r="AI261">
            <v>13.794581860539845</v>
          </cell>
          <cell r="AJ261">
            <v>14.235048047148137</v>
          </cell>
          <cell r="AK261">
            <v>13.890890919474588</v>
          </cell>
          <cell r="AL261">
            <v>14.774831979787043</v>
          </cell>
          <cell r="AM261">
            <v>14.395653729034752</v>
          </cell>
          <cell r="AN261">
            <v>14.876735432069323</v>
          </cell>
          <cell r="AO261">
            <v>16.210191387559806</v>
          </cell>
          <cell r="AP261">
            <v>12.476832294585169</v>
          </cell>
          <cell r="AQ261">
            <v>12.235876592890678</v>
          </cell>
          <cell r="AR261">
            <v>10.472925437253599</v>
          </cell>
          <cell r="AS261">
            <v>15.637194003445227</v>
          </cell>
          <cell r="AT261">
            <v>15.116895368782163</v>
          </cell>
          <cell r="AU261">
            <v>15.107624921597322</v>
          </cell>
          <cell r="AV261">
            <v>15.10095298905178</v>
          </cell>
          <cell r="AW261">
            <v>15.548869313809096</v>
          </cell>
          <cell r="AX261">
            <v>15.465790047062923</v>
          </cell>
          <cell r="AY261">
            <v>15.216588636363637</v>
          </cell>
          <cell r="AZ261">
            <v>14.987577379022087</v>
          </cell>
          <cell r="BA261">
            <v>15.187051547905236</v>
          </cell>
          <cell r="BB261">
            <v>15.44202722738914</v>
          </cell>
          <cell r="BC261">
            <v>15.697514652912471</v>
          </cell>
          <cell r="BD261">
            <v>15.258357794606955</v>
          </cell>
          <cell r="BE261">
            <v>15.25044345898004</v>
          </cell>
          <cell r="BF261">
            <v>14.756950266306985</v>
          </cell>
          <cell r="BG261">
            <v>14.97540918308227</v>
          </cell>
          <cell r="BH261">
            <v>14.810927399303829</v>
          </cell>
          <cell r="BI261">
            <v>14.832083718021265</v>
          </cell>
          <cell r="BJ261">
            <v>15.051371156293468</v>
          </cell>
          <cell r="BK261">
            <v>14.781718331763196</v>
          </cell>
          <cell r="BL261">
            <v>14.126562310491202</v>
          </cell>
          <cell r="BM261">
            <v>14.354053461417976</v>
          </cell>
          <cell r="BN261">
            <v>14.572033716885203</v>
          </cell>
          <cell r="BO261">
            <v>14.696021540469971</v>
          </cell>
          <cell r="BP261">
            <v>14.923989569752282</v>
          </cell>
          <cell r="BQ261">
            <v>15.442676056338028</v>
          </cell>
          <cell r="BR261">
            <v>13.202971576227389</v>
          </cell>
          <cell r="BS261">
            <v>13.570853658536581</v>
          </cell>
          <cell r="BT261"/>
          <cell r="BU261"/>
          <cell r="BV261"/>
          <cell r="BW261"/>
          <cell r="BX261"/>
          <cell r="BY261"/>
          <cell r="BZ261"/>
          <cell r="CA261"/>
          <cell r="CB261"/>
          <cell r="CC261"/>
          <cell r="CD261"/>
          <cell r="CE261"/>
          <cell r="CF261"/>
          <cell r="CG261"/>
          <cell r="CH261"/>
          <cell r="CI261"/>
          <cell r="CJ261"/>
        </row>
        <row r="300">
          <cell r="E300">
            <v>2.9809999999999999</v>
          </cell>
          <cell r="F300">
            <v>37.126000000000005</v>
          </cell>
          <cell r="G300">
            <v>37.652999999999999</v>
          </cell>
          <cell r="H300">
            <v>46.61</v>
          </cell>
          <cell r="I300">
            <v>46.651000000000003</v>
          </cell>
          <cell r="J300">
            <v>48.601999999999997</v>
          </cell>
          <cell r="K300">
            <v>34.527999999999999</v>
          </cell>
          <cell r="L300">
            <v>39.102999999999994</v>
          </cell>
          <cell r="M300">
            <v>55.783000000000001</v>
          </cell>
          <cell r="N300">
            <v>59.942999999999998</v>
          </cell>
          <cell r="O300">
            <v>30.956999999999994</v>
          </cell>
          <cell r="P300">
            <v>34.690000000000005</v>
          </cell>
          <cell r="Q300">
            <v>36.659700000000001</v>
          </cell>
          <cell r="R300">
            <v>43.845999999999997</v>
          </cell>
          <cell r="S300">
            <v>50.96</v>
          </cell>
          <cell r="T300">
            <v>64.791999999999987</v>
          </cell>
          <cell r="U300">
            <v>74.039999999999992</v>
          </cell>
          <cell r="V300">
            <v>71.908000000000001</v>
          </cell>
          <cell r="W300">
            <v>67.619</v>
          </cell>
          <cell r="X300">
            <v>62.212000000000003</v>
          </cell>
          <cell r="Y300">
            <v>51.13900000000001</v>
          </cell>
          <cell r="Z300">
            <v>58.615000000000002</v>
          </cell>
          <cell r="AA300">
            <v>74.463999999999999</v>
          </cell>
          <cell r="AB300">
            <v>94.626999999999995</v>
          </cell>
          <cell r="AC300">
            <v>79.768000000000001</v>
          </cell>
          <cell r="AD300">
            <v>58.595000000000006</v>
          </cell>
          <cell r="AE300">
            <v>48.1342</v>
          </cell>
          <cell r="AF300">
            <v>71.236000000000004</v>
          </cell>
          <cell r="AG300">
            <v>73.524000000000001</v>
          </cell>
          <cell r="AH300">
            <v>71.902999999999992</v>
          </cell>
          <cell r="AI300">
            <v>67.255999999999986</v>
          </cell>
          <cell r="AJ300">
            <v>55.587000000000003</v>
          </cell>
          <cell r="AK300">
            <v>91.999000000000009</v>
          </cell>
          <cell r="AL300">
            <v>90.743000000000009</v>
          </cell>
          <cell r="AM300">
            <v>111.077</v>
          </cell>
          <cell r="AN300">
            <v>74.533999999999992</v>
          </cell>
          <cell r="AO300">
            <v>75.546999999999997</v>
          </cell>
          <cell r="AP300">
            <v>55.021000000000008</v>
          </cell>
          <cell r="AQ300">
            <v>47.210000000000008</v>
          </cell>
          <cell r="AR300">
            <v>83.472000000000008</v>
          </cell>
          <cell r="AS300">
            <v>82.841999999999999</v>
          </cell>
          <cell r="AT300">
            <v>66.138000000000005</v>
          </cell>
          <cell r="AU300">
            <v>47.995000000000005</v>
          </cell>
          <cell r="AV300">
            <v>52.960999999999991</v>
          </cell>
          <cell r="AW300">
            <v>71.050999999999988</v>
          </cell>
          <cell r="AX300">
            <v>65.804999999999993</v>
          </cell>
          <cell r="AY300">
            <v>90.046999999999997</v>
          </cell>
          <cell r="AZ300">
            <v>98.35299999999998</v>
          </cell>
          <cell r="BA300">
            <v>72.650999999999982</v>
          </cell>
          <cell r="BB300">
            <v>63.670999999999999</v>
          </cell>
          <cell r="BC300">
            <v>71.707000000000008</v>
          </cell>
          <cell r="BD300">
            <v>46.040000000000006</v>
          </cell>
          <cell r="BE300">
            <v>55.315999999999995</v>
          </cell>
          <cell r="BF300">
            <v>82.930499999999995</v>
          </cell>
          <cell r="BG300">
            <v>107.28399999999999</v>
          </cell>
          <cell r="BH300">
            <v>81.341000000000022</v>
          </cell>
          <cell r="BI300">
            <v>72.760999999999996</v>
          </cell>
          <cell r="BJ300">
            <v>73.85799999999999</v>
          </cell>
          <cell r="BK300">
            <v>83.201000000000008</v>
          </cell>
          <cell r="BL300">
            <v>72.557000000000002</v>
          </cell>
          <cell r="BM300">
            <v>70.15100000000001</v>
          </cell>
          <cell r="BN300">
            <v>79.472999999999985</v>
          </cell>
          <cell r="BO300">
            <v>51.768000000000008</v>
          </cell>
          <cell r="BP300">
            <v>32.125999999999998</v>
          </cell>
          <cell r="BQ300">
            <v>18.855</v>
          </cell>
          <cell r="BR300">
            <v>20.292999999999999</v>
          </cell>
          <cell r="BS300">
            <v>36.524999999999999</v>
          </cell>
          <cell r="BT300">
            <v>38.45900000000001</v>
          </cell>
          <cell r="BU300">
            <v>33.047999999999995</v>
          </cell>
          <cell r="BV300">
            <v>19.667000000000002</v>
          </cell>
          <cell r="BW300">
            <v>14.299999999999999</v>
          </cell>
          <cell r="BX300">
            <v>0.22300000000000003</v>
          </cell>
          <cell r="BY300">
            <v>0</v>
          </cell>
          <cell r="BZ300">
            <v>0</v>
          </cell>
          <cell r="CA300">
            <v>0</v>
          </cell>
          <cell r="CB300">
            <v>0</v>
          </cell>
          <cell r="CC300">
            <v>0</v>
          </cell>
          <cell r="CD300">
            <v>0</v>
          </cell>
          <cell r="CE300">
            <v>0</v>
          </cell>
          <cell r="CF300">
            <v>0</v>
          </cell>
          <cell r="CG300">
            <v>0</v>
          </cell>
          <cell r="CH300">
            <v>0</v>
          </cell>
          <cell r="CI300">
            <v>0</v>
          </cell>
          <cell r="CJ300"/>
        </row>
        <row r="301">
          <cell r="E301">
            <v>2.9809999999999999</v>
          </cell>
          <cell r="F301">
            <v>40.107000000000006</v>
          </cell>
          <cell r="G301">
            <v>77.760000000000005</v>
          </cell>
          <cell r="H301">
            <v>124.37</v>
          </cell>
          <cell r="I301">
            <v>171.02100000000002</v>
          </cell>
          <cell r="J301">
            <v>219.62300000000002</v>
          </cell>
          <cell r="K301">
            <v>254.15100000000001</v>
          </cell>
          <cell r="L301">
            <v>293.25400000000002</v>
          </cell>
          <cell r="M301">
            <v>349.03700000000003</v>
          </cell>
          <cell r="N301">
            <v>408.98</v>
          </cell>
          <cell r="O301">
            <v>439.93700000000001</v>
          </cell>
          <cell r="P301">
            <v>474.62700000000001</v>
          </cell>
          <cell r="Q301">
            <v>511.2867</v>
          </cell>
          <cell r="R301">
            <v>555.1327</v>
          </cell>
          <cell r="S301">
            <v>606.09270000000004</v>
          </cell>
          <cell r="T301">
            <v>670.88470000000007</v>
          </cell>
          <cell r="U301">
            <v>744.92470000000003</v>
          </cell>
          <cell r="V301">
            <v>816.83270000000005</v>
          </cell>
          <cell r="W301">
            <v>884.45170000000007</v>
          </cell>
          <cell r="X301">
            <v>946.66370000000006</v>
          </cell>
          <cell r="Y301">
            <v>997.80270000000007</v>
          </cell>
          <cell r="Z301">
            <v>1056.4177</v>
          </cell>
          <cell r="AA301">
            <v>1130.8816999999999</v>
          </cell>
          <cell r="AB301">
            <v>1225.5086999999999</v>
          </cell>
          <cell r="AC301">
            <v>1305.2766999999999</v>
          </cell>
          <cell r="AD301">
            <v>1363.8716999999999</v>
          </cell>
          <cell r="AE301">
            <v>1412.0058999999999</v>
          </cell>
          <cell r="AF301">
            <v>1483.2419</v>
          </cell>
          <cell r="AG301">
            <v>1556.7658999999999</v>
          </cell>
          <cell r="AH301">
            <v>1628.6688999999999</v>
          </cell>
          <cell r="AI301">
            <v>1695.9249</v>
          </cell>
          <cell r="AJ301">
            <v>1751.5119</v>
          </cell>
          <cell r="AK301">
            <v>1843.5109</v>
          </cell>
          <cell r="AL301">
            <v>1934.2538999999999</v>
          </cell>
          <cell r="AM301">
            <v>2045.3308999999999</v>
          </cell>
          <cell r="AN301">
            <v>2119.8649</v>
          </cell>
          <cell r="AO301">
            <v>2195.4119000000001</v>
          </cell>
          <cell r="AP301">
            <v>2250.4329000000002</v>
          </cell>
          <cell r="AQ301">
            <v>2297.6429000000003</v>
          </cell>
          <cell r="AR301">
            <v>2381.1149000000005</v>
          </cell>
          <cell r="AS301" t="e">
            <v>#REF!</v>
          </cell>
          <cell r="AT301" t="e">
            <v>#REF!</v>
          </cell>
          <cell r="AU301" t="e">
            <v>#REF!</v>
          </cell>
          <cell r="AV301" t="e">
            <v>#REF!</v>
          </cell>
          <cell r="AW301" t="e">
            <v>#REF!</v>
          </cell>
          <cell r="AX301" t="e">
            <v>#REF!</v>
          </cell>
          <cell r="AY301" t="e">
            <v>#REF!</v>
          </cell>
          <cell r="AZ301" t="e">
            <v>#REF!</v>
          </cell>
          <cell r="BA301" t="e">
            <v>#REF!</v>
          </cell>
          <cell r="BB301" t="e">
            <v>#REF!</v>
          </cell>
          <cell r="BC301" t="e">
            <v>#REF!</v>
          </cell>
          <cell r="BD301" t="e">
            <v>#REF!</v>
          </cell>
          <cell r="BE301" t="e">
            <v>#REF!</v>
          </cell>
          <cell r="BF301" t="e">
            <v>#REF!</v>
          </cell>
          <cell r="BG301" t="e">
            <v>#REF!</v>
          </cell>
          <cell r="BH301" t="e">
            <v>#REF!</v>
          </cell>
          <cell r="BI301" t="e">
            <v>#REF!</v>
          </cell>
          <cell r="BJ301" t="e">
            <v>#REF!</v>
          </cell>
          <cell r="BK301" t="e">
            <v>#REF!</v>
          </cell>
          <cell r="BL301" t="e">
            <v>#REF!</v>
          </cell>
          <cell r="BM301" t="e">
            <v>#REF!</v>
          </cell>
          <cell r="BN301" t="e">
            <v>#REF!</v>
          </cell>
          <cell r="BO301" t="e">
            <v>#REF!</v>
          </cell>
          <cell r="BP301" t="e">
            <v>#REF!</v>
          </cell>
          <cell r="BQ301" t="e">
            <v>#REF!</v>
          </cell>
          <cell r="BR301" t="e">
            <v>#REF!</v>
          </cell>
          <cell r="BS301" t="e">
            <v>#REF!</v>
          </cell>
          <cell r="BT301" t="e">
            <v>#REF!</v>
          </cell>
          <cell r="BU301" t="e">
            <v>#REF!</v>
          </cell>
          <cell r="BV301" t="e">
            <v>#REF!</v>
          </cell>
          <cell r="BW301" t="e">
            <v>#REF!</v>
          </cell>
          <cell r="BX301" t="e">
            <v>#REF!</v>
          </cell>
          <cell r="BY301" t="e">
            <v>#REF!</v>
          </cell>
          <cell r="BZ301" t="e">
            <v>#REF!</v>
          </cell>
          <cell r="CA301" t="e">
            <v>#REF!</v>
          </cell>
          <cell r="CB301" t="e">
            <v>#REF!</v>
          </cell>
          <cell r="CC301" t="e">
            <v>#REF!</v>
          </cell>
          <cell r="CD301" t="e">
            <v>#REF!</v>
          </cell>
          <cell r="CE301" t="e">
            <v>#REF!</v>
          </cell>
          <cell r="CF301" t="e">
            <v>#REF!</v>
          </cell>
          <cell r="CG301" t="e">
            <v>#REF!</v>
          </cell>
          <cell r="CH301" t="e">
            <v>#REF!</v>
          </cell>
          <cell r="CI301" t="e">
            <v>#REF!</v>
          </cell>
        </row>
        <row r="303">
          <cell r="E303">
            <v>0</v>
          </cell>
          <cell r="F303">
            <v>0.26890000000000003</v>
          </cell>
          <cell r="G303">
            <v>1.1899500000000001</v>
          </cell>
          <cell r="H303">
            <v>1.774</v>
          </cell>
          <cell r="I303">
            <v>1.6629</v>
          </cell>
          <cell r="J303">
            <v>1.798</v>
          </cell>
          <cell r="K303">
            <v>0.76290000000000002</v>
          </cell>
          <cell r="L303">
            <v>0.76400000000000001</v>
          </cell>
          <cell r="M303">
            <v>0.36</v>
          </cell>
          <cell r="N303">
            <v>0.247</v>
          </cell>
          <cell r="O303">
            <v>38.189</v>
          </cell>
          <cell r="P303">
            <v>52.822000000000003</v>
          </cell>
          <cell r="Q303">
            <v>33.488</v>
          </cell>
          <cell r="R303">
            <v>8.1289999999999996</v>
          </cell>
          <cell r="S303">
            <v>48.054999999999993</v>
          </cell>
          <cell r="T303">
            <v>43.382999999999996</v>
          </cell>
          <cell r="U303">
            <v>38.540999999999997</v>
          </cell>
          <cell r="V303">
            <v>47.305999999999997</v>
          </cell>
          <cell r="W303">
            <v>38.953000000000003</v>
          </cell>
          <cell r="X303">
            <v>51.82</v>
          </cell>
          <cell r="Y303">
            <v>60.419999999999995</v>
          </cell>
          <cell r="Z303">
            <v>56.197000000000003</v>
          </cell>
          <cell r="AA303">
            <v>50.926000000000002</v>
          </cell>
          <cell r="AB303">
            <v>33.256</v>
          </cell>
          <cell r="AC303">
            <v>20.73</v>
          </cell>
          <cell r="AD303">
            <v>7.7479999999999993</v>
          </cell>
          <cell r="AE303">
            <v>30.752000000000002</v>
          </cell>
          <cell r="AF303">
            <v>26.312000000000001</v>
          </cell>
          <cell r="AG303">
            <v>29.236000000000004</v>
          </cell>
          <cell r="AH303">
            <v>47.397999999999996</v>
          </cell>
          <cell r="AI303">
            <v>65.281999999999996</v>
          </cell>
          <cell r="AJ303">
            <v>62.823999999999998</v>
          </cell>
          <cell r="AK303">
            <v>55.507999999999996</v>
          </cell>
          <cell r="AL303">
            <v>39.832999999999998</v>
          </cell>
          <cell r="AM303">
            <v>28.664999999999999</v>
          </cell>
          <cell r="AN303">
            <v>42.911000000000001</v>
          </cell>
          <cell r="AO303">
            <v>26.686999999999998</v>
          </cell>
          <cell r="AP303">
            <v>33.400999999999996</v>
          </cell>
          <cell r="AQ303">
            <v>24.006000000000004</v>
          </cell>
          <cell r="AR303">
            <v>22.495000000000005</v>
          </cell>
          <cell r="AS303">
            <v>20.736999999999998</v>
          </cell>
          <cell r="AT303">
            <v>21.264999999999997</v>
          </cell>
          <cell r="AU303">
            <v>22.765000000000001</v>
          </cell>
          <cell r="AV303">
            <v>49.182999999999993</v>
          </cell>
          <cell r="AW303">
            <v>61.357000000000006</v>
          </cell>
          <cell r="AX303">
            <v>101.798</v>
          </cell>
          <cell r="AY303">
            <v>76.334099999999992</v>
          </cell>
          <cell r="AZ303">
            <v>38.297999999999995</v>
          </cell>
          <cell r="BA303">
            <v>52.205999999999996</v>
          </cell>
          <cell r="BB303">
            <v>55.655999999999992</v>
          </cell>
          <cell r="BC303">
            <v>42.02600000000001</v>
          </cell>
          <cell r="BD303">
            <v>38.243000000000002</v>
          </cell>
          <cell r="BE303">
            <v>54.875</v>
          </cell>
          <cell r="BF303">
            <v>57.050999999999995</v>
          </cell>
          <cell r="BG303">
            <v>56.565999999999995</v>
          </cell>
          <cell r="BH303">
            <v>51.814999999999998</v>
          </cell>
          <cell r="BI303">
            <v>82.025000000000006</v>
          </cell>
          <cell r="BJ303">
            <v>93.460999999999999</v>
          </cell>
          <cell r="BK303">
            <v>95.155000000000001</v>
          </cell>
          <cell r="BL303">
            <v>62.406000000000006</v>
          </cell>
          <cell r="BM303">
            <v>45.666749999999993</v>
          </cell>
          <cell r="BN303">
            <v>73.575999999999993</v>
          </cell>
          <cell r="BO303">
            <v>71.076999999999998</v>
          </cell>
          <cell r="BP303">
            <v>46.518000000000001</v>
          </cell>
          <cell r="BQ303">
            <v>61.364000000000004</v>
          </cell>
          <cell r="BR303">
            <v>64.87</v>
          </cell>
          <cell r="BS303">
            <v>81.942999999999984</v>
          </cell>
          <cell r="BT303">
            <v>76.662999999999982</v>
          </cell>
          <cell r="BU303">
            <v>36.835000000000001</v>
          </cell>
          <cell r="BV303">
            <v>25.389000000000003</v>
          </cell>
          <cell r="BW303">
            <v>2.6300000000000003</v>
          </cell>
          <cell r="BX303">
            <v>0</v>
          </cell>
          <cell r="BY303">
            <v>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D303">
            <v>0</v>
          </cell>
          <cell r="CE303">
            <v>0</v>
          </cell>
          <cell r="CF303">
            <v>0</v>
          </cell>
          <cell r="CG303">
            <v>0</v>
          </cell>
          <cell r="CH303">
            <v>0</v>
          </cell>
          <cell r="CI303">
            <v>0</v>
          </cell>
          <cell r="CJ303"/>
        </row>
        <row r="304">
          <cell r="E304">
            <v>0</v>
          </cell>
          <cell r="F304">
            <v>0.26890000000000003</v>
          </cell>
          <cell r="G304">
            <v>1.45885</v>
          </cell>
          <cell r="H304">
            <v>3.23285</v>
          </cell>
          <cell r="I304">
            <v>4.8957499999999996</v>
          </cell>
          <cell r="J304">
            <v>6.6937499999999996</v>
          </cell>
          <cell r="K304">
            <v>7.4566499999999998</v>
          </cell>
          <cell r="L304">
            <v>8.2206499999999991</v>
          </cell>
          <cell r="M304">
            <v>8.5806499999999986</v>
          </cell>
          <cell r="N304">
            <v>8.8276499999999984</v>
          </cell>
          <cell r="O304">
            <v>47.016649999999998</v>
          </cell>
          <cell r="P304">
            <v>99.838650000000001</v>
          </cell>
          <cell r="Q304">
            <v>133.32665</v>
          </cell>
          <cell r="R304">
            <v>141.45564999999999</v>
          </cell>
          <cell r="S304">
            <v>189.51065</v>
          </cell>
          <cell r="T304">
            <v>232.89364999999998</v>
          </cell>
          <cell r="U304">
            <v>271.43464999999998</v>
          </cell>
          <cell r="V304">
            <v>318.74064999999996</v>
          </cell>
          <cell r="W304">
            <v>357.69364999999993</v>
          </cell>
          <cell r="X304">
            <v>409.51364999999993</v>
          </cell>
          <cell r="Y304">
            <v>469.93364999999994</v>
          </cell>
          <cell r="Z304">
            <v>526.13064999999995</v>
          </cell>
          <cell r="AA304">
            <v>577.05664999999999</v>
          </cell>
          <cell r="AB304">
            <v>610.31264999999996</v>
          </cell>
          <cell r="AC304">
            <v>631.04264999999998</v>
          </cell>
          <cell r="AD304">
            <v>638.79065000000003</v>
          </cell>
          <cell r="AE304">
            <v>669.54264999999998</v>
          </cell>
          <cell r="AF304">
            <v>695.85464999999999</v>
          </cell>
          <cell r="AG304">
            <v>725.09064999999998</v>
          </cell>
          <cell r="AH304">
            <v>772.48865000000001</v>
          </cell>
          <cell r="AI304">
            <v>837.77065000000005</v>
          </cell>
          <cell r="AJ304">
            <v>900.59465</v>
          </cell>
          <cell r="AK304">
            <v>956.10265000000004</v>
          </cell>
          <cell r="AL304">
            <v>995.93565000000001</v>
          </cell>
          <cell r="AM304">
            <v>1024.6006500000001</v>
          </cell>
          <cell r="AN304">
            <v>1067.5116500000001</v>
          </cell>
          <cell r="AO304">
            <v>1094.19865</v>
          </cell>
          <cell r="AP304">
            <v>1127.5996500000001</v>
          </cell>
          <cell r="AQ304">
            <v>1151.6056500000002</v>
          </cell>
          <cell r="AR304">
            <v>1174.1006500000003</v>
          </cell>
          <cell r="AS304">
            <v>1223.8786500000003</v>
          </cell>
          <cell r="AT304">
            <v>1245.1436500000004</v>
          </cell>
          <cell r="AU304">
            <v>1267.9086500000005</v>
          </cell>
          <cell r="AV304">
            <v>1317.0916500000005</v>
          </cell>
          <cell r="AW304">
            <v>1378.4486500000005</v>
          </cell>
          <cell r="AX304">
            <v>1480.2466500000005</v>
          </cell>
          <cell r="AY304">
            <v>1556.5807500000005</v>
          </cell>
          <cell r="AZ304">
            <v>1594.8787500000005</v>
          </cell>
          <cell r="BA304">
            <v>1647.0847500000004</v>
          </cell>
          <cell r="BB304">
            <v>1702.7407500000004</v>
          </cell>
          <cell r="BC304">
            <v>1744.7667500000005</v>
          </cell>
          <cell r="BD304">
            <v>1783.0097500000004</v>
          </cell>
          <cell r="BE304">
            <v>1837.8847500000004</v>
          </cell>
          <cell r="BF304">
            <v>1894.9357500000003</v>
          </cell>
          <cell r="BG304">
            <v>1951.5017500000004</v>
          </cell>
          <cell r="BH304">
            <v>2003.3167500000004</v>
          </cell>
          <cell r="BI304">
            <v>2085.3417500000005</v>
          </cell>
          <cell r="BJ304">
            <v>2178.8027500000003</v>
          </cell>
          <cell r="BK304">
            <v>2273.9577500000005</v>
          </cell>
          <cell r="BL304">
            <v>2336.3637500000004</v>
          </cell>
          <cell r="BM304">
            <v>2382.0305000000003</v>
          </cell>
          <cell r="BN304">
            <v>2455.6065000000003</v>
          </cell>
          <cell r="BO304">
            <v>2526.6835000000001</v>
          </cell>
          <cell r="BP304">
            <v>2573.2015000000001</v>
          </cell>
          <cell r="BQ304">
            <v>2634.5655000000002</v>
          </cell>
          <cell r="BR304">
            <v>2699.4355</v>
          </cell>
          <cell r="BS304">
            <v>2781.3784999999998</v>
          </cell>
          <cell r="BT304">
            <v>2858.0414999999998</v>
          </cell>
          <cell r="BU304">
            <v>2894.8764999999999</v>
          </cell>
          <cell r="BV304">
            <v>2920.2655</v>
          </cell>
          <cell r="BW304">
            <v>2922.8955000000001</v>
          </cell>
          <cell r="BX304">
            <v>2922.8955000000001</v>
          </cell>
          <cell r="BY304">
            <v>2922.8955000000001</v>
          </cell>
          <cell r="BZ304">
            <v>2922.8955000000001</v>
          </cell>
          <cell r="CA304">
            <v>2922.8955000000001</v>
          </cell>
          <cell r="CB304">
            <v>2922.8955000000001</v>
          </cell>
          <cell r="CC304">
            <v>2922.8955000000001</v>
          </cell>
          <cell r="CD304">
            <v>2922.8955000000001</v>
          </cell>
          <cell r="CE304">
            <v>2922.8955000000001</v>
          </cell>
          <cell r="CF304">
            <v>2922.8955000000001</v>
          </cell>
          <cell r="CG304">
            <v>2922.8955000000001</v>
          </cell>
          <cell r="CH304">
            <v>2922.8955000000001</v>
          </cell>
          <cell r="CI304">
            <v>2922.8955000000001</v>
          </cell>
        </row>
        <row r="306">
          <cell r="E306">
            <v>0</v>
          </cell>
          <cell r="F306">
            <v>1.03335</v>
          </cell>
          <cell r="G306">
            <v>2.0659000000000001</v>
          </cell>
          <cell r="H306">
            <v>0.49434999999999996</v>
          </cell>
          <cell r="I306">
            <v>7.9092500000000001</v>
          </cell>
          <cell r="J306">
            <v>9.1643499999999989</v>
          </cell>
          <cell r="K306">
            <v>10.344349999999999</v>
          </cell>
          <cell r="L306">
            <v>12.440349999999999</v>
          </cell>
          <cell r="M306">
            <v>11.785799999999998</v>
          </cell>
          <cell r="N306">
            <v>14.327999999999999</v>
          </cell>
          <cell r="O306">
            <v>13.86</v>
          </cell>
          <cell r="P306">
            <v>24.57695</v>
          </cell>
          <cell r="Q306">
            <v>22.11</v>
          </cell>
          <cell r="R306">
            <v>33.914450000000002</v>
          </cell>
          <cell r="S306">
            <v>52.878</v>
          </cell>
          <cell r="T306">
            <v>39.537999999999997</v>
          </cell>
          <cell r="U306">
            <v>41.337899999999998</v>
          </cell>
          <cell r="V306">
            <v>35.351599999999998</v>
          </cell>
          <cell r="W306">
            <v>41.289899999999996</v>
          </cell>
          <cell r="X306">
            <v>42.907450000000004</v>
          </cell>
          <cell r="Y306">
            <v>42.999449999999996</v>
          </cell>
          <cell r="Z306">
            <v>43.132000000000005</v>
          </cell>
          <cell r="AA306">
            <v>41.929450000000003</v>
          </cell>
          <cell r="AB306">
            <v>92.611999999999995</v>
          </cell>
          <cell r="AC306">
            <v>67.789450000000002</v>
          </cell>
          <cell r="AD306">
            <v>46.182000000000002</v>
          </cell>
          <cell r="AE306">
            <v>43.307450000000003</v>
          </cell>
          <cell r="AF306">
            <v>29.112900000000003</v>
          </cell>
          <cell r="AG306">
            <v>39.528449999999992</v>
          </cell>
          <cell r="AH306">
            <v>93.782549999999986</v>
          </cell>
          <cell r="AI306">
            <v>78.396150000000006</v>
          </cell>
          <cell r="AJ306">
            <v>71.796350000000004</v>
          </cell>
          <cell r="AK306">
            <v>43.1629</v>
          </cell>
          <cell r="AL306">
            <v>75.117250000000013</v>
          </cell>
          <cell r="AM306">
            <v>49.006449999999994</v>
          </cell>
          <cell r="AN306">
            <v>40.959999999999994</v>
          </cell>
          <cell r="AO306">
            <v>89.338449999999995</v>
          </cell>
          <cell r="AP306">
            <v>100.43644999999999</v>
          </cell>
          <cell r="AQ306">
            <v>88.188349999999986</v>
          </cell>
          <cell r="AR306">
            <v>81.872249999999994</v>
          </cell>
          <cell r="AS306">
            <v>64.731799999999993</v>
          </cell>
          <cell r="AT306">
            <v>65.326900000000009</v>
          </cell>
          <cell r="AU306">
            <v>36.756450000000001</v>
          </cell>
          <cell r="AV306">
            <v>40.475645</v>
          </cell>
          <cell r="AW306">
            <v>58.396999999999998</v>
          </cell>
          <cell r="AX306">
            <v>43.621450000000003</v>
          </cell>
          <cell r="AY306">
            <v>27.851349999999996</v>
          </cell>
          <cell r="AZ306">
            <v>100.15645000000001</v>
          </cell>
          <cell r="BA306">
            <v>106.73045</v>
          </cell>
          <cell r="BB306">
            <v>108.36799999999999</v>
          </cell>
          <cell r="BC306">
            <v>60.301000000000002</v>
          </cell>
          <cell r="BD306">
            <v>53.389899999999997</v>
          </cell>
          <cell r="BE306">
            <v>56.523899999999998</v>
          </cell>
          <cell r="BF306">
            <v>53.78445</v>
          </cell>
          <cell r="BG306">
            <v>36.075450000000004</v>
          </cell>
          <cell r="BH306">
            <v>26.390899999999998</v>
          </cell>
          <cell r="BI306">
            <v>39.3202</v>
          </cell>
          <cell r="BJ306">
            <v>40.938000000000002</v>
          </cell>
          <cell r="BK306">
            <v>47.632799999999996</v>
          </cell>
          <cell r="BL306">
            <v>18.902850000000001</v>
          </cell>
          <cell r="BM306">
            <v>37.711500000000001</v>
          </cell>
          <cell r="BN306">
            <v>29.793850000000003</v>
          </cell>
          <cell r="BO306">
            <v>38.706249999999997</v>
          </cell>
          <cell r="BP306">
            <v>61.931699999999992</v>
          </cell>
          <cell r="BQ306">
            <v>34.035200000000003</v>
          </cell>
          <cell r="BR306">
            <v>48.007500000000007</v>
          </cell>
          <cell r="BS306">
            <v>57.263050000000007</v>
          </cell>
          <cell r="BT306">
            <v>46.156149999999997</v>
          </cell>
          <cell r="BU306">
            <v>32.791699999999999</v>
          </cell>
          <cell r="BV306">
            <v>30.172050000000002</v>
          </cell>
          <cell r="BW306">
            <v>27.897600000000001</v>
          </cell>
          <cell r="BX306">
            <v>31.15165</v>
          </cell>
          <cell r="BY306">
            <v>31.78105</v>
          </cell>
          <cell r="BZ306">
            <v>15.56085</v>
          </cell>
          <cell r="CA306">
            <v>41.472350000000006</v>
          </cell>
          <cell r="CB306">
            <v>44.414850000000001</v>
          </cell>
          <cell r="CC306">
            <v>2.6474500000000001</v>
          </cell>
          <cell r="CD306">
            <v>5.20505</v>
          </cell>
          <cell r="CE306">
            <v>0</v>
          </cell>
          <cell r="CF306">
            <v>0</v>
          </cell>
          <cell r="CG306">
            <v>0</v>
          </cell>
          <cell r="CH306">
            <v>0</v>
          </cell>
          <cell r="CI306">
            <v>0</v>
          </cell>
          <cell r="CJ306"/>
        </row>
        <row r="307">
          <cell r="E307">
            <v>0</v>
          </cell>
          <cell r="F307">
            <v>1.03335</v>
          </cell>
          <cell r="G307">
            <v>3.0992500000000001</v>
          </cell>
          <cell r="H307">
            <v>3.5935999999999999</v>
          </cell>
          <cell r="I307">
            <v>11.50285</v>
          </cell>
          <cell r="J307">
            <v>20.667200000000001</v>
          </cell>
          <cell r="K307">
            <v>31.01155</v>
          </cell>
          <cell r="L307">
            <v>43.451899999999995</v>
          </cell>
          <cell r="M307">
            <v>55.23769999999999</v>
          </cell>
          <cell r="N307">
            <v>69.565699999999993</v>
          </cell>
          <cell r="O307">
            <v>83.425699999999992</v>
          </cell>
          <cell r="P307">
            <v>108.00264999999999</v>
          </cell>
          <cell r="Q307">
            <v>130.11264999999997</v>
          </cell>
          <cell r="R307">
            <v>164.02709999999996</v>
          </cell>
          <cell r="S307">
            <v>216.90509999999995</v>
          </cell>
          <cell r="T307">
            <v>256.44309999999996</v>
          </cell>
          <cell r="U307">
            <v>297.78099999999995</v>
          </cell>
          <cell r="V307">
            <v>333.13259999999997</v>
          </cell>
          <cell r="W307">
            <v>374.42249999999996</v>
          </cell>
          <cell r="X307">
            <v>417.32994999999994</v>
          </cell>
          <cell r="Y307">
            <v>460.32939999999996</v>
          </cell>
          <cell r="Z307">
            <v>503.46139999999997</v>
          </cell>
          <cell r="AA307">
            <v>545.39085</v>
          </cell>
          <cell r="AB307">
            <v>638.00284999999997</v>
          </cell>
          <cell r="AC307">
            <v>705.79229999999995</v>
          </cell>
          <cell r="AD307">
            <v>751.97429999999997</v>
          </cell>
          <cell r="AE307">
            <v>795.28174999999999</v>
          </cell>
          <cell r="AF307">
            <v>824.39464999999996</v>
          </cell>
          <cell r="AG307">
            <v>863.92309999999998</v>
          </cell>
          <cell r="AH307">
            <v>957.70564999999999</v>
          </cell>
          <cell r="AI307">
            <v>1036.1017999999999</v>
          </cell>
          <cell r="AJ307">
            <v>1107.89815</v>
          </cell>
          <cell r="AK307">
            <v>1151.06105</v>
          </cell>
          <cell r="AL307">
            <v>1226.1783</v>
          </cell>
          <cell r="AM307">
            <v>1275.1847500000001</v>
          </cell>
          <cell r="AN307">
            <v>1316.1447500000002</v>
          </cell>
          <cell r="AO307">
            <v>1405.4832000000001</v>
          </cell>
          <cell r="AP307">
            <v>1505.91965</v>
          </cell>
          <cell r="AQ307">
            <v>1594.1079999999999</v>
          </cell>
          <cell r="AR307">
            <v>1675.9802499999998</v>
          </cell>
          <cell r="AS307" t="e">
            <v>#REF!</v>
          </cell>
          <cell r="AT307" t="e">
            <v>#REF!</v>
          </cell>
          <cell r="AU307" t="e">
            <v>#REF!</v>
          </cell>
          <cell r="AV307" t="e">
            <v>#REF!</v>
          </cell>
          <cell r="AW307" t="e">
            <v>#REF!</v>
          </cell>
          <cell r="AX307" t="e">
            <v>#REF!</v>
          </cell>
          <cell r="AY307" t="e">
            <v>#REF!</v>
          </cell>
          <cell r="AZ307" t="e">
            <v>#REF!</v>
          </cell>
          <cell r="BA307" t="e">
            <v>#REF!</v>
          </cell>
          <cell r="BB307" t="e">
            <v>#REF!</v>
          </cell>
          <cell r="BC307" t="e">
            <v>#REF!</v>
          </cell>
          <cell r="BD307" t="e">
            <v>#REF!</v>
          </cell>
          <cell r="BE307" t="e">
            <v>#REF!</v>
          </cell>
          <cell r="BF307" t="e">
            <v>#REF!</v>
          </cell>
          <cell r="BG307" t="e">
            <v>#REF!</v>
          </cell>
          <cell r="BH307" t="e">
            <v>#REF!</v>
          </cell>
          <cell r="BI307" t="e">
            <v>#REF!</v>
          </cell>
          <cell r="BJ307" t="e">
            <v>#REF!</v>
          </cell>
          <cell r="BK307" t="e">
            <v>#REF!</v>
          </cell>
          <cell r="BL307" t="e">
            <v>#REF!</v>
          </cell>
          <cell r="BM307" t="e">
            <v>#REF!</v>
          </cell>
          <cell r="BN307" t="e">
            <v>#REF!</v>
          </cell>
          <cell r="BO307" t="e">
            <v>#REF!</v>
          </cell>
          <cell r="BP307" t="e">
            <v>#REF!</v>
          </cell>
          <cell r="BQ307" t="e">
            <v>#REF!</v>
          </cell>
          <cell r="BR307" t="e">
            <v>#REF!</v>
          </cell>
          <cell r="BS307" t="e">
            <v>#REF!</v>
          </cell>
          <cell r="BT307" t="e">
            <v>#REF!</v>
          </cell>
          <cell r="BU307" t="e">
            <v>#REF!</v>
          </cell>
          <cell r="BV307" t="e">
            <v>#REF!</v>
          </cell>
          <cell r="BW307" t="e">
            <v>#REF!</v>
          </cell>
          <cell r="BX307" t="e">
            <v>#REF!</v>
          </cell>
          <cell r="BY307" t="e">
            <v>#REF!</v>
          </cell>
          <cell r="BZ307" t="e">
            <v>#REF!</v>
          </cell>
          <cell r="CA307" t="e">
            <v>#REF!</v>
          </cell>
          <cell r="CB307" t="e">
            <v>#REF!</v>
          </cell>
          <cell r="CC307" t="e">
            <v>#REF!</v>
          </cell>
          <cell r="CD307" t="e">
            <v>#REF!</v>
          </cell>
          <cell r="CE307" t="e">
            <v>#REF!</v>
          </cell>
          <cell r="CF307" t="e">
            <v>#REF!</v>
          </cell>
          <cell r="CG307" t="e">
            <v>#REF!</v>
          </cell>
          <cell r="CH307" t="e">
            <v>#REF!</v>
          </cell>
          <cell r="CI307" t="e">
            <v>#REF!</v>
          </cell>
        </row>
        <row r="309">
          <cell r="E309">
            <v>0.17945</v>
          </cell>
          <cell r="F309">
            <v>0.34</v>
          </cell>
          <cell r="G309">
            <v>6.6000000000000003E-2</v>
          </cell>
          <cell r="H309">
            <v>0.82645000000000013</v>
          </cell>
          <cell r="I309">
            <v>0.64790000000000003</v>
          </cell>
          <cell r="J309">
            <v>0.73845000000000005</v>
          </cell>
          <cell r="K309">
            <v>1.04095</v>
          </cell>
          <cell r="L309">
            <v>1.3628499999999999</v>
          </cell>
          <cell r="M309">
            <v>1.3839000000000001</v>
          </cell>
          <cell r="N309">
            <v>0.21450000000000002</v>
          </cell>
          <cell r="O309">
            <v>2.6557499999999998</v>
          </cell>
          <cell r="P309">
            <v>2.5739999999999998</v>
          </cell>
          <cell r="Q309">
            <v>2.0114999999999998</v>
          </cell>
          <cell r="R309">
            <v>2.4473500000000001</v>
          </cell>
          <cell r="S309">
            <v>1.3658000000000001</v>
          </cell>
          <cell r="T309">
            <v>1.4403999999999999</v>
          </cell>
          <cell r="U309">
            <v>0.96584999999999999</v>
          </cell>
          <cell r="V309">
            <v>1.96695</v>
          </cell>
          <cell r="W309">
            <v>6.2528999999999995</v>
          </cell>
          <cell r="X309">
            <v>6.7140000000000004</v>
          </cell>
          <cell r="Y309">
            <v>3.5859000000000001</v>
          </cell>
          <cell r="Z309">
            <v>31.414999999999999</v>
          </cell>
          <cell r="AA309">
            <v>90.504000000000005</v>
          </cell>
          <cell r="AB309">
            <v>78.282999999999987</v>
          </cell>
          <cell r="AC309">
            <v>68.436000000000007</v>
          </cell>
          <cell r="AD309">
            <v>57.663499999999999</v>
          </cell>
          <cell r="AE309">
            <v>67.780450000000002</v>
          </cell>
          <cell r="AF309">
            <v>37.277999999999999</v>
          </cell>
          <cell r="AG309">
            <v>46.260999999999996</v>
          </cell>
          <cell r="AH309">
            <v>62.822000000000003</v>
          </cell>
          <cell r="AI309">
            <v>61.121000000000002</v>
          </cell>
          <cell r="AJ309">
            <v>35.47645</v>
          </cell>
          <cell r="AK309">
            <v>74.740449999999996</v>
          </cell>
          <cell r="AL309">
            <v>66.096450000000004</v>
          </cell>
          <cell r="AM309">
            <v>53.128449999999994</v>
          </cell>
          <cell r="AN309">
            <v>33.017899999999997</v>
          </cell>
          <cell r="AO309">
            <v>9.5427</v>
          </cell>
          <cell r="AP309">
            <v>14.340199999999999</v>
          </cell>
          <cell r="AQ309">
            <v>13.8134</v>
          </cell>
          <cell r="AR309">
            <v>40.255850000000002</v>
          </cell>
          <cell r="AS309">
            <v>67.208349999999996</v>
          </cell>
          <cell r="AT309">
            <v>90.647599999999997</v>
          </cell>
          <cell r="AU309">
            <v>86.887149999999991</v>
          </cell>
          <cell r="AV309">
            <v>93.656399999999991</v>
          </cell>
          <cell r="AW309">
            <v>115.52064999999999</v>
          </cell>
          <cell r="AX309">
            <v>76.595950000000002</v>
          </cell>
          <cell r="AY309">
            <v>48.198300000000003</v>
          </cell>
          <cell r="AZ309">
            <v>72.704650000000001</v>
          </cell>
          <cell r="BA309">
            <v>47.677050000000001</v>
          </cell>
          <cell r="BB309">
            <v>35.739000000000004</v>
          </cell>
          <cell r="BC309">
            <v>27.230250000000002</v>
          </cell>
          <cell r="BD309">
            <v>43.253299999999996</v>
          </cell>
          <cell r="BE309">
            <v>12.6958</v>
          </cell>
          <cell r="BF309">
            <v>19.946849999999998</v>
          </cell>
          <cell r="BG309">
            <v>30.403000000000002</v>
          </cell>
          <cell r="BH309">
            <v>22.831749999999996</v>
          </cell>
          <cell r="BI309">
            <v>86.319950000000006</v>
          </cell>
          <cell r="BJ309">
            <v>41.443800000000003</v>
          </cell>
          <cell r="BK309">
            <v>32.358849999999997</v>
          </cell>
          <cell r="BL309">
            <v>62.812400000000004</v>
          </cell>
          <cell r="BM309">
            <v>7.3619500000000002</v>
          </cell>
          <cell r="BN309">
            <v>26.5549</v>
          </cell>
          <cell r="BO309">
            <v>60.004350000000002</v>
          </cell>
          <cell r="BP309">
            <v>58.064099999999996</v>
          </cell>
          <cell r="BQ309">
            <v>37.405149999999999</v>
          </cell>
          <cell r="BR309">
            <v>36.995400000000004</v>
          </cell>
          <cell r="BS309">
            <v>23.652349999999998</v>
          </cell>
          <cell r="BT309">
            <v>34.05265</v>
          </cell>
          <cell r="BU309">
            <v>33.015950000000004</v>
          </cell>
          <cell r="BV309">
            <v>27.49025</v>
          </cell>
          <cell r="BW309">
            <v>38.628</v>
          </cell>
          <cell r="BX309">
            <v>8.9785500000000003</v>
          </cell>
          <cell r="BY309">
            <v>14.51</v>
          </cell>
          <cell r="BZ309">
            <v>37.747499999999995</v>
          </cell>
          <cell r="CA309">
            <v>33.205449999999999</v>
          </cell>
          <cell r="CB309">
            <v>15.892900000000003</v>
          </cell>
          <cell r="CC309">
            <v>27.527000000000001</v>
          </cell>
          <cell r="CD309"/>
          <cell r="CE309"/>
          <cell r="CF309"/>
          <cell r="CG309"/>
          <cell r="CH309"/>
          <cell r="CI309"/>
          <cell r="CJ309"/>
        </row>
        <row r="310">
          <cell r="E310">
            <v>0.17945</v>
          </cell>
          <cell r="F310">
            <v>0.51944999999999997</v>
          </cell>
          <cell r="G310">
            <v>0.58545000000000003</v>
          </cell>
          <cell r="H310">
            <v>1.4119000000000002</v>
          </cell>
          <cell r="I310">
            <v>2.0598000000000001</v>
          </cell>
          <cell r="J310">
            <v>2.7982500000000003</v>
          </cell>
          <cell r="K310">
            <v>3.8392000000000004</v>
          </cell>
          <cell r="L310">
            <v>5.2020499999999998</v>
          </cell>
          <cell r="M310">
            <v>6.5859500000000004</v>
          </cell>
          <cell r="N310">
            <v>6.8004500000000005</v>
          </cell>
          <cell r="O310">
            <v>9.4562000000000008</v>
          </cell>
          <cell r="P310">
            <v>12.030200000000001</v>
          </cell>
          <cell r="Q310">
            <v>14.041700000000001</v>
          </cell>
          <cell r="R310">
            <v>16.489049999999999</v>
          </cell>
          <cell r="S310">
            <v>17.854849999999999</v>
          </cell>
          <cell r="T310">
            <v>19.295249999999999</v>
          </cell>
          <cell r="U310">
            <v>20.261099999999999</v>
          </cell>
          <cell r="V310">
            <v>22.22805</v>
          </cell>
          <cell r="W310">
            <v>28.48095</v>
          </cell>
          <cell r="X310">
            <v>35.194949999999999</v>
          </cell>
          <cell r="Y310">
            <v>38.780850000000001</v>
          </cell>
          <cell r="Z310">
            <v>70.195850000000007</v>
          </cell>
          <cell r="AA310">
            <v>160.69985000000003</v>
          </cell>
          <cell r="AB310">
            <v>238.98285000000001</v>
          </cell>
          <cell r="AC310">
            <v>307.41885000000002</v>
          </cell>
          <cell r="AD310">
            <v>365.08235000000002</v>
          </cell>
          <cell r="AE310">
            <v>432.86279999999999</v>
          </cell>
          <cell r="AF310">
            <v>470.14080000000001</v>
          </cell>
          <cell r="AG310">
            <v>516.40179999999998</v>
          </cell>
          <cell r="AH310">
            <v>579.22379999999998</v>
          </cell>
          <cell r="AI310">
            <v>640.34479999999996</v>
          </cell>
          <cell r="AJ310">
            <v>675.82124999999996</v>
          </cell>
          <cell r="AK310">
            <v>750.56169999999997</v>
          </cell>
          <cell r="AL310">
            <v>816.65814999999998</v>
          </cell>
          <cell r="AM310">
            <v>869.78660000000002</v>
          </cell>
          <cell r="AN310">
            <v>902.80449999999996</v>
          </cell>
          <cell r="AO310">
            <v>912.34719999999993</v>
          </cell>
          <cell r="AP310">
            <v>926.68739999999991</v>
          </cell>
          <cell r="AQ310">
            <v>940.50079999999991</v>
          </cell>
          <cell r="AR310">
            <v>980.75664999999992</v>
          </cell>
          <cell r="AS310" t="e">
            <v>#REF!</v>
          </cell>
          <cell r="AT310" t="e">
            <v>#REF!</v>
          </cell>
          <cell r="AU310" t="e">
            <v>#REF!</v>
          </cell>
          <cell r="AV310" t="e">
            <v>#REF!</v>
          </cell>
          <cell r="AW310" t="e">
            <v>#REF!</v>
          </cell>
          <cell r="AX310" t="e">
            <v>#REF!</v>
          </cell>
          <cell r="AY310" t="e">
            <v>#REF!</v>
          </cell>
          <cell r="AZ310" t="e">
            <v>#REF!</v>
          </cell>
          <cell r="BA310" t="e">
            <v>#REF!</v>
          </cell>
          <cell r="BB310" t="e">
            <v>#REF!</v>
          </cell>
          <cell r="BC310" t="e">
            <v>#REF!</v>
          </cell>
          <cell r="BD310" t="e">
            <v>#REF!</v>
          </cell>
          <cell r="BE310" t="e">
            <v>#REF!</v>
          </cell>
          <cell r="BF310" t="e">
            <v>#REF!</v>
          </cell>
          <cell r="BG310" t="e">
            <v>#REF!</v>
          </cell>
          <cell r="BH310" t="e">
            <v>#REF!</v>
          </cell>
          <cell r="BI310" t="e">
            <v>#REF!</v>
          </cell>
          <cell r="BJ310" t="e">
            <v>#REF!</v>
          </cell>
          <cell r="BK310" t="e">
            <v>#REF!</v>
          </cell>
          <cell r="BL310" t="e">
            <v>#REF!</v>
          </cell>
          <cell r="BM310" t="e">
            <v>#REF!</v>
          </cell>
          <cell r="BN310" t="e">
            <v>#REF!</v>
          </cell>
          <cell r="BO310" t="e">
            <v>#REF!</v>
          </cell>
          <cell r="BP310" t="e">
            <v>#REF!</v>
          </cell>
          <cell r="BQ310" t="e">
            <v>#REF!</v>
          </cell>
          <cell r="BR310" t="e">
            <v>#REF!</v>
          </cell>
          <cell r="BS310" t="e">
            <v>#REF!</v>
          </cell>
          <cell r="BT310" t="e">
            <v>#REF!</v>
          </cell>
          <cell r="BU310" t="e">
            <v>#REF!</v>
          </cell>
          <cell r="BV310" t="e">
            <v>#REF!</v>
          </cell>
          <cell r="BW310" t="e">
            <v>#REF!</v>
          </cell>
          <cell r="BX310" t="e">
            <v>#REF!</v>
          </cell>
          <cell r="BY310" t="e">
            <v>#REF!</v>
          </cell>
          <cell r="BZ310" t="e">
            <v>#REF!</v>
          </cell>
          <cell r="CA310" t="e">
            <v>#REF!</v>
          </cell>
          <cell r="CB310" t="e">
            <v>#REF!</v>
          </cell>
          <cell r="CC310" t="e">
            <v>#REF!</v>
          </cell>
          <cell r="CD310"/>
          <cell r="CE310"/>
          <cell r="CF310"/>
          <cell r="CG310"/>
          <cell r="CH310"/>
          <cell r="CI310"/>
        </row>
        <row r="312">
          <cell r="E312">
            <v>2.29</v>
          </cell>
          <cell r="F312">
            <v>30.073</v>
          </cell>
          <cell r="G312">
            <v>7.7670000000000003</v>
          </cell>
          <cell r="H312">
            <v>6.6227499999999999</v>
          </cell>
          <cell r="I312">
            <v>32.701749999999997</v>
          </cell>
          <cell r="J312">
            <v>23.467000000000002</v>
          </cell>
          <cell r="K312">
            <v>29.641499999999997</v>
          </cell>
          <cell r="L312">
            <v>15.621499999999999</v>
          </cell>
          <cell r="M312">
            <v>62.393949999999997</v>
          </cell>
          <cell r="N312">
            <v>48.433000000000007</v>
          </cell>
          <cell r="O312">
            <v>42.029899999999998</v>
          </cell>
          <cell r="P312">
            <v>59.689</v>
          </cell>
          <cell r="Q312">
            <v>37.208999999999996</v>
          </cell>
          <cell r="R312">
            <v>80.60499999999999</v>
          </cell>
          <cell r="S312">
            <v>42.907000000000004</v>
          </cell>
          <cell r="T312">
            <v>50.697999999999993</v>
          </cell>
          <cell r="U312">
            <v>40.808999999999997</v>
          </cell>
          <cell r="V312">
            <v>39.996999999999993</v>
          </cell>
          <cell r="W312">
            <v>24.344999999999999</v>
          </cell>
          <cell r="X312">
            <v>70.849999999999994</v>
          </cell>
          <cell r="Y312">
            <v>33.405999999999999</v>
          </cell>
          <cell r="Z312">
            <v>31.805</v>
          </cell>
          <cell r="AA312">
            <v>7.6999999999999993</v>
          </cell>
          <cell r="AB312">
            <v>18.810000000000002</v>
          </cell>
          <cell r="AC312">
            <v>43.506999999999991</v>
          </cell>
          <cell r="AD312">
            <v>26.169999999999998</v>
          </cell>
          <cell r="AE312">
            <v>41.373999999999995</v>
          </cell>
          <cell r="AF312">
            <v>124.089</v>
          </cell>
          <cell r="AG312">
            <v>72.725999999999999</v>
          </cell>
          <cell r="AH312">
            <v>66.984999999999985</v>
          </cell>
          <cell r="AI312">
            <v>74.688000000000002</v>
          </cell>
          <cell r="AJ312">
            <v>50.055</v>
          </cell>
          <cell r="AK312">
            <v>40.273000000000003</v>
          </cell>
          <cell r="AL312">
            <v>27.704999999999998</v>
          </cell>
          <cell r="AM312">
            <v>41.378</v>
          </cell>
          <cell r="AN312">
            <v>25.158000000000001</v>
          </cell>
          <cell r="AO312">
            <v>2.09</v>
          </cell>
          <cell r="AP312">
            <v>17.489000000000001</v>
          </cell>
          <cell r="AQ312">
            <v>29.82</v>
          </cell>
          <cell r="AR312">
            <v>84.427549999999997</v>
          </cell>
          <cell r="AS312">
            <v>21.478999999999999</v>
          </cell>
          <cell r="AT312">
            <v>40.81</v>
          </cell>
          <cell r="AU312">
            <v>47.83</v>
          </cell>
          <cell r="AV312">
            <v>58.731000000000002</v>
          </cell>
          <cell r="AW312">
            <v>48.077000000000005</v>
          </cell>
          <cell r="AX312">
            <v>68.843999999999994</v>
          </cell>
          <cell r="AY312">
            <v>57.2</v>
          </cell>
          <cell r="AZ312">
            <v>55.506</v>
          </cell>
          <cell r="BA312">
            <v>54.493000000000002</v>
          </cell>
          <cell r="BB312">
            <v>44.514000000000003</v>
          </cell>
          <cell r="BC312">
            <v>46.918999999999997</v>
          </cell>
          <cell r="BD312">
            <v>48.988999999999997</v>
          </cell>
          <cell r="BE312">
            <v>36.080000000000005</v>
          </cell>
          <cell r="BF312">
            <v>43.370999999999995</v>
          </cell>
          <cell r="BG312">
            <v>55.231999999999992</v>
          </cell>
          <cell r="BH312">
            <v>40.22</v>
          </cell>
          <cell r="BI312">
            <v>67.153999999999996</v>
          </cell>
          <cell r="BJ312">
            <v>67.578000000000003</v>
          </cell>
          <cell r="BK312">
            <v>66.87299999999999</v>
          </cell>
          <cell r="BL312">
            <v>39.576000000000008</v>
          </cell>
          <cell r="BM312">
            <v>28.731000000000002</v>
          </cell>
          <cell r="BN312">
            <v>37.369999999999997</v>
          </cell>
          <cell r="BO312">
            <v>30.64</v>
          </cell>
          <cell r="BP312">
            <v>17.219149999999999</v>
          </cell>
          <cell r="BQ312">
            <v>4.26</v>
          </cell>
          <cell r="BR312">
            <v>7.7400000000000011</v>
          </cell>
          <cell r="BS312">
            <v>0.82000000000000006</v>
          </cell>
          <cell r="BT312">
            <v>0</v>
          </cell>
          <cell r="BU312">
            <v>0</v>
          </cell>
          <cell r="BV312">
            <v>0</v>
          </cell>
          <cell r="BW312">
            <v>0.22</v>
          </cell>
          <cell r="BX312">
            <v>0.38</v>
          </cell>
          <cell r="BY312">
            <v>1.81</v>
          </cell>
          <cell r="BZ312"/>
          <cell r="CA312"/>
          <cell r="CB312"/>
          <cell r="CC312"/>
          <cell r="CD312"/>
          <cell r="CE312"/>
          <cell r="CF312"/>
          <cell r="CG312"/>
          <cell r="CH312"/>
          <cell r="CI312"/>
          <cell r="CJ312"/>
        </row>
        <row r="313">
          <cell r="E313">
            <v>2.29</v>
          </cell>
          <cell r="F313">
            <v>32.363</v>
          </cell>
          <cell r="G313">
            <v>40.130000000000003</v>
          </cell>
          <cell r="H313">
            <v>46.752750000000006</v>
          </cell>
          <cell r="I313">
            <v>79.454499999999996</v>
          </cell>
          <cell r="J313">
            <v>102.92149999999999</v>
          </cell>
          <cell r="K313">
            <v>132.56299999999999</v>
          </cell>
          <cell r="L313">
            <v>148.18449999999999</v>
          </cell>
          <cell r="M313">
            <v>210.57844999999998</v>
          </cell>
          <cell r="N313">
            <v>259.01144999999997</v>
          </cell>
          <cell r="O313">
            <v>301.04134999999997</v>
          </cell>
          <cell r="P313">
            <v>360.73034999999999</v>
          </cell>
          <cell r="Q313">
            <v>397.93934999999999</v>
          </cell>
          <cell r="R313">
            <v>478.54435000000001</v>
          </cell>
          <cell r="S313">
            <v>521.45135000000005</v>
          </cell>
          <cell r="T313">
            <v>572.14935000000003</v>
          </cell>
          <cell r="U313">
            <v>612.95835</v>
          </cell>
          <cell r="V313">
            <v>652.95534999999995</v>
          </cell>
          <cell r="W313">
            <v>677.30034999999998</v>
          </cell>
          <cell r="X313">
            <v>748.15035</v>
          </cell>
          <cell r="Y313">
            <v>781.55634999999995</v>
          </cell>
          <cell r="Z313">
            <v>813.3613499999999</v>
          </cell>
          <cell r="AA313">
            <v>821.06134999999995</v>
          </cell>
          <cell r="AB313">
            <v>839.87134999999989</v>
          </cell>
          <cell r="AC313">
            <v>883.37834999999984</v>
          </cell>
          <cell r="AD313">
            <v>909.5483499999998</v>
          </cell>
          <cell r="AE313">
            <v>950.92234999999982</v>
          </cell>
          <cell r="AF313">
            <v>1075.0113499999998</v>
          </cell>
          <cell r="AG313">
            <v>1147.7373499999999</v>
          </cell>
          <cell r="AH313">
            <v>1214.7223499999998</v>
          </cell>
          <cell r="AI313">
            <v>1289.4103499999999</v>
          </cell>
          <cell r="AJ313">
            <v>1339.4653499999999</v>
          </cell>
          <cell r="AK313">
            <v>1379.7383499999999</v>
          </cell>
          <cell r="AL313">
            <v>1407.4433499999998</v>
          </cell>
          <cell r="AM313">
            <v>1448.8213499999997</v>
          </cell>
          <cell r="AN313">
            <v>1473.9793499999996</v>
          </cell>
          <cell r="AO313">
            <v>1476.0693499999995</v>
          </cell>
          <cell r="AP313">
            <v>1493.5583499999996</v>
          </cell>
          <cell r="AQ313">
            <v>1523.3783499999995</v>
          </cell>
          <cell r="AR313">
            <v>1607.8058999999994</v>
          </cell>
          <cell r="AS313">
            <v>1675.7958999999994</v>
          </cell>
          <cell r="AT313">
            <v>1716.6058999999993</v>
          </cell>
          <cell r="AU313">
            <v>1764.4358999999993</v>
          </cell>
          <cell r="AV313">
            <v>1823.1668999999993</v>
          </cell>
          <cell r="AW313">
            <v>1871.2438999999993</v>
          </cell>
          <cell r="AX313">
            <v>1940.0878999999993</v>
          </cell>
          <cell r="AY313">
            <v>1997.2878999999994</v>
          </cell>
          <cell r="AZ313">
            <v>2052.7938999999992</v>
          </cell>
          <cell r="BA313">
            <v>2107.2868999999992</v>
          </cell>
          <cell r="BB313">
            <v>2151.8008999999993</v>
          </cell>
          <cell r="BC313">
            <v>2198.7198999999991</v>
          </cell>
          <cell r="BD313">
            <v>2247.7088999999992</v>
          </cell>
          <cell r="BE313">
            <v>2283.7888999999991</v>
          </cell>
          <cell r="BF313">
            <v>2327.1598999999992</v>
          </cell>
          <cell r="BG313">
            <v>2382.3918999999992</v>
          </cell>
          <cell r="BH313">
            <v>2422.611899999999</v>
          </cell>
          <cell r="BI313">
            <v>2489.765899999999</v>
          </cell>
          <cell r="BJ313">
            <v>2557.3438999999989</v>
          </cell>
          <cell r="BK313">
            <v>2624.216899999999</v>
          </cell>
          <cell r="BL313">
            <v>2663.792899999999</v>
          </cell>
          <cell r="BM313">
            <v>2692.5238999999992</v>
          </cell>
          <cell r="BN313">
            <v>2729.8938999999991</v>
          </cell>
          <cell r="BO313">
            <v>2760.533899999999</v>
          </cell>
          <cell r="BP313">
            <v>2777.7530499999989</v>
          </cell>
          <cell r="BQ313">
            <v>2782.0130499999991</v>
          </cell>
          <cell r="BR313">
            <v>2789.7530499999989</v>
          </cell>
          <cell r="BS313">
            <v>2790.5730499999991</v>
          </cell>
          <cell r="BT313">
            <v>2790.5730499999991</v>
          </cell>
          <cell r="BU313">
            <v>2790.5730499999991</v>
          </cell>
          <cell r="BV313">
            <v>2790.5730499999991</v>
          </cell>
          <cell r="BW313">
            <v>2790.7930499999989</v>
          </cell>
          <cell r="BX313">
            <v>2791.173049999999</v>
          </cell>
          <cell r="BY313">
            <v>2792.9830499999989</v>
          </cell>
          <cell r="BZ313"/>
          <cell r="CA313"/>
          <cell r="CB313"/>
          <cell r="CC313"/>
          <cell r="CD313"/>
          <cell r="CE313"/>
          <cell r="CF313"/>
          <cell r="CG313"/>
          <cell r="CH313"/>
          <cell r="CI313"/>
          <cell r="CJ313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09B10-F464-4E80-A81D-76321CB1F1DF}">
  <dimension ref="A1:EK20"/>
  <sheetViews>
    <sheetView zoomScale="70" zoomScaleNormal="70" zoomScaleSheetLayoutView="75" workbookViewId="0">
      <selection activeCell="A5" sqref="A5:XFD8"/>
    </sheetView>
  </sheetViews>
  <sheetFormatPr baseColWidth="10" defaultColWidth="9.19921875" defaultRowHeight="13"/>
  <cols>
    <col min="1" max="1" width="13.3984375" style="442" bestFit="1" customWidth="1"/>
    <col min="2" max="2" width="6.19921875" style="442" customWidth="1"/>
    <col min="3" max="3" width="18.796875" style="442" customWidth="1"/>
    <col min="4" max="4" width="8.796875" style="442" customWidth="1"/>
    <col min="5" max="5" width="10" style="442" customWidth="1"/>
    <col min="6" max="9" width="10.3984375" style="442" customWidth="1"/>
    <col min="10" max="10" width="10.796875" style="442" customWidth="1"/>
    <col min="11" max="18" width="11.19921875" style="442" customWidth="1"/>
    <col min="19" max="31" width="11.59765625" style="442" customWidth="1"/>
    <col min="32" max="33" width="11.796875" style="442" customWidth="1"/>
    <col min="34" max="41" width="11.59765625" style="442" customWidth="1"/>
    <col min="42" max="49" width="10.19921875" style="442" customWidth="1"/>
    <col min="50" max="54" width="11.59765625" style="442" customWidth="1"/>
    <col min="55" max="55" width="11.19921875" style="442" customWidth="1"/>
    <col min="56" max="58" width="11.59765625" style="442" customWidth="1"/>
    <col min="59" max="59" width="11.19921875" style="442" customWidth="1"/>
    <col min="60" max="61" width="11.59765625" style="442" customWidth="1"/>
    <col min="62" max="62" width="12" style="442" customWidth="1"/>
    <col min="63" max="64" width="11.59765625" style="442" customWidth="1"/>
    <col min="65" max="65" width="11.19921875" style="442" customWidth="1"/>
    <col min="66" max="70" width="11.59765625" style="442" customWidth="1"/>
    <col min="71" max="74" width="11.19921875" style="442" customWidth="1"/>
    <col min="75" max="77" width="11.59765625" style="442" customWidth="1"/>
    <col min="78" max="79" width="8.796875" style="442" customWidth="1"/>
    <col min="80" max="83" width="10.796875" style="442" customWidth="1"/>
    <col min="84" max="126" width="8.59765625" style="442" customWidth="1"/>
    <col min="127" max="130" width="9.19921875" style="442" hidden="1" customWidth="1"/>
    <col min="131" max="131" width="12" style="442" bestFit="1" customWidth="1"/>
    <col min="132" max="132" width="10.19921875" style="442" customWidth="1"/>
    <col min="133" max="133" width="9.796875" style="442" bestFit="1" customWidth="1"/>
    <col min="134" max="136" width="10.796875" style="442" customWidth="1"/>
    <col min="137" max="137" width="9.796875" style="442" bestFit="1" customWidth="1"/>
    <col min="138" max="138" width="10.796875" style="442" customWidth="1"/>
    <col min="139" max="140" width="9.19921875" style="442" bestFit="1" customWidth="1"/>
    <col min="141" max="240" width="10.796875" style="442" customWidth="1"/>
    <col min="241" max="16384" width="9.19921875" style="442"/>
  </cols>
  <sheetData>
    <row r="1" spans="1:141" s="1" customFormat="1" ht="18">
      <c r="A1" s="474" t="s">
        <v>98</v>
      </c>
      <c r="B1" s="474"/>
      <c r="C1" s="474"/>
      <c r="D1" s="468"/>
      <c r="E1" s="469"/>
      <c r="F1" s="470"/>
      <c r="G1" s="470"/>
      <c r="H1" s="468"/>
      <c r="I1" s="468"/>
      <c r="J1" s="468"/>
      <c r="K1" s="468"/>
      <c r="L1" s="468"/>
      <c r="M1" s="468"/>
      <c r="O1" s="468"/>
      <c r="P1" s="468"/>
      <c r="Q1" s="468"/>
      <c r="R1" s="468"/>
      <c r="S1" s="468"/>
      <c r="T1" s="468"/>
      <c r="U1" s="468"/>
      <c r="V1" s="468"/>
      <c r="W1" s="468"/>
      <c r="X1" s="468"/>
      <c r="Y1" s="468"/>
      <c r="Z1" s="468"/>
      <c r="AA1" s="468"/>
      <c r="AB1" s="468"/>
      <c r="AC1" s="468"/>
      <c r="AD1" s="468"/>
      <c r="AE1" s="468"/>
      <c r="AF1" s="468"/>
      <c r="AG1" s="468"/>
      <c r="AH1" s="468"/>
      <c r="AI1" s="468"/>
      <c r="AJ1" s="468"/>
      <c r="AK1" s="468"/>
      <c r="AL1" s="468"/>
      <c r="AM1" s="468"/>
      <c r="AN1" s="468"/>
      <c r="AO1" s="468"/>
      <c r="AP1" s="468"/>
      <c r="AQ1" s="468"/>
      <c r="AR1" s="468"/>
      <c r="AS1" s="468"/>
      <c r="AT1" s="468"/>
      <c r="AU1" s="468"/>
      <c r="AV1" s="468"/>
      <c r="AW1" s="468"/>
      <c r="AX1" s="468"/>
      <c r="AY1" s="468"/>
      <c r="AZ1" s="468"/>
      <c r="BA1" s="468"/>
      <c r="BB1" s="468"/>
      <c r="BC1" s="468"/>
      <c r="BD1" s="468"/>
      <c r="BE1" s="468"/>
      <c r="BF1" s="468"/>
      <c r="BG1" s="468"/>
      <c r="BH1" s="468"/>
      <c r="BI1" s="468"/>
      <c r="BJ1" s="468"/>
      <c r="BK1" s="468"/>
      <c r="BL1" s="468"/>
      <c r="BM1" s="468"/>
      <c r="BN1" s="468"/>
      <c r="BO1" s="468"/>
      <c r="BP1" s="468"/>
      <c r="BQ1" s="468"/>
      <c r="BR1" s="468"/>
      <c r="BS1" s="468"/>
      <c r="BT1" s="468"/>
      <c r="BU1" s="468"/>
      <c r="BV1" s="468"/>
      <c r="BW1" s="468"/>
      <c r="BX1" s="468"/>
      <c r="BY1" s="468"/>
      <c r="BZ1" s="468"/>
      <c r="CA1" s="468"/>
      <c r="CF1" s="67"/>
      <c r="CG1" s="464"/>
      <c r="CH1" s="464"/>
      <c r="CI1" s="464"/>
      <c r="CJ1" s="464"/>
      <c r="CK1" s="464"/>
      <c r="CL1" s="464"/>
      <c r="CM1" s="464"/>
      <c r="CN1" s="464"/>
      <c r="CO1" s="464"/>
      <c r="CP1" s="464"/>
      <c r="CQ1" s="464"/>
      <c r="CR1" s="464"/>
      <c r="CS1" s="464"/>
      <c r="CT1" s="464"/>
      <c r="CU1" s="464"/>
      <c r="CV1" s="464"/>
      <c r="CW1" s="464"/>
      <c r="CX1" s="464"/>
      <c r="CY1" s="464"/>
      <c r="CZ1" s="464"/>
      <c r="DA1" s="464"/>
      <c r="DB1" s="464"/>
      <c r="DC1" s="464"/>
      <c r="DD1" s="464"/>
      <c r="DE1" s="464"/>
      <c r="DF1" s="464"/>
      <c r="DG1" s="464"/>
      <c r="DH1" s="464"/>
      <c r="DI1" s="464"/>
      <c r="DJ1" s="464"/>
      <c r="DK1" s="464"/>
      <c r="DL1" s="464"/>
      <c r="DM1" s="464"/>
      <c r="DN1" s="464"/>
      <c r="DO1" s="464"/>
      <c r="DP1" s="464"/>
      <c r="DQ1" s="464"/>
      <c r="DR1" s="464"/>
      <c r="DS1" s="464"/>
      <c r="DT1" s="464"/>
      <c r="DU1" s="464"/>
      <c r="DV1" s="464"/>
      <c r="DW1" s="464"/>
      <c r="DX1" s="464"/>
      <c r="DY1" s="464"/>
      <c r="EA1" s="42"/>
      <c r="EB1" s="42"/>
    </row>
    <row r="2" spans="1:141" ht="18.75" customHeight="1">
      <c r="A2" s="474" t="s">
        <v>23</v>
      </c>
      <c r="B2" s="474"/>
      <c r="C2" s="474"/>
      <c r="D2" s="468"/>
      <c r="E2" s="471"/>
      <c r="F2" s="470"/>
      <c r="G2" s="470"/>
      <c r="H2" s="468"/>
      <c r="I2" s="468"/>
      <c r="J2" s="468"/>
      <c r="K2" s="468"/>
      <c r="L2" s="468"/>
      <c r="M2" s="468"/>
      <c r="N2" s="468"/>
      <c r="O2" s="468"/>
      <c r="P2" s="468"/>
      <c r="Q2" s="468"/>
      <c r="R2" s="468"/>
      <c r="S2" s="468"/>
      <c r="T2" s="468"/>
      <c r="U2" s="468"/>
      <c r="V2" s="468"/>
      <c r="W2" s="468"/>
      <c r="X2" s="468"/>
      <c r="Y2" s="468"/>
      <c r="Z2" s="468"/>
      <c r="AA2" s="468"/>
      <c r="AB2" s="468"/>
      <c r="AC2" s="468"/>
      <c r="AD2" s="468"/>
      <c r="AE2" s="468"/>
      <c r="AF2" s="468"/>
      <c r="AG2" s="468"/>
      <c r="AH2" s="468"/>
      <c r="AI2" s="467"/>
      <c r="AJ2" s="467"/>
      <c r="AK2" s="467"/>
      <c r="AL2" s="467"/>
      <c r="AM2" s="467"/>
      <c r="AN2" s="467"/>
      <c r="AO2" s="467"/>
      <c r="AP2" s="467"/>
      <c r="AQ2" s="467"/>
      <c r="AR2" s="467"/>
      <c r="AS2" s="467"/>
      <c r="AT2" s="467"/>
      <c r="AU2" s="467"/>
      <c r="AV2" s="467"/>
      <c r="AW2" s="467"/>
      <c r="AX2" s="467"/>
      <c r="AY2" s="467"/>
      <c r="AZ2" s="467"/>
      <c r="BA2" s="467"/>
      <c r="BB2" s="467"/>
      <c r="BC2" s="467"/>
      <c r="BD2" s="467"/>
      <c r="BE2" s="467"/>
      <c r="BF2" s="467"/>
      <c r="BG2" s="467"/>
      <c r="BH2" s="467"/>
      <c r="BI2" s="467"/>
      <c r="BJ2" s="467"/>
      <c r="BK2" s="467"/>
      <c r="BL2" s="467"/>
      <c r="BM2" s="467"/>
      <c r="BN2" s="467"/>
      <c r="BO2" s="467"/>
      <c r="BP2" s="467"/>
      <c r="BQ2" s="467"/>
      <c r="BR2" s="467"/>
      <c r="BS2" s="467"/>
      <c r="BT2" s="467"/>
      <c r="BU2" s="467"/>
      <c r="BV2" s="467"/>
      <c r="BW2" s="467"/>
      <c r="BX2" s="467"/>
      <c r="BY2" s="467"/>
      <c r="BZ2" s="467"/>
      <c r="CA2" s="467"/>
      <c r="CF2" s="67"/>
      <c r="CG2" s="462"/>
      <c r="CH2" s="462"/>
      <c r="CI2" s="462"/>
      <c r="CJ2" s="462"/>
      <c r="CK2" s="462"/>
      <c r="CL2" s="462"/>
      <c r="CM2" s="462"/>
      <c r="CN2" s="462"/>
      <c r="CO2" s="462"/>
      <c r="CP2" s="462"/>
      <c r="CQ2" s="462"/>
      <c r="CR2" s="462"/>
      <c r="CS2" s="462"/>
      <c r="CT2" s="462"/>
      <c r="CU2" s="462"/>
      <c r="CV2" s="462"/>
      <c r="CW2" s="462"/>
      <c r="CX2" s="462"/>
      <c r="CY2" s="462"/>
      <c r="CZ2" s="462"/>
      <c r="DA2" s="462"/>
      <c r="DB2" s="462"/>
      <c r="DC2" s="462"/>
      <c r="DD2" s="462"/>
      <c r="DE2" s="462"/>
      <c r="DF2" s="462"/>
      <c r="DG2" s="462"/>
      <c r="DH2" s="462"/>
      <c r="DI2" s="462"/>
      <c r="DJ2" s="462"/>
      <c r="DK2" s="462"/>
      <c r="DL2" s="462"/>
      <c r="DM2" s="462"/>
      <c r="DN2" s="462"/>
      <c r="DO2" s="462"/>
      <c r="DP2" s="462"/>
      <c r="DQ2" s="462"/>
      <c r="DR2" s="462"/>
      <c r="DS2" s="462"/>
      <c r="DT2" s="462"/>
      <c r="DU2" s="462"/>
      <c r="DV2" s="462"/>
      <c r="DW2" s="462"/>
      <c r="DX2" s="462"/>
      <c r="DY2" s="462"/>
      <c r="EA2" s="473"/>
      <c r="EB2" s="473"/>
    </row>
    <row r="3" spans="1:141" ht="13.5" customHeight="1">
      <c r="A3" s="452"/>
      <c r="C3" s="456"/>
      <c r="D3" s="455"/>
      <c r="E3" s="455"/>
      <c r="F3" s="455"/>
      <c r="G3" s="455"/>
      <c r="H3" s="455"/>
      <c r="I3" s="455"/>
      <c r="J3" s="455"/>
      <c r="K3" s="455"/>
      <c r="L3" s="455"/>
      <c r="M3" s="455"/>
      <c r="N3" s="455"/>
      <c r="O3" s="455"/>
      <c r="P3" s="455"/>
      <c r="Q3" s="455"/>
      <c r="R3" s="455"/>
      <c r="S3" s="455"/>
      <c r="T3" s="455"/>
      <c r="U3" s="455"/>
      <c r="V3" s="455"/>
      <c r="W3" s="455"/>
      <c r="X3" s="455"/>
      <c r="Y3" s="455"/>
      <c r="Z3" s="455"/>
      <c r="AA3" s="455"/>
      <c r="AB3" s="455"/>
      <c r="AC3" s="455"/>
      <c r="AD3" s="455"/>
      <c r="AE3" s="455"/>
      <c r="AF3" s="455"/>
      <c r="AG3" s="455"/>
      <c r="AH3" s="455"/>
      <c r="AI3" s="455"/>
      <c r="AJ3" s="455"/>
      <c r="AK3" s="455"/>
      <c r="AL3" s="455"/>
      <c r="AM3" s="455"/>
      <c r="AN3" s="455"/>
      <c r="AO3" s="455"/>
      <c r="AP3" s="455"/>
      <c r="AQ3" s="455"/>
      <c r="AR3" s="455"/>
      <c r="AS3" s="455"/>
      <c r="AT3" s="455"/>
      <c r="AU3" s="455"/>
      <c r="AV3" s="455"/>
      <c r="AW3" s="455"/>
      <c r="AX3" s="455"/>
      <c r="AY3" s="455"/>
      <c r="AZ3" s="455"/>
      <c r="BA3" s="455"/>
      <c r="BB3" s="455"/>
      <c r="BC3" s="455"/>
      <c r="BD3" s="455"/>
      <c r="BE3" s="455"/>
      <c r="BF3" s="455"/>
      <c r="BG3" s="455"/>
      <c r="BH3" s="455"/>
      <c r="BI3" s="455"/>
      <c r="BJ3" s="455"/>
      <c r="BK3" s="455"/>
      <c r="BL3" s="455"/>
      <c r="BM3" s="455"/>
      <c r="BN3" s="455"/>
      <c r="BO3" s="455"/>
      <c r="BP3" s="455"/>
      <c r="BQ3" s="455"/>
      <c r="BR3" s="455"/>
      <c r="BS3" s="455"/>
      <c r="BT3" s="455"/>
      <c r="BU3" s="455"/>
      <c r="BV3" s="455"/>
      <c r="BW3" s="455"/>
      <c r="BX3" s="455"/>
      <c r="BY3" s="455"/>
      <c r="BZ3" s="455"/>
      <c r="CA3" s="455"/>
      <c r="CF3" s="456"/>
      <c r="CG3" s="452"/>
      <c r="CH3" s="452"/>
      <c r="CI3" s="452"/>
      <c r="CJ3" s="452"/>
      <c r="CK3" s="452"/>
      <c r="CL3" s="452"/>
      <c r="CM3" s="452"/>
      <c r="CN3" s="452"/>
      <c r="CO3" s="452"/>
      <c r="CP3" s="452"/>
      <c r="CQ3" s="452"/>
      <c r="CR3" s="452"/>
      <c r="CS3" s="452"/>
      <c r="CT3" s="452"/>
      <c r="CU3" s="452"/>
      <c r="CV3" s="452"/>
      <c r="CW3" s="452"/>
      <c r="CX3" s="452"/>
      <c r="CY3" s="452"/>
      <c r="CZ3" s="452"/>
      <c r="DA3" s="452"/>
      <c r="DB3" s="452"/>
      <c r="DC3" s="452"/>
      <c r="DD3" s="452"/>
      <c r="DE3" s="452"/>
      <c r="DF3" s="452"/>
      <c r="DG3" s="452"/>
      <c r="DH3" s="452"/>
      <c r="DI3" s="452"/>
      <c r="DJ3" s="452"/>
      <c r="DK3" s="452"/>
      <c r="DL3" s="452"/>
      <c r="DM3" s="452"/>
      <c r="DN3" s="452"/>
      <c r="DO3" s="452"/>
      <c r="DP3" s="452"/>
      <c r="DQ3" s="452"/>
      <c r="DR3" s="452"/>
      <c r="DS3" s="452"/>
      <c r="DT3" s="452"/>
      <c r="DU3" s="452"/>
      <c r="DV3" s="452"/>
      <c r="DW3" s="452"/>
      <c r="DX3" s="452"/>
      <c r="DY3" s="452"/>
      <c r="EA3" s="458"/>
      <c r="EB3" s="459"/>
      <c r="EC3" s="458"/>
      <c r="ED3" s="459"/>
      <c r="EE3" s="458"/>
      <c r="EF3" s="459"/>
      <c r="EG3" s="457"/>
      <c r="EI3" s="457"/>
      <c r="EK3" s="457"/>
    </row>
    <row r="4" spans="1:141" s="3" customFormat="1" ht="14">
      <c r="A4" s="179"/>
      <c r="B4" s="179"/>
      <c r="C4" s="179"/>
      <c r="D4" s="466" t="s">
        <v>66</v>
      </c>
      <c r="E4" s="466" t="s">
        <v>69</v>
      </c>
      <c r="F4" s="466" t="s">
        <v>28</v>
      </c>
      <c r="G4" s="466" t="s">
        <v>29</v>
      </c>
      <c r="H4" s="466" t="s">
        <v>30</v>
      </c>
      <c r="I4" s="466" t="s">
        <v>31</v>
      </c>
      <c r="J4" s="466" t="s">
        <v>32</v>
      </c>
      <c r="K4" s="466" t="s">
        <v>33</v>
      </c>
      <c r="L4" s="466" t="s">
        <v>34</v>
      </c>
      <c r="M4" s="466" t="s">
        <v>35</v>
      </c>
      <c r="N4" s="466" t="s">
        <v>36</v>
      </c>
      <c r="O4" s="466" t="s">
        <v>37</v>
      </c>
      <c r="P4" s="466" t="s">
        <v>38</v>
      </c>
      <c r="Q4" s="466" t="s">
        <v>39</v>
      </c>
      <c r="R4" s="466" t="s">
        <v>40</v>
      </c>
      <c r="S4" s="466" t="s">
        <v>41</v>
      </c>
      <c r="T4" s="466" t="s">
        <v>42</v>
      </c>
      <c r="U4" s="466" t="s">
        <v>43</v>
      </c>
      <c r="V4" s="466" t="s">
        <v>44</v>
      </c>
      <c r="W4" s="466" t="s">
        <v>45</v>
      </c>
      <c r="X4" s="466" t="s">
        <v>46</v>
      </c>
      <c r="Y4" s="466" t="s">
        <v>47</v>
      </c>
      <c r="Z4" s="466" t="s">
        <v>48</v>
      </c>
      <c r="AA4" s="466" t="s">
        <v>49</v>
      </c>
      <c r="AB4" s="466" t="s">
        <v>50</v>
      </c>
      <c r="AC4" s="466" t="s">
        <v>51</v>
      </c>
      <c r="AD4" s="466" t="s">
        <v>52</v>
      </c>
      <c r="AE4" s="466" t="s">
        <v>53</v>
      </c>
      <c r="AF4" s="466" t="s">
        <v>54</v>
      </c>
      <c r="AG4" s="466" t="s">
        <v>55</v>
      </c>
      <c r="AH4" s="466" t="s">
        <v>56</v>
      </c>
      <c r="AI4" s="466" t="s">
        <v>57</v>
      </c>
      <c r="AJ4" s="466" t="s">
        <v>58</v>
      </c>
      <c r="AK4" s="466" t="s">
        <v>59</v>
      </c>
      <c r="AL4" s="466" t="s">
        <v>60</v>
      </c>
      <c r="AM4" s="466" t="s">
        <v>61</v>
      </c>
      <c r="AN4" s="466" t="s">
        <v>62</v>
      </c>
      <c r="AO4" s="466" t="s">
        <v>63</v>
      </c>
      <c r="AP4" s="466" t="s">
        <v>64</v>
      </c>
      <c r="AQ4" s="466" t="s">
        <v>65</v>
      </c>
      <c r="AR4" s="73">
        <v>39873</v>
      </c>
      <c r="AS4" s="73">
        <v>39874</v>
      </c>
      <c r="AT4" s="73">
        <v>39875</v>
      </c>
      <c r="AU4" s="73">
        <v>39876</v>
      </c>
      <c r="AV4" s="73">
        <v>39877</v>
      </c>
      <c r="AW4" s="73">
        <v>39878</v>
      </c>
      <c r="AX4" s="73">
        <v>39879</v>
      </c>
      <c r="AY4" s="73">
        <v>39880</v>
      </c>
      <c r="AZ4" s="73">
        <v>39881</v>
      </c>
      <c r="BA4" s="73">
        <v>39882</v>
      </c>
      <c r="BB4" s="73">
        <v>39883</v>
      </c>
      <c r="BC4" s="73">
        <v>39884</v>
      </c>
      <c r="BD4" s="73">
        <v>39885</v>
      </c>
      <c r="BE4" s="73">
        <v>39886</v>
      </c>
      <c r="BF4" s="73">
        <v>39887</v>
      </c>
      <c r="BG4" s="73">
        <v>39888</v>
      </c>
      <c r="BH4" s="73">
        <v>39889</v>
      </c>
      <c r="BI4" s="73">
        <v>39890</v>
      </c>
      <c r="BJ4" s="73">
        <v>39891</v>
      </c>
      <c r="BK4" s="73">
        <v>39892</v>
      </c>
      <c r="BL4" s="73">
        <v>39893</v>
      </c>
      <c r="BM4" s="73">
        <v>39894</v>
      </c>
      <c r="BN4" s="73">
        <v>39895</v>
      </c>
      <c r="BO4" s="73">
        <v>39896</v>
      </c>
      <c r="BP4" s="73">
        <v>39897</v>
      </c>
      <c r="BQ4" s="73">
        <v>39898</v>
      </c>
      <c r="BR4" s="73">
        <v>39899</v>
      </c>
      <c r="BS4" s="73">
        <v>39900</v>
      </c>
      <c r="BT4" s="73">
        <v>39901</v>
      </c>
      <c r="BU4" s="73">
        <v>39902</v>
      </c>
      <c r="BV4" s="73">
        <v>39903</v>
      </c>
      <c r="BW4" s="73">
        <v>39904</v>
      </c>
      <c r="BX4" s="73">
        <v>39905</v>
      </c>
      <c r="BY4" s="73">
        <v>39906</v>
      </c>
      <c r="BZ4" s="73">
        <v>39907</v>
      </c>
      <c r="CA4" s="73">
        <v>39908</v>
      </c>
      <c r="CB4" s="73">
        <v>39909</v>
      </c>
      <c r="CC4" s="73">
        <v>39910</v>
      </c>
      <c r="CD4" s="73">
        <v>39911</v>
      </c>
      <c r="CE4" s="73">
        <v>39912</v>
      </c>
      <c r="CF4" s="73">
        <v>39913</v>
      </c>
      <c r="CG4" s="73">
        <v>39914</v>
      </c>
      <c r="CH4" s="73">
        <v>39915</v>
      </c>
      <c r="CI4" s="75"/>
      <c r="CJ4" s="75"/>
      <c r="CK4" s="75"/>
      <c r="CL4" s="75"/>
      <c r="CM4" s="75"/>
      <c r="CN4" s="75"/>
      <c r="CO4" s="75"/>
      <c r="CP4" s="75"/>
      <c r="CQ4" s="75"/>
      <c r="CR4" s="75"/>
      <c r="CS4" s="75"/>
      <c r="CT4" s="75"/>
      <c r="CU4" s="75"/>
      <c r="CV4" s="75"/>
      <c r="CW4" s="75"/>
      <c r="CX4" s="75"/>
      <c r="CY4" s="75"/>
      <c r="CZ4" s="75"/>
      <c r="DA4" s="75"/>
      <c r="DB4" s="75"/>
      <c r="DC4" s="75"/>
      <c r="DD4" s="75"/>
      <c r="DE4" s="75"/>
      <c r="DF4" s="75"/>
      <c r="DG4" s="75"/>
      <c r="DH4" s="75"/>
      <c r="DI4" s="75"/>
      <c r="DJ4" s="75"/>
      <c r="DK4" s="75"/>
      <c r="DL4" s="75"/>
      <c r="DM4" s="75"/>
      <c r="DN4" s="75"/>
      <c r="DO4" s="75"/>
      <c r="DP4" s="75"/>
      <c r="DQ4" s="75"/>
      <c r="DR4" s="75"/>
      <c r="DS4" s="75"/>
      <c r="DT4" s="75"/>
      <c r="DU4" s="75"/>
      <c r="DV4" s="75"/>
      <c r="DW4" s="75"/>
      <c r="DX4" s="75"/>
      <c r="DY4" s="75"/>
      <c r="DZ4" s="75"/>
      <c r="EA4" s="459"/>
      <c r="EB4" s="458"/>
      <c r="EC4" s="461"/>
      <c r="ED4" s="460"/>
      <c r="EE4" s="459"/>
      <c r="EF4" s="458"/>
      <c r="EG4" s="457"/>
      <c r="EI4" s="457"/>
      <c r="EK4" s="457"/>
    </row>
    <row r="5" spans="1:141" s="443" customFormat="1" ht="14">
      <c r="A5" s="448" t="s">
        <v>97</v>
      </c>
      <c r="B5" s="9" t="s">
        <v>79</v>
      </c>
      <c r="C5" s="83"/>
      <c r="D5" s="84">
        <v>0</v>
      </c>
      <c r="E5" s="84">
        <v>3.2460000000000004</v>
      </c>
      <c r="F5" s="84">
        <v>0.871</v>
      </c>
      <c r="G5" s="84">
        <v>0</v>
      </c>
      <c r="H5" s="84">
        <v>1.4500000000000002</v>
      </c>
      <c r="I5" s="84">
        <v>2.625</v>
      </c>
      <c r="J5" s="84">
        <v>3.1320000000000006</v>
      </c>
      <c r="K5" s="84">
        <v>0.26100000000000001</v>
      </c>
      <c r="L5" s="84">
        <v>3.831</v>
      </c>
      <c r="M5" s="84">
        <v>2.4899999999999998</v>
      </c>
      <c r="N5" s="84">
        <v>4.1369999999999996</v>
      </c>
      <c r="O5" s="84">
        <v>7.8819999999999988</v>
      </c>
      <c r="P5" s="84">
        <v>5.2690000000000001</v>
      </c>
      <c r="Q5" s="84">
        <v>7.2449999999999992</v>
      </c>
      <c r="R5" s="84">
        <v>4.2709999999999999</v>
      </c>
      <c r="S5" s="84">
        <v>8.1419999999999995</v>
      </c>
      <c r="T5" s="84">
        <v>7.4809999999999999</v>
      </c>
      <c r="U5" s="84">
        <v>6.1379999999999999</v>
      </c>
      <c r="V5" s="84">
        <v>4.26</v>
      </c>
      <c r="W5" s="84">
        <v>7.3149999999999995</v>
      </c>
      <c r="X5" s="84">
        <v>6.2859999999999996</v>
      </c>
      <c r="Y5" s="84">
        <v>9.984</v>
      </c>
      <c r="Z5" s="84">
        <v>0</v>
      </c>
      <c r="AA5" s="84">
        <v>0</v>
      </c>
      <c r="AB5" s="84"/>
      <c r="AC5" s="84">
        <v>0</v>
      </c>
      <c r="AD5" s="84">
        <v>7.6119999999999983</v>
      </c>
      <c r="AE5" s="84">
        <v>11.805999999999997</v>
      </c>
      <c r="AF5" s="84">
        <v>5.7010000000000005</v>
      </c>
      <c r="AG5" s="84">
        <v>7.8529999999999998</v>
      </c>
      <c r="AH5" s="84">
        <v>12.129999999999999</v>
      </c>
      <c r="AI5" s="84">
        <v>12.185999999999998</v>
      </c>
      <c r="AJ5" s="84">
        <v>6.1969999999999992</v>
      </c>
      <c r="AK5" s="84">
        <v>6.0120000000000005</v>
      </c>
      <c r="AL5" s="84">
        <v>8.7719999999999985</v>
      </c>
      <c r="AM5" s="84">
        <v>5.448999999999999</v>
      </c>
      <c r="AN5" s="84">
        <v>0</v>
      </c>
      <c r="AO5" s="84">
        <v>2.7180000000000004</v>
      </c>
      <c r="AP5" s="84">
        <v>5.7620000000000005</v>
      </c>
      <c r="AQ5" s="84">
        <v>9.722999999999999</v>
      </c>
      <c r="AR5" s="84">
        <v>8.1479999999999997</v>
      </c>
      <c r="AS5" s="84"/>
      <c r="AT5" s="84">
        <v>0</v>
      </c>
      <c r="AU5" s="84">
        <v>0</v>
      </c>
      <c r="AV5" s="84">
        <v>14.456999999999999</v>
      </c>
      <c r="AW5" s="84">
        <v>11.447999999999999</v>
      </c>
      <c r="AX5" s="84">
        <v>13.943999999999999</v>
      </c>
      <c r="AY5" s="84">
        <v>13.127999999999997</v>
      </c>
      <c r="AZ5" s="84">
        <v>12.549999999999999</v>
      </c>
      <c r="BA5" s="84">
        <v>10.573999999999998</v>
      </c>
      <c r="BB5" s="84">
        <v>13.179999999999998</v>
      </c>
      <c r="BC5" s="84">
        <v>15.020999999999997</v>
      </c>
      <c r="BD5" s="84">
        <v>14.48</v>
      </c>
      <c r="BE5" s="84">
        <v>11.358999999999998</v>
      </c>
      <c r="BF5" s="84">
        <v>7.3179999999999996</v>
      </c>
      <c r="BG5" s="84"/>
      <c r="BH5" s="84">
        <v>0</v>
      </c>
      <c r="BI5" s="84">
        <v>7.9039999999999999</v>
      </c>
      <c r="BJ5" s="84">
        <v>13.222999999999999</v>
      </c>
      <c r="BK5" s="84">
        <v>13.446</v>
      </c>
      <c r="BL5" s="84">
        <v>11.879000000000001</v>
      </c>
      <c r="BM5" s="84"/>
      <c r="BN5" s="84">
        <v>0</v>
      </c>
      <c r="BO5" s="84">
        <v>0</v>
      </c>
      <c r="BP5" s="84">
        <v>0</v>
      </c>
      <c r="BQ5" s="84">
        <v>0</v>
      </c>
      <c r="BR5" s="84">
        <v>0</v>
      </c>
      <c r="BS5" s="84">
        <v>0</v>
      </c>
      <c r="BT5" s="84">
        <v>0</v>
      </c>
      <c r="BU5" s="84">
        <v>0</v>
      </c>
      <c r="BV5" s="84">
        <v>0</v>
      </c>
      <c r="BW5" s="84">
        <v>0</v>
      </c>
      <c r="BX5" s="84">
        <v>0</v>
      </c>
      <c r="BY5" s="84">
        <v>0</v>
      </c>
      <c r="BZ5" s="84">
        <v>0</v>
      </c>
      <c r="CA5" s="84">
        <v>0</v>
      </c>
      <c r="CB5" s="84">
        <v>0</v>
      </c>
      <c r="CC5" s="84">
        <v>0</v>
      </c>
      <c r="CD5" s="84">
        <v>0</v>
      </c>
      <c r="CE5" s="84">
        <v>0</v>
      </c>
      <c r="CF5" s="84">
        <v>0</v>
      </c>
      <c r="CG5" s="84">
        <v>0</v>
      </c>
      <c r="CH5" s="84">
        <v>0</v>
      </c>
      <c r="CI5" s="445"/>
      <c r="CJ5" s="445"/>
      <c r="CK5" s="445"/>
      <c r="CL5" s="445"/>
      <c r="CM5" s="445"/>
      <c r="CN5" s="445"/>
      <c r="CO5" s="445"/>
      <c r="CP5" s="445"/>
      <c r="CQ5" s="445"/>
      <c r="CR5" s="445"/>
      <c r="CS5" s="445"/>
      <c r="CT5" s="445"/>
      <c r="CU5" s="445"/>
      <c r="CV5" s="445"/>
      <c r="CW5" s="445"/>
      <c r="CX5" s="445"/>
      <c r="CY5" s="445"/>
      <c r="CZ5" s="445"/>
      <c r="DA5" s="445"/>
      <c r="DB5" s="445"/>
      <c r="DC5" s="445"/>
      <c r="DD5" s="445"/>
      <c r="DE5" s="445"/>
      <c r="DF5" s="445"/>
      <c r="DG5" s="445"/>
      <c r="DH5" s="445"/>
      <c r="DI5" s="445"/>
      <c r="DJ5" s="445"/>
      <c r="DK5" s="445"/>
      <c r="DL5" s="445"/>
      <c r="DM5" s="445"/>
      <c r="DN5" s="445"/>
      <c r="DO5" s="445"/>
      <c r="DP5" s="445"/>
      <c r="DQ5" s="445"/>
      <c r="DR5" s="445"/>
      <c r="DS5" s="445"/>
      <c r="DT5" s="445"/>
      <c r="DU5" s="445"/>
      <c r="DV5" s="445"/>
      <c r="DW5" s="445"/>
      <c r="DX5" s="445"/>
      <c r="DY5" s="445"/>
      <c r="DZ5" s="445"/>
      <c r="EA5" s="445"/>
      <c r="EB5" s="444"/>
      <c r="EC5" s="447"/>
      <c r="ED5" s="446"/>
      <c r="EE5" s="445"/>
      <c r="EF5" s="444"/>
      <c r="EG5" s="445"/>
      <c r="EH5" s="444"/>
      <c r="EI5" s="445"/>
      <c r="EJ5" s="444"/>
    </row>
    <row r="6" spans="1:141" s="443" customFormat="1">
      <c r="A6" s="449"/>
      <c r="B6" s="9" t="s">
        <v>87</v>
      </c>
      <c r="C6" s="85"/>
      <c r="D6" s="84">
        <v>0</v>
      </c>
      <c r="E6" s="84">
        <v>6.3330000000000002</v>
      </c>
      <c r="F6" s="84">
        <v>1.1850000000000001</v>
      </c>
      <c r="G6" s="84">
        <v>0</v>
      </c>
      <c r="H6" s="84">
        <v>3.3450000000000002</v>
      </c>
      <c r="I6" s="84">
        <v>4.5279999999999996</v>
      </c>
      <c r="J6" s="84">
        <v>2.9409999999999998</v>
      </c>
      <c r="K6" s="84">
        <v>0.51200000000000001</v>
      </c>
      <c r="L6" s="84">
        <v>7.2519999999999998</v>
      </c>
      <c r="M6" s="84">
        <v>3.52</v>
      </c>
      <c r="N6" s="84">
        <v>3.58</v>
      </c>
      <c r="O6" s="84">
        <v>5.8650000000000002</v>
      </c>
      <c r="P6" s="84">
        <v>5.7469999999999999</v>
      </c>
      <c r="Q6" s="84">
        <v>11.386999999999999</v>
      </c>
      <c r="R6" s="84">
        <v>7.7069999999999999</v>
      </c>
      <c r="S6" s="84">
        <v>7.4740000000000002</v>
      </c>
      <c r="T6" s="84">
        <v>3.5840000000000001</v>
      </c>
      <c r="U6" s="84">
        <v>2.9689999999999999</v>
      </c>
      <c r="V6" s="84">
        <v>1.9790000000000001</v>
      </c>
      <c r="W6" s="84">
        <v>12.874000000000001</v>
      </c>
      <c r="X6" s="84">
        <v>11.177</v>
      </c>
      <c r="Y6" s="84">
        <v>12.398999999999999</v>
      </c>
      <c r="Z6" s="84">
        <v>0</v>
      </c>
      <c r="AA6" s="84">
        <v>0</v>
      </c>
      <c r="AB6" s="84"/>
      <c r="AC6" s="84">
        <v>0</v>
      </c>
      <c r="AD6" s="84">
        <v>15.471</v>
      </c>
      <c r="AE6" s="84">
        <v>19.767000000000003</v>
      </c>
      <c r="AF6" s="84">
        <v>12.215999999999999</v>
      </c>
      <c r="AG6" s="84">
        <v>2.4870000000000001</v>
      </c>
      <c r="AH6" s="84">
        <v>3.7310000000000003</v>
      </c>
      <c r="AI6" s="84">
        <v>3.5329999999999999</v>
      </c>
      <c r="AJ6" s="84">
        <v>1.859</v>
      </c>
      <c r="AK6" s="84">
        <v>1.117</v>
      </c>
      <c r="AL6" s="84">
        <v>2.1909999999999998</v>
      </c>
      <c r="AM6" s="84">
        <v>1.367</v>
      </c>
      <c r="AN6" s="84">
        <v>0</v>
      </c>
      <c r="AO6" s="84">
        <v>3.004</v>
      </c>
      <c r="AP6" s="84">
        <v>4.9610000000000003</v>
      </c>
      <c r="AQ6" s="84">
        <v>14.418000000000001</v>
      </c>
      <c r="AR6" s="84">
        <v>8.0739999999999998</v>
      </c>
      <c r="AS6" s="84"/>
      <c r="AT6" s="84">
        <v>0</v>
      </c>
      <c r="AU6" s="84">
        <v>0</v>
      </c>
      <c r="AV6" s="84">
        <v>2.4470000000000001</v>
      </c>
      <c r="AW6" s="84">
        <v>1.5860000000000001</v>
      </c>
      <c r="AX6" s="84">
        <v>1.3030000000000002</v>
      </c>
      <c r="AY6" s="84">
        <v>1.5720000000000001</v>
      </c>
      <c r="AZ6" s="84">
        <v>1.302</v>
      </c>
      <c r="BA6" s="84">
        <v>1.077</v>
      </c>
      <c r="BB6" s="84">
        <v>1.5720000000000001</v>
      </c>
      <c r="BC6" s="84">
        <v>1.504</v>
      </c>
      <c r="BD6" s="84">
        <v>2.2450000000000001</v>
      </c>
      <c r="BE6" s="84">
        <v>2.0880000000000001</v>
      </c>
      <c r="BF6" s="84">
        <v>1.2569999999999999</v>
      </c>
      <c r="BG6" s="84"/>
      <c r="BH6" s="84">
        <v>0</v>
      </c>
      <c r="BI6" s="84">
        <v>4.2430000000000003</v>
      </c>
      <c r="BJ6" s="84">
        <v>3.1659999999999999</v>
      </c>
      <c r="BK6" s="84">
        <v>2.8520000000000003</v>
      </c>
      <c r="BL6" s="84">
        <v>2.5369999999999999</v>
      </c>
      <c r="BM6" s="84"/>
      <c r="BN6" s="84">
        <v>0</v>
      </c>
      <c r="BO6" s="84">
        <v>0</v>
      </c>
      <c r="BP6" s="84">
        <v>0</v>
      </c>
      <c r="BQ6" s="84">
        <v>0</v>
      </c>
      <c r="BR6" s="84">
        <v>0</v>
      </c>
      <c r="BS6" s="84">
        <v>0</v>
      </c>
      <c r="BT6" s="84">
        <v>0</v>
      </c>
      <c r="BU6" s="84">
        <v>0</v>
      </c>
      <c r="BV6" s="84">
        <v>0.35900000000000004</v>
      </c>
      <c r="BW6" s="84">
        <v>0</v>
      </c>
      <c r="BX6" s="84">
        <v>0</v>
      </c>
      <c r="BY6" s="84">
        <v>0</v>
      </c>
      <c r="BZ6" s="84">
        <v>0</v>
      </c>
      <c r="CA6" s="84">
        <v>0</v>
      </c>
      <c r="CB6" s="84">
        <v>0</v>
      </c>
      <c r="CC6" s="84">
        <v>0</v>
      </c>
      <c r="CD6" s="84">
        <v>0</v>
      </c>
      <c r="CE6" s="84">
        <v>0</v>
      </c>
      <c r="CF6" s="84">
        <v>0</v>
      </c>
      <c r="CG6" s="84">
        <v>0</v>
      </c>
      <c r="CH6" s="84">
        <v>0</v>
      </c>
      <c r="CI6" s="445"/>
      <c r="CJ6" s="445"/>
      <c r="CK6" s="445"/>
      <c r="CL6" s="445"/>
      <c r="CM6" s="445"/>
      <c r="CN6" s="445"/>
      <c r="CO6" s="445"/>
      <c r="CP6" s="445"/>
      <c r="CQ6" s="445"/>
      <c r="CR6" s="445"/>
      <c r="CS6" s="445"/>
      <c r="CT6" s="445"/>
      <c r="CU6" s="445"/>
      <c r="CV6" s="445"/>
      <c r="CW6" s="445"/>
      <c r="CX6" s="445"/>
      <c r="CY6" s="445"/>
      <c r="CZ6" s="445"/>
      <c r="DA6" s="445"/>
      <c r="DB6" s="445"/>
      <c r="DC6" s="445"/>
      <c r="DD6" s="445"/>
      <c r="DE6" s="445"/>
      <c r="DF6" s="445"/>
      <c r="DG6" s="445"/>
      <c r="DH6" s="445"/>
      <c r="DI6" s="445"/>
      <c r="DJ6" s="445"/>
      <c r="DK6" s="445"/>
      <c r="DL6" s="445"/>
      <c r="DM6" s="445"/>
      <c r="DN6" s="445"/>
      <c r="DO6" s="445"/>
      <c r="DP6" s="445"/>
      <c r="DQ6" s="445"/>
      <c r="DR6" s="445"/>
      <c r="DS6" s="445"/>
      <c r="DT6" s="445"/>
      <c r="DU6" s="445"/>
      <c r="DV6" s="445"/>
      <c r="DW6" s="445"/>
      <c r="DX6" s="445"/>
      <c r="DY6" s="445"/>
      <c r="DZ6" s="445"/>
      <c r="EA6" s="445"/>
      <c r="EB6" s="444"/>
      <c r="EC6" s="447"/>
      <c r="ED6" s="446"/>
      <c r="EE6" s="445"/>
      <c r="EF6" s="444"/>
      <c r="EG6" s="445"/>
      <c r="EH6" s="444"/>
      <c r="EI6" s="445"/>
      <c r="EJ6" s="444"/>
    </row>
    <row r="7" spans="1:141" s="443" customFormat="1">
      <c r="A7" s="451"/>
      <c r="B7" s="219" t="s">
        <v>88</v>
      </c>
      <c r="C7" s="85"/>
      <c r="D7" s="84">
        <v>0</v>
      </c>
      <c r="E7" s="84">
        <v>0.83000000000000007</v>
      </c>
      <c r="F7" s="84">
        <v>0.47100000000000003</v>
      </c>
      <c r="G7" s="84">
        <v>0</v>
      </c>
      <c r="H7" s="84">
        <v>0.56000000000000005</v>
      </c>
      <c r="I7" s="84">
        <v>0.92</v>
      </c>
      <c r="J7" s="84">
        <v>1.01</v>
      </c>
      <c r="K7" s="84">
        <v>0.156</v>
      </c>
      <c r="L7" s="84">
        <v>0.314</v>
      </c>
      <c r="M7" s="84">
        <v>0.47199999999999998</v>
      </c>
      <c r="N7" s="84">
        <v>0.78600000000000003</v>
      </c>
      <c r="O7" s="84">
        <v>0.94300000000000006</v>
      </c>
      <c r="P7" s="84">
        <v>0.67300000000000004</v>
      </c>
      <c r="Q7" s="84">
        <v>0.49299999999999999</v>
      </c>
      <c r="R7" s="84">
        <v>0.26900000000000002</v>
      </c>
      <c r="S7" s="84">
        <v>1.212</v>
      </c>
      <c r="T7" s="84">
        <v>1.3440000000000001</v>
      </c>
      <c r="U7" s="84">
        <v>1.19</v>
      </c>
      <c r="V7" s="84">
        <v>0.78600000000000003</v>
      </c>
      <c r="W7" s="84">
        <v>0.56099999999999994</v>
      </c>
      <c r="X7" s="84">
        <v>0.76300000000000001</v>
      </c>
      <c r="Y7" s="84">
        <v>1.302</v>
      </c>
      <c r="Z7" s="84">
        <v>0</v>
      </c>
      <c r="AA7" s="84">
        <v>0</v>
      </c>
      <c r="AB7" s="84"/>
      <c r="AC7" s="84">
        <v>0</v>
      </c>
      <c r="AD7" s="84">
        <v>0.56100000000000005</v>
      </c>
      <c r="AE7" s="84">
        <v>0.69599999999999995</v>
      </c>
      <c r="AF7" s="84">
        <v>0.35899999999999999</v>
      </c>
      <c r="AG7" s="84">
        <v>0.9870000000000001</v>
      </c>
      <c r="AH7" s="84">
        <v>2.0870000000000002</v>
      </c>
      <c r="AI7" s="84">
        <v>1.7960000000000003</v>
      </c>
      <c r="AJ7" s="84">
        <v>1.1670000000000003</v>
      </c>
      <c r="AK7" s="84">
        <v>0.92</v>
      </c>
      <c r="AL7" s="84">
        <v>1.885</v>
      </c>
      <c r="AM7" s="84">
        <v>1.1220000000000001</v>
      </c>
      <c r="AN7" s="84">
        <v>0</v>
      </c>
      <c r="AO7" s="84">
        <v>0.157</v>
      </c>
      <c r="AP7" s="84">
        <v>0.40400000000000003</v>
      </c>
      <c r="AQ7" s="84">
        <v>0.56100000000000005</v>
      </c>
      <c r="AR7" s="84">
        <v>0.629</v>
      </c>
      <c r="AS7" s="84"/>
      <c r="AT7" s="84">
        <v>0</v>
      </c>
      <c r="AU7" s="84">
        <v>0</v>
      </c>
      <c r="AV7" s="84">
        <v>2.2669999999999999</v>
      </c>
      <c r="AW7" s="84">
        <v>1.9529999999999998</v>
      </c>
      <c r="AX7" s="84">
        <v>2.827</v>
      </c>
      <c r="AY7" s="84">
        <v>3.57</v>
      </c>
      <c r="AZ7" s="84">
        <v>3.794</v>
      </c>
      <c r="BA7" s="84">
        <v>3.6819999999999999</v>
      </c>
      <c r="BB7" s="84">
        <v>4.6920000000000002</v>
      </c>
      <c r="BC7" s="84">
        <v>2.444</v>
      </c>
      <c r="BD7" s="84">
        <v>1.504</v>
      </c>
      <c r="BE7" s="84">
        <v>1.976</v>
      </c>
      <c r="BF7" s="84">
        <v>1.256</v>
      </c>
      <c r="BG7" s="84"/>
      <c r="BH7" s="84">
        <v>0</v>
      </c>
      <c r="BI7" s="84">
        <v>1.617</v>
      </c>
      <c r="BJ7" s="84">
        <v>2.1989999999999998</v>
      </c>
      <c r="BK7" s="84">
        <v>2.2450000000000001</v>
      </c>
      <c r="BL7" s="84">
        <v>2.2000000000000002</v>
      </c>
      <c r="BM7" s="84"/>
      <c r="BN7" s="84">
        <v>0</v>
      </c>
      <c r="BO7" s="84">
        <v>0</v>
      </c>
      <c r="BP7" s="84">
        <v>0</v>
      </c>
      <c r="BQ7" s="84">
        <v>0</v>
      </c>
      <c r="BR7" s="84">
        <v>0</v>
      </c>
      <c r="BS7" s="84">
        <v>0</v>
      </c>
      <c r="BT7" s="84">
        <v>0</v>
      </c>
      <c r="BU7" s="84">
        <v>0</v>
      </c>
      <c r="BV7" s="84">
        <v>0</v>
      </c>
      <c r="BW7" s="84">
        <v>0</v>
      </c>
      <c r="BX7" s="84">
        <v>0</v>
      </c>
      <c r="BY7" s="84">
        <v>0</v>
      </c>
      <c r="BZ7" s="84">
        <v>0</v>
      </c>
      <c r="CA7" s="84">
        <v>0</v>
      </c>
      <c r="CB7" s="84">
        <v>0</v>
      </c>
      <c r="CC7" s="84">
        <v>0</v>
      </c>
      <c r="CD7" s="84">
        <v>0</v>
      </c>
      <c r="CE7" s="84">
        <v>0</v>
      </c>
      <c r="CF7" s="84">
        <v>0</v>
      </c>
      <c r="CG7" s="84">
        <v>0</v>
      </c>
      <c r="CH7" s="84">
        <v>0</v>
      </c>
      <c r="CI7" s="445"/>
      <c r="CJ7" s="445"/>
      <c r="CK7" s="445"/>
      <c r="CL7" s="445"/>
      <c r="CM7" s="445"/>
      <c r="CN7" s="445"/>
      <c r="CO7" s="445"/>
      <c r="CP7" s="445"/>
      <c r="CQ7" s="445"/>
      <c r="CR7" s="445"/>
      <c r="CS7" s="445"/>
      <c r="CT7" s="445"/>
      <c r="CU7" s="445"/>
      <c r="CV7" s="445"/>
      <c r="CW7" s="445"/>
      <c r="CX7" s="445"/>
      <c r="CY7" s="445"/>
      <c r="CZ7" s="445"/>
      <c r="DA7" s="445"/>
      <c r="DB7" s="445"/>
      <c r="DC7" s="445"/>
      <c r="DD7" s="445"/>
      <c r="DE7" s="445"/>
      <c r="DF7" s="445"/>
      <c r="DG7" s="445"/>
      <c r="DH7" s="445"/>
      <c r="DI7" s="445"/>
      <c r="DJ7" s="445"/>
      <c r="DK7" s="445"/>
      <c r="DL7" s="445"/>
      <c r="DM7" s="445"/>
      <c r="DN7" s="445"/>
      <c r="DO7" s="445"/>
      <c r="DP7" s="445"/>
      <c r="DQ7" s="445"/>
      <c r="DR7" s="445"/>
      <c r="DS7" s="445"/>
      <c r="DT7" s="445"/>
      <c r="DU7" s="445"/>
      <c r="DV7" s="445"/>
      <c r="DW7" s="445"/>
      <c r="DX7" s="445"/>
      <c r="DY7" s="445"/>
      <c r="DZ7" s="445"/>
      <c r="EA7" s="445"/>
      <c r="EB7" s="444"/>
      <c r="EC7" s="447"/>
      <c r="ED7" s="446"/>
      <c r="EE7" s="445"/>
      <c r="EF7" s="444"/>
      <c r="EG7" s="445"/>
      <c r="EH7" s="444"/>
      <c r="EI7" s="445"/>
      <c r="EJ7" s="444"/>
    </row>
    <row r="8" spans="1:141" s="16" customFormat="1">
      <c r="A8" s="15"/>
      <c r="C8" s="17" t="s">
        <v>70</v>
      </c>
      <c r="D8" s="94" t="e">
        <v>#DIV/0!</v>
      </c>
      <c r="E8" s="94">
        <v>0.70874151237574801</v>
      </c>
      <c r="F8" s="94">
        <v>2.9364037273668591</v>
      </c>
      <c r="G8" s="94" t="e">
        <v>#DIV/0!</v>
      </c>
      <c r="H8" s="94">
        <v>0.38200000000000001</v>
      </c>
      <c r="I8" s="94">
        <v>0.74099999999999999</v>
      </c>
      <c r="J8" s="94">
        <v>1.0960511784388345</v>
      </c>
      <c r="K8" s="94">
        <v>7.11322188252805</v>
      </c>
      <c r="L8" s="94">
        <v>0.72605537520674379</v>
      </c>
      <c r="M8" s="94">
        <v>1.2015589672814575</v>
      </c>
      <c r="N8" s="94">
        <v>1.0979102053074374</v>
      </c>
      <c r="O8" s="94">
        <v>0.67549971782821483</v>
      </c>
      <c r="P8" s="94">
        <v>0.76342232881852534</v>
      </c>
      <c r="Q8" s="94">
        <v>0.43817753848889684</v>
      </c>
      <c r="R8" s="94">
        <v>0.61257436689000955</v>
      </c>
      <c r="S8" s="94">
        <v>0.51632703013061287</v>
      </c>
      <c r="T8" s="94">
        <v>0.69431694216242479</v>
      </c>
      <c r="U8" s="94">
        <v>0.81416302336799207</v>
      </c>
      <c r="V8" s="94">
        <v>1.3053800807237514</v>
      </c>
      <c r="W8" s="94">
        <v>0.36352024155605178</v>
      </c>
      <c r="X8" s="94">
        <v>0.40497232902693187</v>
      </c>
      <c r="Y8" s="94">
        <v>0.35832972081279119</v>
      </c>
      <c r="Z8" s="94"/>
      <c r="AA8" s="94" t="e">
        <v>#DIV/0!</v>
      </c>
      <c r="AB8" s="94">
        <v>5.0179659789199622</v>
      </c>
      <c r="AC8" s="94" t="e">
        <v>#DIV/0!</v>
      </c>
      <c r="AD8" s="94">
        <v>0.3354603093285084</v>
      </c>
      <c r="AE8" s="94">
        <v>0.23886402563784345</v>
      </c>
      <c r="AF8" s="94">
        <v>0.43648689640648825</v>
      </c>
      <c r="AG8" s="94" t="e">
        <v>#REF!</v>
      </c>
      <c r="AH8" s="94">
        <v>0.53853359027677816</v>
      </c>
      <c r="AI8" s="94">
        <v>0.54030860183610385</v>
      </c>
      <c r="AJ8" s="94">
        <v>1.04466403052376</v>
      </c>
      <c r="AK8" s="94">
        <v>1.3246244158762495</v>
      </c>
      <c r="AL8" s="94">
        <v>0.68908134047580294</v>
      </c>
      <c r="AM8" s="94">
        <v>1.1245350656250017</v>
      </c>
      <c r="AN8" s="94" t="e">
        <v>#DIV/0!</v>
      </c>
      <c r="AO8" s="94">
        <v>1.4587477686103589</v>
      </c>
      <c r="AP8" s="94">
        <v>0.7389836434890813</v>
      </c>
      <c r="AQ8" s="94">
        <v>0.33897669502847078</v>
      </c>
      <c r="AR8" s="94">
        <v>0.57476714320066924</v>
      </c>
      <c r="AS8" s="94">
        <v>21.246469094849083</v>
      </c>
      <c r="AT8" s="94" t="e">
        <v>#DIV/0!</v>
      </c>
      <c r="AU8" s="94" t="e">
        <v>#DIV/0!</v>
      </c>
      <c r="AV8" s="94">
        <v>0.23248512404485483</v>
      </c>
      <c r="AW8" s="94">
        <v>0.85</v>
      </c>
      <c r="AX8" s="94">
        <v>0.48279247823266325</v>
      </c>
      <c r="AY8" s="94">
        <v>0.47107043613628907</v>
      </c>
      <c r="AZ8" s="94">
        <v>0.43697215063905187</v>
      </c>
      <c r="BA8" s="94">
        <v>0.49613703649580748</v>
      </c>
      <c r="BB8" s="94">
        <v>0.40981254778843662</v>
      </c>
      <c r="BC8" s="94">
        <v>0.54080041181832639</v>
      </c>
      <c r="BD8" s="94">
        <v>0.61730913739282245</v>
      </c>
      <c r="BE8" s="94">
        <v>0.5775118461805151</v>
      </c>
      <c r="BF8" s="94">
        <v>0.6181300166982161</v>
      </c>
      <c r="BG8" s="94">
        <v>54.028904992151986</v>
      </c>
      <c r="BH8" s="94">
        <v>0.02</v>
      </c>
      <c r="BI8" s="94">
        <v>0.60770506694056881</v>
      </c>
      <c r="BJ8" s="94">
        <v>0.02</v>
      </c>
      <c r="BK8" s="94">
        <v>0.40076467740861316</v>
      </c>
      <c r="BL8" s="94">
        <v>0.36341387731830466</v>
      </c>
      <c r="BM8" s="94">
        <v>12.60824229717975</v>
      </c>
      <c r="BN8" s="94" t="e">
        <v>#DIV/0!</v>
      </c>
      <c r="BO8" s="94" t="e">
        <v>#DIV/0!</v>
      </c>
      <c r="BP8" s="94" t="e">
        <v>#DIV/0!</v>
      </c>
      <c r="BQ8" s="94" t="e">
        <v>#DIV/0!</v>
      </c>
      <c r="BR8" s="94" t="e">
        <v>#DIV/0!</v>
      </c>
      <c r="BS8" s="94" t="e">
        <v>#DIV/0!</v>
      </c>
      <c r="BT8" s="94" t="e">
        <v>#DIV/0!</v>
      </c>
      <c r="BU8" s="94" t="e">
        <v>#DIV/0!</v>
      </c>
      <c r="BV8" s="94"/>
      <c r="BW8" s="94" t="e">
        <v>#DIV/0!</v>
      </c>
      <c r="BX8" s="94" t="e">
        <v>#DIV/0!</v>
      </c>
      <c r="BY8" s="94" t="e">
        <v>#DIV/0!</v>
      </c>
      <c r="BZ8" s="94"/>
      <c r="CA8" s="94"/>
      <c r="CF8" s="135"/>
      <c r="CG8" s="454"/>
      <c r="CH8" s="454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95"/>
      <c r="EA8" s="96"/>
      <c r="EB8" s="97"/>
      <c r="EC8" s="98"/>
      <c r="ED8" s="99"/>
      <c r="EE8" s="97"/>
      <c r="EF8" s="97"/>
      <c r="EG8" s="100"/>
      <c r="EH8" s="100"/>
    </row>
    <row r="9" spans="1:141" s="443" customFormat="1" ht="14">
      <c r="A9" s="448" t="s">
        <v>96</v>
      </c>
      <c r="B9" s="9" t="s">
        <v>79</v>
      </c>
      <c r="C9" s="83"/>
      <c r="D9" s="84">
        <v>0.9900000000000001</v>
      </c>
      <c r="E9" s="84">
        <v>3.6140000000000008</v>
      </c>
      <c r="F9" s="84">
        <v>0.96400000000000008</v>
      </c>
      <c r="G9" s="84">
        <v>0</v>
      </c>
      <c r="H9" s="84">
        <v>6.72</v>
      </c>
      <c r="I9" s="84">
        <v>1.21</v>
      </c>
      <c r="J9" s="84">
        <v>3.7499999999999996</v>
      </c>
      <c r="K9" s="84">
        <v>0.84000000000000008</v>
      </c>
      <c r="L9" s="84">
        <v>6.81</v>
      </c>
      <c r="M9" s="84">
        <v>9.1</v>
      </c>
      <c r="N9" s="84">
        <v>6.6400000000000006</v>
      </c>
      <c r="O9" s="84">
        <v>7.7719999999999985</v>
      </c>
      <c r="P9" s="84">
        <v>2.13</v>
      </c>
      <c r="Q9" s="84">
        <v>9.82</v>
      </c>
      <c r="R9" s="84">
        <v>3.83</v>
      </c>
      <c r="S9" s="84">
        <v>6.589999999999999</v>
      </c>
      <c r="T9" s="84">
        <v>4.6399999999999997</v>
      </c>
      <c r="U9" s="84">
        <v>4.9000000000000004</v>
      </c>
      <c r="V9" s="84">
        <v>3.58</v>
      </c>
      <c r="W9" s="84">
        <v>9.1899999999999977</v>
      </c>
      <c r="X9" s="84">
        <v>0</v>
      </c>
      <c r="Y9" s="84">
        <v>0</v>
      </c>
      <c r="Z9" s="84"/>
      <c r="AA9" s="84">
        <v>0</v>
      </c>
      <c r="AB9" s="84">
        <v>5.35</v>
      </c>
      <c r="AC9" s="84">
        <v>4.79</v>
      </c>
      <c r="AD9" s="84">
        <v>0.53</v>
      </c>
      <c r="AE9" s="84">
        <v>7.41</v>
      </c>
      <c r="AF9" s="84">
        <v>5.9499999999999993</v>
      </c>
      <c r="AG9" s="84">
        <v>11.76</v>
      </c>
      <c r="AH9" s="84">
        <v>11.92</v>
      </c>
      <c r="AI9" s="84">
        <v>9.9599999999999973</v>
      </c>
      <c r="AJ9" s="84">
        <v>8.39</v>
      </c>
      <c r="AK9" s="84">
        <v>6.52</v>
      </c>
      <c r="AL9" s="84">
        <v>4.8900000000000006</v>
      </c>
      <c r="AM9" s="84">
        <v>3.74</v>
      </c>
      <c r="AN9" s="84">
        <v>0</v>
      </c>
      <c r="AO9" s="84"/>
      <c r="AP9" s="84">
        <v>3.8599999999999994</v>
      </c>
      <c r="AQ9" s="84">
        <v>16.026600000000002</v>
      </c>
      <c r="AR9" s="84">
        <v>9.41</v>
      </c>
      <c r="AS9" s="84">
        <v>3.43</v>
      </c>
      <c r="AT9" s="84">
        <v>10.52</v>
      </c>
      <c r="AU9" s="84">
        <v>8.89</v>
      </c>
      <c r="AV9" s="84">
        <v>6.79</v>
      </c>
      <c r="AW9" s="84">
        <v>10.870000000000001</v>
      </c>
      <c r="AX9" s="84">
        <v>10.149999999999999</v>
      </c>
      <c r="AY9" s="84">
        <v>11.560000000000002</v>
      </c>
      <c r="AZ9" s="84">
        <v>12.479999999999999</v>
      </c>
      <c r="BA9" s="84">
        <v>17.670000000000002</v>
      </c>
      <c r="BB9" s="84">
        <v>10.319999999999999</v>
      </c>
      <c r="BC9" s="84">
        <v>5.07</v>
      </c>
      <c r="BD9" s="84">
        <v>9.2899999999999991</v>
      </c>
      <c r="BE9" s="84"/>
      <c r="BF9" s="84">
        <v>0</v>
      </c>
      <c r="BG9" s="84">
        <v>11.430000000000001</v>
      </c>
      <c r="BH9" s="84">
        <v>12.52</v>
      </c>
      <c r="BI9" s="84">
        <v>9.3000000000000007</v>
      </c>
      <c r="BJ9" s="84">
        <v>14.45</v>
      </c>
      <c r="BK9" s="84">
        <v>22.14</v>
      </c>
      <c r="BL9" s="84">
        <v>16.07</v>
      </c>
      <c r="BM9" s="84">
        <v>9.6300000000000008</v>
      </c>
      <c r="BN9" s="84">
        <v>9.14</v>
      </c>
      <c r="BO9" s="84">
        <v>5.2100000000000009</v>
      </c>
      <c r="BP9" s="84"/>
      <c r="BQ9" s="84">
        <v>0</v>
      </c>
      <c r="BR9" s="84">
        <v>0</v>
      </c>
      <c r="BS9" s="84">
        <v>0</v>
      </c>
      <c r="BT9" s="84">
        <v>0</v>
      </c>
      <c r="BU9" s="84">
        <v>0</v>
      </c>
      <c r="BV9" s="84">
        <v>0</v>
      </c>
      <c r="BW9" s="84">
        <v>0</v>
      </c>
      <c r="BX9" s="84">
        <v>0</v>
      </c>
      <c r="BY9" s="84">
        <v>0.09</v>
      </c>
      <c r="BZ9" s="84">
        <v>0.04</v>
      </c>
      <c r="CA9" s="84">
        <v>0</v>
      </c>
      <c r="CB9" s="84">
        <v>0</v>
      </c>
      <c r="CC9" s="84">
        <v>0</v>
      </c>
      <c r="CD9" s="84">
        <v>0</v>
      </c>
      <c r="CE9" s="84">
        <v>0</v>
      </c>
      <c r="CF9" s="84">
        <v>0</v>
      </c>
      <c r="CG9" s="84">
        <v>0</v>
      </c>
      <c r="CH9" s="84">
        <v>0</v>
      </c>
      <c r="CI9" s="445"/>
      <c r="CJ9" s="445"/>
      <c r="CK9" s="445"/>
      <c r="CL9" s="445"/>
      <c r="CM9" s="445"/>
      <c r="CN9" s="445"/>
      <c r="CO9" s="445"/>
      <c r="CP9" s="445"/>
      <c r="CQ9" s="445"/>
      <c r="CR9" s="445"/>
      <c r="CS9" s="445"/>
      <c r="CT9" s="445"/>
      <c r="CU9" s="445"/>
      <c r="CV9" s="445"/>
      <c r="CW9" s="445"/>
      <c r="CX9" s="445"/>
      <c r="CY9" s="445"/>
      <c r="CZ9" s="445"/>
      <c r="DA9" s="445"/>
      <c r="DB9" s="445"/>
      <c r="DC9" s="445"/>
      <c r="DD9" s="445"/>
      <c r="DE9" s="445"/>
      <c r="DF9" s="445"/>
      <c r="DG9" s="445"/>
      <c r="DH9" s="445"/>
      <c r="DI9" s="445"/>
      <c r="DJ9" s="445"/>
      <c r="DK9" s="445"/>
      <c r="DL9" s="445"/>
      <c r="DM9" s="445"/>
      <c r="DN9" s="445"/>
      <c r="DO9" s="445"/>
      <c r="DP9" s="445"/>
      <c r="DQ9" s="445"/>
      <c r="DR9" s="445"/>
      <c r="DS9" s="445"/>
      <c r="DT9" s="445"/>
      <c r="DU9" s="445"/>
      <c r="DV9" s="445"/>
      <c r="DW9" s="445"/>
      <c r="DX9" s="445"/>
      <c r="DY9" s="445"/>
      <c r="DZ9" s="445"/>
      <c r="EA9" s="445"/>
      <c r="EB9" s="444"/>
      <c r="EC9" s="447"/>
      <c r="ED9" s="446"/>
      <c r="EE9" s="445"/>
      <c r="EF9" s="444"/>
      <c r="EG9" s="445"/>
      <c r="EH9" s="444"/>
      <c r="EI9" s="445"/>
      <c r="EJ9" s="444"/>
    </row>
    <row r="10" spans="1:141" s="443" customFormat="1">
      <c r="A10" s="449"/>
      <c r="B10" s="9" t="s">
        <v>87</v>
      </c>
      <c r="C10" s="85"/>
      <c r="D10" s="84">
        <v>0.92</v>
      </c>
      <c r="E10" s="84">
        <v>3.5100000000000002</v>
      </c>
      <c r="F10" s="84">
        <v>0.62999999999999989</v>
      </c>
      <c r="G10" s="84">
        <v>0</v>
      </c>
      <c r="H10" s="84">
        <v>4.33</v>
      </c>
      <c r="I10" s="84">
        <v>0.53</v>
      </c>
      <c r="J10" s="84">
        <v>3.4800000000000004</v>
      </c>
      <c r="K10" s="84">
        <v>0.8</v>
      </c>
      <c r="L10" s="84">
        <v>7.1899999999999995</v>
      </c>
      <c r="M10" s="84">
        <v>8.57</v>
      </c>
      <c r="N10" s="84">
        <v>5.28</v>
      </c>
      <c r="O10" s="84">
        <v>5.28</v>
      </c>
      <c r="P10" s="84">
        <v>2.54</v>
      </c>
      <c r="Q10" s="84">
        <v>14.57</v>
      </c>
      <c r="R10" s="84">
        <v>5.71</v>
      </c>
      <c r="S10" s="84">
        <v>3.9099999999999997</v>
      </c>
      <c r="T10" s="84">
        <v>2.2400000000000002</v>
      </c>
      <c r="U10" s="84">
        <v>2.2400000000000002</v>
      </c>
      <c r="V10" s="84">
        <v>1.6700000000000002</v>
      </c>
      <c r="W10" s="84">
        <v>21.74</v>
      </c>
      <c r="X10" s="84">
        <v>0</v>
      </c>
      <c r="Y10" s="84">
        <v>0</v>
      </c>
      <c r="Z10" s="84"/>
      <c r="AA10" s="84">
        <v>0</v>
      </c>
      <c r="AB10" s="84">
        <v>1.76</v>
      </c>
      <c r="AC10" s="84">
        <v>1.7000000000000002</v>
      </c>
      <c r="AD10" s="84">
        <v>0.16000000000000003</v>
      </c>
      <c r="AE10" s="84">
        <v>23.32</v>
      </c>
      <c r="AF10" s="84">
        <v>15.870000000000001</v>
      </c>
      <c r="AG10" s="84">
        <v>8.1</v>
      </c>
      <c r="AH10" s="84">
        <v>5.9700000000000006</v>
      </c>
      <c r="AI10" s="84">
        <v>3.88</v>
      </c>
      <c r="AJ10" s="84">
        <v>3.15</v>
      </c>
      <c r="AK10" s="84">
        <v>0.76</v>
      </c>
      <c r="AL10" s="84">
        <v>0.75</v>
      </c>
      <c r="AM10" s="84">
        <v>0.8899999999999999</v>
      </c>
      <c r="AN10" s="84">
        <v>0</v>
      </c>
      <c r="AO10" s="84"/>
      <c r="AP10" s="84">
        <v>0.56400000000000006</v>
      </c>
      <c r="AQ10" s="84">
        <v>2.4685000000000001</v>
      </c>
      <c r="AR10" s="84">
        <v>1.59</v>
      </c>
      <c r="AS10" s="84">
        <v>0.8</v>
      </c>
      <c r="AT10" s="84">
        <v>3.69</v>
      </c>
      <c r="AU10" s="84">
        <v>2.58</v>
      </c>
      <c r="AV10" s="84">
        <v>2.1100000000000003</v>
      </c>
      <c r="AW10" s="84">
        <v>1.96</v>
      </c>
      <c r="AX10" s="84">
        <v>2.2000000000000002</v>
      </c>
      <c r="AY10" s="84">
        <v>2.06</v>
      </c>
      <c r="AZ10" s="84">
        <v>1.77</v>
      </c>
      <c r="BA10" s="84">
        <v>1.93</v>
      </c>
      <c r="BB10" s="84">
        <v>1.1599999999999999</v>
      </c>
      <c r="BC10" s="84">
        <v>0.64</v>
      </c>
      <c r="BD10" s="84">
        <v>1.9100000000000001</v>
      </c>
      <c r="BE10" s="84"/>
      <c r="BF10" s="84">
        <v>0</v>
      </c>
      <c r="BG10" s="84">
        <v>2.19</v>
      </c>
      <c r="BH10" s="84">
        <v>2.89</v>
      </c>
      <c r="BI10" s="84">
        <v>3.46</v>
      </c>
      <c r="BJ10" s="84">
        <v>2.2799999999999998</v>
      </c>
      <c r="BK10" s="84">
        <v>3.9100000000000006</v>
      </c>
      <c r="BL10" s="84">
        <v>4.09</v>
      </c>
      <c r="BM10" s="84">
        <v>4.97</v>
      </c>
      <c r="BN10" s="84">
        <v>6.25</v>
      </c>
      <c r="BO10" s="84">
        <v>3.5900000000000003</v>
      </c>
      <c r="BP10" s="84"/>
      <c r="BQ10" s="84">
        <v>0</v>
      </c>
      <c r="BR10" s="84">
        <v>0</v>
      </c>
      <c r="BS10" s="84">
        <v>0</v>
      </c>
      <c r="BT10" s="84">
        <v>0</v>
      </c>
      <c r="BU10" s="84">
        <v>0</v>
      </c>
      <c r="BV10" s="84">
        <v>0</v>
      </c>
      <c r="BW10" s="84">
        <v>0</v>
      </c>
      <c r="BX10" s="84">
        <v>0</v>
      </c>
      <c r="BY10" s="84">
        <v>0.18</v>
      </c>
      <c r="BZ10" s="84">
        <v>0.63</v>
      </c>
      <c r="CA10" s="84">
        <v>1.06</v>
      </c>
      <c r="CB10" s="84">
        <v>7.0000000000000007E-2</v>
      </c>
      <c r="CC10" s="84">
        <v>0</v>
      </c>
      <c r="CD10" s="84">
        <v>0</v>
      </c>
      <c r="CE10" s="84">
        <v>0</v>
      </c>
      <c r="CF10" s="84">
        <v>0</v>
      </c>
      <c r="CG10" s="84">
        <v>0</v>
      </c>
      <c r="CH10" s="84">
        <v>0</v>
      </c>
      <c r="CI10" s="445"/>
      <c r="CJ10" s="445"/>
      <c r="CK10" s="445"/>
      <c r="CL10" s="445"/>
      <c r="CM10" s="445"/>
      <c r="CN10" s="445"/>
      <c r="CO10" s="445"/>
      <c r="CP10" s="445"/>
      <c r="CQ10" s="445"/>
      <c r="CR10" s="445"/>
      <c r="CS10" s="445"/>
      <c r="CT10" s="445"/>
      <c r="CU10" s="445"/>
      <c r="CV10" s="445"/>
      <c r="CW10" s="445"/>
      <c r="CX10" s="445"/>
      <c r="CY10" s="445"/>
      <c r="CZ10" s="445"/>
      <c r="DA10" s="445"/>
      <c r="DB10" s="445"/>
      <c r="DC10" s="445"/>
      <c r="DD10" s="445"/>
      <c r="DE10" s="445"/>
      <c r="DF10" s="445"/>
      <c r="DG10" s="445"/>
      <c r="DH10" s="445"/>
      <c r="DI10" s="445"/>
      <c r="DJ10" s="445"/>
      <c r="DK10" s="445"/>
      <c r="DL10" s="445"/>
      <c r="DM10" s="445"/>
      <c r="DN10" s="445"/>
      <c r="DO10" s="445"/>
      <c r="DP10" s="445"/>
      <c r="DQ10" s="445"/>
      <c r="DR10" s="445"/>
      <c r="DS10" s="445"/>
      <c r="DT10" s="445"/>
      <c r="DU10" s="445"/>
      <c r="DV10" s="445"/>
      <c r="DW10" s="445"/>
      <c r="DX10" s="445"/>
      <c r="DY10" s="445"/>
      <c r="DZ10" s="445"/>
      <c r="EA10" s="445"/>
      <c r="EB10" s="444"/>
      <c r="EC10" s="447"/>
      <c r="ED10" s="446"/>
      <c r="EE10" s="445"/>
      <c r="EF10" s="444"/>
      <c r="EG10" s="445"/>
      <c r="EH10" s="444"/>
      <c r="EI10" s="445"/>
      <c r="EJ10" s="444"/>
    </row>
    <row r="11" spans="1:141" s="443" customFormat="1">
      <c r="A11" s="451"/>
      <c r="B11" s="219" t="s">
        <v>88</v>
      </c>
      <c r="C11" s="85"/>
      <c r="D11" s="84">
        <v>0.38</v>
      </c>
      <c r="E11" s="84">
        <v>1.35</v>
      </c>
      <c r="F11" s="84">
        <v>0.52</v>
      </c>
      <c r="G11" s="84">
        <v>0</v>
      </c>
      <c r="H11" s="84">
        <v>2.4900000000000002</v>
      </c>
      <c r="I11" s="84">
        <v>0.24000000000000002</v>
      </c>
      <c r="J11" s="84">
        <v>1.5300000000000002</v>
      </c>
      <c r="K11" s="84">
        <v>0.4</v>
      </c>
      <c r="L11" s="84">
        <v>0.6</v>
      </c>
      <c r="M11" s="84">
        <v>1.6</v>
      </c>
      <c r="N11" s="84">
        <v>1.3</v>
      </c>
      <c r="O11" s="84">
        <v>1.5200000000000002</v>
      </c>
      <c r="P11" s="84">
        <v>0.36</v>
      </c>
      <c r="Q11" s="84">
        <v>1.18</v>
      </c>
      <c r="R11" s="84">
        <v>0.91999999999999993</v>
      </c>
      <c r="S11" s="84">
        <v>1.86</v>
      </c>
      <c r="T11" s="84">
        <v>2.12</v>
      </c>
      <c r="U11" s="84">
        <v>2.11</v>
      </c>
      <c r="V11" s="84">
        <v>1.08</v>
      </c>
      <c r="W11" s="84">
        <v>0.85</v>
      </c>
      <c r="X11" s="84">
        <v>0</v>
      </c>
      <c r="Y11" s="84">
        <v>0</v>
      </c>
      <c r="Z11" s="84"/>
      <c r="AA11" s="84">
        <v>0</v>
      </c>
      <c r="AB11" s="84">
        <v>1.6300000000000001</v>
      </c>
      <c r="AC11" s="84">
        <v>1.0699999999999998</v>
      </c>
      <c r="AD11" s="84">
        <v>0.11000000000000001</v>
      </c>
      <c r="AE11" s="84">
        <v>0.06</v>
      </c>
      <c r="AF11" s="84">
        <v>0.13</v>
      </c>
      <c r="AG11" s="84">
        <v>0.57999999999999996</v>
      </c>
      <c r="AH11" s="84">
        <v>0.83000000000000007</v>
      </c>
      <c r="AI11" s="84">
        <v>1.05</v>
      </c>
      <c r="AJ11" s="84">
        <v>1.1800000000000002</v>
      </c>
      <c r="AK11" s="84">
        <v>0.31</v>
      </c>
      <c r="AL11" s="84">
        <v>0.44</v>
      </c>
      <c r="AM11" s="84">
        <v>0.63</v>
      </c>
      <c r="AN11" s="84">
        <v>0</v>
      </c>
      <c r="AO11" s="84"/>
      <c r="AP11" s="84">
        <v>0.17899999999999999</v>
      </c>
      <c r="AQ11" s="84">
        <v>0.56045000000000011</v>
      </c>
      <c r="AR11" s="84">
        <v>0.33</v>
      </c>
      <c r="AS11" s="84">
        <v>0.08</v>
      </c>
      <c r="AT11" s="84">
        <v>1.3</v>
      </c>
      <c r="AU11" s="84">
        <v>1.67</v>
      </c>
      <c r="AV11" s="84">
        <v>0.99</v>
      </c>
      <c r="AW11" s="84">
        <v>2.2599999999999998</v>
      </c>
      <c r="AX11" s="84">
        <v>2.7800000000000002</v>
      </c>
      <c r="AY11" s="84">
        <v>2.4900000000000002</v>
      </c>
      <c r="AZ11" s="84">
        <v>0.85000000000000009</v>
      </c>
      <c r="BA11" s="84">
        <v>0.39999999999999997</v>
      </c>
      <c r="BB11" s="84">
        <v>0.38</v>
      </c>
      <c r="BC11" s="84">
        <v>0.24</v>
      </c>
      <c r="BD11" s="84">
        <v>0.96</v>
      </c>
      <c r="BE11" s="84"/>
      <c r="BF11" s="84">
        <v>0</v>
      </c>
      <c r="BG11" s="84">
        <v>0.25</v>
      </c>
      <c r="BH11" s="84">
        <v>0.28999999999999998</v>
      </c>
      <c r="BI11" s="84">
        <v>2.31</v>
      </c>
      <c r="BJ11" s="84">
        <v>2.31</v>
      </c>
      <c r="BK11" s="84">
        <v>0.85</v>
      </c>
      <c r="BL11" s="84">
        <v>0.32999999999999996</v>
      </c>
      <c r="BM11" s="84">
        <v>0.35</v>
      </c>
      <c r="BN11" s="84">
        <v>0.16</v>
      </c>
      <c r="BO11" s="84">
        <v>0.09</v>
      </c>
      <c r="BP11" s="84"/>
      <c r="BQ11" s="84">
        <v>0</v>
      </c>
      <c r="BR11" s="84">
        <v>0</v>
      </c>
      <c r="BS11" s="84">
        <v>0</v>
      </c>
      <c r="BT11" s="84">
        <v>0</v>
      </c>
      <c r="BU11" s="84">
        <v>0</v>
      </c>
      <c r="BV11" s="84">
        <v>0</v>
      </c>
      <c r="BW11" s="84">
        <v>0</v>
      </c>
      <c r="BX11" s="84">
        <v>0</v>
      </c>
      <c r="BY11" s="84">
        <v>0</v>
      </c>
      <c r="BZ11" s="84">
        <v>0</v>
      </c>
      <c r="CA11" s="84">
        <v>0</v>
      </c>
      <c r="CB11" s="84">
        <v>0</v>
      </c>
      <c r="CC11" s="84">
        <v>0</v>
      </c>
      <c r="CD11" s="84">
        <v>0</v>
      </c>
      <c r="CE11" s="84">
        <v>0</v>
      </c>
      <c r="CF11" s="84">
        <v>0</v>
      </c>
      <c r="CG11" s="84">
        <v>0</v>
      </c>
      <c r="CH11" s="84">
        <v>0</v>
      </c>
      <c r="CI11" s="445"/>
      <c r="CJ11" s="445"/>
      <c r="CK11" s="445"/>
      <c r="CL11" s="445"/>
      <c r="CM11" s="445"/>
      <c r="CN11" s="445"/>
      <c r="CO11" s="445"/>
      <c r="CP11" s="445"/>
      <c r="CQ11" s="445"/>
      <c r="CR11" s="445"/>
      <c r="CS11" s="445"/>
      <c r="CT11" s="445"/>
      <c r="CU11" s="445"/>
      <c r="CV11" s="445"/>
      <c r="CW11" s="445"/>
      <c r="CX11" s="445"/>
      <c r="CY11" s="445"/>
      <c r="CZ11" s="445"/>
      <c r="DA11" s="445"/>
      <c r="DB11" s="445"/>
      <c r="DC11" s="445"/>
      <c r="DD11" s="445"/>
      <c r="DE11" s="445"/>
      <c r="DF11" s="445"/>
      <c r="DG11" s="445"/>
      <c r="DH11" s="445"/>
      <c r="DI11" s="445"/>
      <c r="DJ11" s="445"/>
      <c r="DK11" s="445"/>
      <c r="DL11" s="445"/>
      <c r="DM11" s="445"/>
      <c r="DN11" s="445"/>
      <c r="DO11" s="445"/>
      <c r="DP11" s="445"/>
      <c r="DQ11" s="445"/>
      <c r="DR11" s="445"/>
      <c r="DS11" s="445"/>
      <c r="DT11" s="445"/>
      <c r="DU11" s="445"/>
      <c r="DV11" s="445"/>
      <c r="DW11" s="445"/>
      <c r="DX11" s="445"/>
      <c r="DY11" s="445"/>
      <c r="DZ11" s="445"/>
      <c r="EA11" s="445"/>
      <c r="EB11" s="444"/>
      <c r="EC11" s="447"/>
      <c r="ED11" s="446"/>
      <c r="EE11" s="445"/>
      <c r="EF11" s="444"/>
      <c r="EG11" s="445"/>
      <c r="EH11" s="444"/>
      <c r="EI11" s="445"/>
      <c r="EJ11" s="444"/>
    </row>
    <row r="12" spans="1:141" s="16" customFormat="1">
      <c r="A12" s="15"/>
      <c r="C12" s="17" t="s">
        <v>70</v>
      </c>
      <c r="D12" s="94" t="e">
        <v>#REF!</v>
      </c>
      <c r="E12" s="94" t="e">
        <v>#REF!</v>
      </c>
      <c r="F12" s="94" t="e">
        <v>#REF!</v>
      </c>
      <c r="G12" s="94" t="e">
        <v>#REF!</v>
      </c>
      <c r="H12" s="94" t="e">
        <v>#REF!</v>
      </c>
      <c r="I12" s="94" t="e">
        <v>#REF!</v>
      </c>
      <c r="J12" s="94" t="e">
        <v>#REF!</v>
      </c>
      <c r="K12" s="94" t="e">
        <v>#REF!</v>
      </c>
      <c r="L12" s="94" t="e">
        <v>#REF!</v>
      </c>
      <c r="M12" s="94" t="e">
        <v>#REF!</v>
      </c>
      <c r="N12" s="94" t="e">
        <v>#REF!</v>
      </c>
      <c r="O12" s="94" t="e">
        <v>#REF!</v>
      </c>
      <c r="P12" s="94" t="e">
        <v>#REF!</v>
      </c>
      <c r="Q12" s="94" t="e">
        <v>#REF!</v>
      </c>
      <c r="R12" s="94" t="e">
        <v>#REF!</v>
      </c>
      <c r="S12" s="94" t="e">
        <v>#REF!</v>
      </c>
      <c r="T12" s="94" t="e">
        <v>#REF!</v>
      </c>
      <c r="U12" s="94" t="e">
        <v>#REF!</v>
      </c>
      <c r="V12" s="94" t="e">
        <v>#REF!</v>
      </c>
      <c r="W12" s="94" t="e">
        <v>#REF!</v>
      </c>
      <c r="X12" s="94" t="e">
        <v>#REF!</v>
      </c>
      <c r="Y12" s="94" t="e">
        <v>#REF!</v>
      </c>
      <c r="Z12" s="94" t="e">
        <v>#REF!</v>
      </c>
      <c r="AA12" s="94" t="e">
        <v>#REF!</v>
      </c>
      <c r="AB12" s="94" t="e">
        <v>#REF!</v>
      </c>
      <c r="AC12" s="94" t="e">
        <v>#REF!</v>
      </c>
      <c r="AD12" s="94" t="e">
        <v>#REF!</v>
      </c>
      <c r="AE12" s="94" t="e">
        <v>#REF!</v>
      </c>
      <c r="AF12" s="94" t="e">
        <v>#REF!</v>
      </c>
      <c r="AG12" s="94" t="e">
        <v>#REF!</v>
      </c>
      <c r="AH12" s="94" t="e">
        <v>#REF!</v>
      </c>
      <c r="AI12" s="94" t="e">
        <v>#REF!</v>
      </c>
      <c r="AJ12" s="94" t="e">
        <v>#REF!</v>
      </c>
      <c r="AK12" s="94" t="e">
        <v>#REF!</v>
      </c>
      <c r="AL12" s="94" t="e">
        <v>#REF!</v>
      </c>
      <c r="AM12" s="94" t="e">
        <v>#REF!</v>
      </c>
      <c r="AN12" s="94" t="e">
        <v>#REF!</v>
      </c>
      <c r="AO12" s="94" t="e">
        <v>#REF!</v>
      </c>
      <c r="AP12" s="94" t="e">
        <v>#REF!</v>
      </c>
      <c r="AQ12" s="94" t="e">
        <v>#REF!</v>
      </c>
      <c r="AR12" s="94" t="e">
        <v>#REF!</v>
      </c>
      <c r="AS12" s="94" t="e">
        <v>#REF!</v>
      </c>
      <c r="AT12" s="94" t="e">
        <v>#REF!</v>
      </c>
      <c r="AU12" s="94" t="e">
        <v>#REF!</v>
      </c>
      <c r="AV12" s="94" t="e">
        <v>#REF!</v>
      </c>
      <c r="AW12" s="94" t="e">
        <v>#REF!</v>
      </c>
      <c r="AX12" s="94" t="e">
        <v>#REF!</v>
      </c>
      <c r="AY12" s="94" t="e">
        <v>#REF!</v>
      </c>
      <c r="AZ12" s="94" t="e">
        <v>#REF!</v>
      </c>
      <c r="BA12" s="94" t="e">
        <v>#REF!</v>
      </c>
      <c r="BB12" s="94" t="e">
        <v>#REF!</v>
      </c>
      <c r="BC12" s="94" t="e">
        <v>#REF!</v>
      </c>
      <c r="BD12" s="94" t="e">
        <v>#REF!</v>
      </c>
      <c r="BE12" s="94" t="e">
        <v>#REF!</v>
      </c>
      <c r="BF12" s="94" t="e">
        <v>#REF!</v>
      </c>
      <c r="BG12" s="94" t="e">
        <v>#REF!</v>
      </c>
      <c r="BH12" s="94" t="e">
        <v>#REF!</v>
      </c>
      <c r="BI12" s="94" t="e">
        <v>#REF!</v>
      </c>
      <c r="BJ12" s="94" t="e">
        <v>#REF!</v>
      </c>
      <c r="BK12" s="94" t="e">
        <v>#REF!</v>
      </c>
      <c r="BL12" s="94" t="e">
        <v>#REF!</v>
      </c>
      <c r="BM12" s="94" t="e">
        <v>#REF!</v>
      </c>
      <c r="BN12" s="94" t="e">
        <v>#REF!</v>
      </c>
      <c r="BO12" s="94" t="e">
        <v>#REF!</v>
      </c>
      <c r="BP12" s="94" t="e">
        <v>#REF!</v>
      </c>
      <c r="BQ12" s="94" t="e">
        <v>#REF!</v>
      </c>
      <c r="BR12" s="94" t="e">
        <v>#REF!</v>
      </c>
      <c r="BS12" s="94" t="e">
        <v>#REF!</v>
      </c>
      <c r="BT12" s="94" t="e">
        <v>#REF!</v>
      </c>
      <c r="BU12" s="94" t="e">
        <v>#REF!</v>
      </c>
      <c r="BV12" s="94"/>
      <c r="BW12" s="94" t="e">
        <v>#REF!</v>
      </c>
      <c r="BX12" s="94" t="e">
        <v>#REF!</v>
      </c>
      <c r="BY12" s="94" t="e">
        <v>#REF!</v>
      </c>
      <c r="BZ12" s="94"/>
      <c r="CA12" s="94"/>
      <c r="CF12" s="135"/>
      <c r="CG12" s="454"/>
      <c r="CH12" s="454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95"/>
      <c r="EA12" s="96"/>
      <c r="EB12" s="97"/>
      <c r="EC12" s="98"/>
      <c r="ED12" s="99"/>
      <c r="EE12" s="97"/>
      <c r="EF12" s="97"/>
      <c r="EG12" s="100"/>
      <c r="EH12" s="100"/>
    </row>
    <row r="13" spans="1:141" s="443" customFormat="1" ht="14">
      <c r="A13" s="448" t="s">
        <v>95</v>
      </c>
      <c r="B13" s="9" t="s">
        <v>79</v>
      </c>
      <c r="C13" s="83"/>
      <c r="D13" s="84">
        <v>0</v>
      </c>
      <c r="E13" s="84">
        <v>5.5799999999999992</v>
      </c>
      <c r="F13" s="84">
        <v>1.7669999999999999</v>
      </c>
      <c r="G13" s="84">
        <v>1.05515</v>
      </c>
      <c r="H13" s="84">
        <v>3.6368999999999998</v>
      </c>
      <c r="I13" s="84">
        <v>4.2829999999999995</v>
      </c>
      <c r="J13" s="84">
        <v>2.2825000000000002</v>
      </c>
      <c r="K13" s="84">
        <v>0</v>
      </c>
      <c r="L13" s="84">
        <v>6.06</v>
      </c>
      <c r="M13" s="84">
        <v>4.7709999999999999</v>
      </c>
      <c r="N13" s="84">
        <v>7.0690000000000008</v>
      </c>
      <c r="O13" s="84">
        <v>8.3869999999999987</v>
      </c>
      <c r="P13" s="84">
        <v>5.669999999999999</v>
      </c>
      <c r="Q13" s="84">
        <v>5.6099999999999994</v>
      </c>
      <c r="R13" s="84">
        <v>4.41</v>
      </c>
      <c r="S13" s="84">
        <v>8.8099999999999987</v>
      </c>
      <c r="T13" s="84">
        <v>2</v>
      </c>
      <c r="U13" s="84"/>
      <c r="V13" s="84">
        <v>0</v>
      </c>
      <c r="W13" s="84">
        <v>4.13</v>
      </c>
      <c r="X13" s="84">
        <v>6.3899999999999988</v>
      </c>
      <c r="Y13" s="84">
        <v>5.23</v>
      </c>
      <c r="Z13" s="84">
        <v>1.4500000000000002</v>
      </c>
      <c r="AA13" s="84">
        <v>4.08</v>
      </c>
      <c r="AB13" s="84">
        <v>4.04</v>
      </c>
      <c r="AC13" s="84">
        <v>7.04</v>
      </c>
      <c r="AD13" s="84">
        <v>4.9400000000000004</v>
      </c>
      <c r="AE13" s="84">
        <v>11.200000000000001</v>
      </c>
      <c r="AF13" s="84">
        <v>5.7799999999999994</v>
      </c>
      <c r="AG13" s="84">
        <v>13.06</v>
      </c>
      <c r="AH13" s="84">
        <v>12.790000000000001</v>
      </c>
      <c r="AI13" s="84">
        <v>2.8</v>
      </c>
      <c r="AJ13" s="84"/>
      <c r="AK13" s="84">
        <v>0</v>
      </c>
      <c r="AL13" s="84">
        <v>4.66</v>
      </c>
      <c r="AM13" s="84">
        <v>3.58</v>
      </c>
      <c r="AN13" s="84">
        <v>0</v>
      </c>
      <c r="AO13" s="84">
        <v>2.34</v>
      </c>
      <c r="AP13" s="84">
        <v>6</v>
      </c>
      <c r="AQ13" s="84">
        <v>3.5699999999999994</v>
      </c>
      <c r="AR13" s="84">
        <v>2.9500000000000006</v>
      </c>
      <c r="AS13" s="84">
        <v>1.3499999999999999</v>
      </c>
      <c r="AT13" s="84">
        <v>9.1300000000000008</v>
      </c>
      <c r="AU13" s="84">
        <v>11.6</v>
      </c>
      <c r="AV13" s="84">
        <v>7.7999999999999989</v>
      </c>
      <c r="AW13" s="84">
        <v>9.2500000000000018</v>
      </c>
      <c r="AX13" s="84">
        <v>11.020000000000001</v>
      </c>
      <c r="AY13" s="84">
        <v>2.48</v>
      </c>
      <c r="AZ13" s="84"/>
      <c r="BA13" s="84">
        <v>0</v>
      </c>
      <c r="BB13" s="84">
        <v>5.870000000000001</v>
      </c>
      <c r="BC13" s="84">
        <v>13.1</v>
      </c>
      <c r="BD13" s="84">
        <v>12.370000000000003</v>
      </c>
      <c r="BE13" s="84">
        <v>11.890000000000002</v>
      </c>
      <c r="BF13" s="84">
        <v>14.219999999999999</v>
      </c>
      <c r="BG13" s="84">
        <v>10.879999999999999</v>
      </c>
      <c r="BH13" s="84">
        <v>8.66</v>
      </c>
      <c r="BI13" s="84">
        <v>16.48</v>
      </c>
      <c r="BJ13" s="84">
        <v>6.52</v>
      </c>
      <c r="BK13" s="84">
        <v>5.34</v>
      </c>
      <c r="BL13" s="84">
        <v>1.5699999999999998</v>
      </c>
      <c r="BM13" s="84">
        <v>7.08</v>
      </c>
      <c r="BN13" s="84">
        <v>15.32</v>
      </c>
      <c r="BO13" s="84">
        <v>15.38</v>
      </c>
      <c r="BP13" s="84">
        <v>8.5085499999999996</v>
      </c>
      <c r="BQ13" s="84">
        <v>2.79</v>
      </c>
      <c r="BR13" s="84">
        <v>4.24</v>
      </c>
      <c r="BS13" s="84"/>
      <c r="BT13" s="84">
        <v>0</v>
      </c>
      <c r="BU13" s="84">
        <v>0</v>
      </c>
      <c r="BV13" s="84">
        <v>0</v>
      </c>
      <c r="BW13" s="84">
        <v>0</v>
      </c>
      <c r="BX13" s="84">
        <v>0</v>
      </c>
      <c r="BY13" s="84">
        <v>0</v>
      </c>
      <c r="BZ13" s="84">
        <v>0</v>
      </c>
      <c r="CA13" s="84">
        <v>0</v>
      </c>
      <c r="CB13" s="84">
        <v>0</v>
      </c>
      <c r="CC13" s="84">
        <v>0</v>
      </c>
      <c r="CD13" s="84">
        <v>0</v>
      </c>
      <c r="CE13" s="84">
        <v>0</v>
      </c>
      <c r="CF13" s="84">
        <v>0</v>
      </c>
      <c r="CG13" s="84">
        <v>0</v>
      </c>
      <c r="CH13" s="84">
        <v>0</v>
      </c>
      <c r="CI13" s="445"/>
      <c r="CJ13" s="445"/>
      <c r="CK13" s="445"/>
      <c r="CL13" s="445"/>
      <c r="CM13" s="445"/>
      <c r="CN13" s="445"/>
      <c r="CO13" s="445"/>
      <c r="CP13" s="445"/>
      <c r="CQ13" s="445"/>
      <c r="CR13" s="445"/>
      <c r="CS13" s="445"/>
      <c r="CT13" s="445"/>
      <c r="CU13" s="445"/>
      <c r="CV13" s="445"/>
      <c r="CW13" s="445"/>
      <c r="CX13" s="445"/>
      <c r="CY13" s="445"/>
      <c r="CZ13" s="445"/>
      <c r="DA13" s="445"/>
      <c r="DB13" s="445"/>
      <c r="DC13" s="445"/>
      <c r="DD13" s="445"/>
      <c r="DE13" s="445"/>
      <c r="DF13" s="445"/>
      <c r="DG13" s="445"/>
      <c r="DH13" s="445"/>
      <c r="DI13" s="445"/>
      <c r="DJ13" s="445"/>
      <c r="DK13" s="445"/>
      <c r="DL13" s="445"/>
      <c r="DM13" s="445"/>
      <c r="DN13" s="445"/>
      <c r="DO13" s="445"/>
      <c r="DP13" s="445"/>
      <c r="DQ13" s="445"/>
      <c r="DR13" s="445"/>
      <c r="DS13" s="445"/>
      <c r="DT13" s="445"/>
      <c r="DU13" s="445"/>
      <c r="DV13" s="445"/>
      <c r="DW13" s="445"/>
      <c r="DX13" s="445"/>
      <c r="DY13" s="445"/>
      <c r="DZ13" s="445"/>
      <c r="EA13" s="445"/>
      <c r="EB13" s="444"/>
      <c r="EC13" s="447"/>
      <c r="ED13" s="446"/>
      <c r="EE13" s="445"/>
      <c r="EF13" s="444"/>
      <c r="EG13" s="445"/>
      <c r="EH13" s="444"/>
      <c r="EI13" s="445"/>
      <c r="EJ13" s="444"/>
    </row>
    <row r="14" spans="1:141" s="443" customFormat="1">
      <c r="A14" s="449"/>
      <c r="B14" s="9" t="s">
        <v>87</v>
      </c>
      <c r="C14" s="85"/>
      <c r="D14" s="84">
        <v>0</v>
      </c>
      <c r="E14" s="84">
        <v>5.0299999999999994</v>
      </c>
      <c r="F14" s="84">
        <v>1.079</v>
      </c>
      <c r="G14" s="84">
        <v>0.62860000000000005</v>
      </c>
      <c r="H14" s="84">
        <v>3.8389500000000001</v>
      </c>
      <c r="I14" s="84">
        <v>4.05</v>
      </c>
      <c r="J14" s="84">
        <v>2.3200000000000003</v>
      </c>
      <c r="K14" s="84">
        <v>0</v>
      </c>
      <c r="L14" s="84">
        <v>10.546950000000001</v>
      </c>
      <c r="M14" s="84">
        <v>5.5600000000000005</v>
      </c>
      <c r="N14" s="84">
        <v>5.25</v>
      </c>
      <c r="O14" s="84">
        <v>5.83</v>
      </c>
      <c r="P14" s="84">
        <v>5.1499999999999995</v>
      </c>
      <c r="Q14" s="84">
        <v>8.84</v>
      </c>
      <c r="R14" s="84">
        <v>5.63</v>
      </c>
      <c r="S14" s="84">
        <v>3.9099999999999997</v>
      </c>
      <c r="T14" s="84">
        <v>0.70000000000000007</v>
      </c>
      <c r="U14" s="84"/>
      <c r="V14" s="84">
        <v>0</v>
      </c>
      <c r="W14" s="84">
        <v>1.46</v>
      </c>
      <c r="X14" s="84">
        <v>1.1200000000000001</v>
      </c>
      <c r="Y14" s="84">
        <v>1.5</v>
      </c>
      <c r="Z14" s="84">
        <v>0.16999999999999998</v>
      </c>
      <c r="AA14" s="84">
        <v>1.46</v>
      </c>
      <c r="AB14" s="84">
        <v>2.04</v>
      </c>
      <c r="AC14" s="84">
        <v>2.96</v>
      </c>
      <c r="AD14" s="84">
        <v>10.96</v>
      </c>
      <c r="AE14" s="84">
        <v>20.9</v>
      </c>
      <c r="AF14" s="84">
        <v>9</v>
      </c>
      <c r="AG14" s="84">
        <v>5.68</v>
      </c>
      <c r="AH14" s="84">
        <v>5.35</v>
      </c>
      <c r="AI14" s="84">
        <v>1.3900000000000001</v>
      </c>
      <c r="AJ14" s="84"/>
      <c r="AK14" s="84">
        <v>0</v>
      </c>
      <c r="AL14" s="84">
        <v>2.35</v>
      </c>
      <c r="AM14" s="84">
        <v>1.4799999999999998</v>
      </c>
      <c r="AN14" s="84">
        <v>0</v>
      </c>
      <c r="AO14" s="84">
        <v>3.71</v>
      </c>
      <c r="AP14" s="84">
        <v>7.7900000000000009</v>
      </c>
      <c r="AQ14" s="84">
        <v>16.68</v>
      </c>
      <c r="AR14" s="84">
        <v>5.5</v>
      </c>
      <c r="AS14" s="84">
        <v>0.28999999999999998</v>
      </c>
      <c r="AT14" s="84">
        <v>2.77</v>
      </c>
      <c r="AU14" s="84">
        <v>3.32</v>
      </c>
      <c r="AV14" s="84">
        <v>2.62</v>
      </c>
      <c r="AW14" s="84">
        <v>1.73</v>
      </c>
      <c r="AX14" s="84">
        <v>1.97</v>
      </c>
      <c r="AY14" s="84">
        <v>0.24</v>
      </c>
      <c r="AZ14" s="84"/>
      <c r="BA14" s="84">
        <v>0</v>
      </c>
      <c r="BB14" s="84">
        <v>1.08</v>
      </c>
      <c r="BC14" s="84">
        <v>2.1</v>
      </c>
      <c r="BD14" s="84">
        <v>2.8099999999999996</v>
      </c>
      <c r="BE14" s="84">
        <v>2.27</v>
      </c>
      <c r="BF14" s="84">
        <v>3.91</v>
      </c>
      <c r="BG14" s="84">
        <v>2.13</v>
      </c>
      <c r="BH14" s="84">
        <v>1.8399999999999999</v>
      </c>
      <c r="BI14" s="84">
        <v>3.3600000000000003</v>
      </c>
      <c r="BJ14" s="84">
        <v>0.91</v>
      </c>
      <c r="BK14" s="84">
        <v>0.36000000000000004</v>
      </c>
      <c r="BL14" s="84">
        <v>0.88000000000000012</v>
      </c>
      <c r="BM14" s="84">
        <v>2.1800000000000002</v>
      </c>
      <c r="BN14" s="84">
        <v>3.9499999999999997</v>
      </c>
      <c r="BO14" s="84">
        <v>3.5599999999999996</v>
      </c>
      <c r="BP14" s="84">
        <v>2.3348</v>
      </c>
      <c r="BQ14" s="84">
        <v>1.03</v>
      </c>
      <c r="BR14" s="84">
        <v>2.96</v>
      </c>
      <c r="BS14" s="84"/>
      <c r="BT14" s="84">
        <v>0</v>
      </c>
      <c r="BU14" s="84">
        <v>0</v>
      </c>
      <c r="BV14" s="84">
        <v>0</v>
      </c>
      <c r="BW14" s="84">
        <v>0</v>
      </c>
      <c r="BX14" s="84">
        <v>0</v>
      </c>
      <c r="BY14" s="84">
        <v>0</v>
      </c>
      <c r="BZ14" s="84">
        <v>0</v>
      </c>
      <c r="CA14" s="84">
        <v>0</v>
      </c>
      <c r="CB14" s="84">
        <v>0</v>
      </c>
      <c r="CC14" s="84">
        <v>0</v>
      </c>
      <c r="CD14" s="84">
        <v>0</v>
      </c>
      <c r="CE14" s="84">
        <v>0</v>
      </c>
      <c r="CF14" s="84">
        <v>0</v>
      </c>
      <c r="CG14" s="84">
        <v>0</v>
      </c>
      <c r="CH14" s="84">
        <v>0</v>
      </c>
      <c r="CI14" s="445"/>
      <c r="CJ14" s="445"/>
      <c r="CK14" s="445"/>
      <c r="CL14" s="445"/>
      <c r="CM14" s="445"/>
      <c r="CN14" s="445"/>
      <c r="CO14" s="445"/>
      <c r="CP14" s="445"/>
      <c r="CQ14" s="445"/>
      <c r="CR14" s="445"/>
      <c r="CS14" s="445"/>
      <c r="CT14" s="445"/>
      <c r="CU14" s="445"/>
      <c r="CV14" s="445"/>
      <c r="CW14" s="445"/>
      <c r="CX14" s="445"/>
      <c r="CY14" s="445"/>
      <c r="CZ14" s="445"/>
      <c r="DA14" s="445"/>
      <c r="DB14" s="445"/>
      <c r="DC14" s="445"/>
      <c r="DD14" s="445"/>
      <c r="DE14" s="445"/>
      <c r="DF14" s="445"/>
      <c r="DG14" s="445"/>
      <c r="DH14" s="445"/>
      <c r="DI14" s="445"/>
      <c r="DJ14" s="445"/>
      <c r="DK14" s="445"/>
      <c r="DL14" s="445"/>
      <c r="DM14" s="445"/>
      <c r="DN14" s="445"/>
      <c r="DO14" s="445"/>
      <c r="DP14" s="445"/>
      <c r="DQ14" s="445"/>
      <c r="DR14" s="445"/>
      <c r="DS14" s="445"/>
      <c r="DT14" s="445"/>
      <c r="DU14" s="445"/>
      <c r="DV14" s="445"/>
      <c r="DW14" s="445"/>
      <c r="DX14" s="445"/>
      <c r="DY14" s="445"/>
      <c r="DZ14" s="445"/>
      <c r="EA14" s="445"/>
      <c r="EB14" s="444"/>
      <c r="EC14" s="447"/>
      <c r="ED14" s="446"/>
      <c r="EE14" s="445"/>
      <c r="EF14" s="444"/>
      <c r="EG14" s="445"/>
      <c r="EH14" s="444"/>
      <c r="EI14" s="445"/>
      <c r="EJ14" s="444"/>
    </row>
    <row r="15" spans="1:141" s="443" customFormat="1">
      <c r="A15" s="451"/>
      <c r="B15" s="219" t="s">
        <v>88</v>
      </c>
      <c r="C15" s="85"/>
      <c r="D15" s="84">
        <v>0</v>
      </c>
      <c r="E15" s="84">
        <v>0.58000000000000007</v>
      </c>
      <c r="F15" s="84">
        <v>0.28000000000000003</v>
      </c>
      <c r="G15" s="84">
        <v>0.13469999999999999</v>
      </c>
      <c r="H15" s="84">
        <v>0.65104999999999991</v>
      </c>
      <c r="I15" s="84">
        <v>0.69000000000000006</v>
      </c>
      <c r="J15" s="84">
        <v>0.32999999999999996</v>
      </c>
      <c r="K15" s="84">
        <v>0</v>
      </c>
      <c r="L15" s="84">
        <v>0.32</v>
      </c>
      <c r="M15" s="84">
        <v>0.42</v>
      </c>
      <c r="N15" s="84">
        <v>0.71690000000000009</v>
      </c>
      <c r="O15" s="84">
        <v>0.69</v>
      </c>
      <c r="P15" s="84">
        <v>0.31</v>
      </c>
      <c r="Q15" s="84">
        <v>0.29000000000000004</v>
      </c>
      <c r="R15" s="84">
        <v>0.18</v>
      </c>
      <c r="S15" s="84">
        <v>0.7</v>
      </c>
      <c r="T15" s="84">
        <v>0.12</v>
      </c>
      <c r="U15" s="84"/>
      <c r="V15" s="84">
        <v>0</v>
      </c>
      <c r="W15" s="84">
        <v>0.29000000000000004</v>
      </c>
      <c r="X15" s="84">
        <v>0.51</v>
      </c>
      <c r="Y15" s="84">
        <v>0.51</v>
      </c>
      <c r="Z15" s="84">
        <v>0.08</v>
      </c>
      <c r="AA15" s="84">
        <v>0.78999999999999992</v>
      </c>
      <c r="AB15" s="84">
        <v>0.67</v>
      </c>
      <c r="AC15" s="84">
        <v>1.03</v>
      </c>
      <c r="AD15" s="84">
        <v>0.2</v>
      </c>
      <c r="AE15" s="84">
        <v>0.92000000000000015</v>
      </c>
      <c r="AF15" s="84">
        <v>0.53</v>
      </c>
      <c r="AG15" s="84">
        <v>1.66</v>
      </c>
      <c r="AH15" s="84">
        <v>2.0299999999999998</v>
      </c>
      <c r="AI15" s="84">
        <v>0.47000000000000003</v>
      </c>
      <c r="AJ15" s="84"/>
      <c r="AK15" s="84">
        <v>0</v>
      </c>
      <c r="AL15" s="84">
        <v>0.33</v>
      </c>
      <c r="AM15" s="84">
        <v>0.72</v>
      </c>
      <c r="AN15" s="84">
        <v>0</v>
      </c>
      <c r="AO15" s="84">
        <v>0.08</v>
      </c>
      <c r="AP15" s="84">
        <v>0.30000000000000004</v>
      </c>
      <c r="AQ15" s="84">
        <v>0.2</v>
      </c>
      <c r="AR15" s="84">
        <v>0.26</v>
      </c>
      <c r="AS15" s="84">
        <v>0.04</v>
      </c>
      <c r="AT15" s="84">
        <v>2</v>
      </c>
      <c r="AU15" s="84">
        <v>1.93</v>
      </c>
      <c r="AV15" s="84">
        <v>1.0499999999999998</v>
      </c>
      <c r="AW15" s="84">
        <v>1.27</v>
      </c>
      <c r="AX15" s="84">
        <v>2.7600000000000002</v>
      </c>
      <c r="AY15" s="84">
        <v>0.75</v>
      </c>
      <c r="AZ15" s="84"/>
      <c r="BA15" s="84">
        <v>0</v>
      </c>
      <c r="BB15" s="84">
        <v>0.65</v>
      </c>
      <c r="BC15" s="84">
        <v>3.3600000000000003</v>
      </c>
      <c r="BD15" s="84">
        <v>2.4099999999999997</v>
      </c>
      <c r="BE15" s="84">
        <v>2.7</v>
      </c>
      <c r="BF15" s="84">
        <v>2.3499999999999996</v>
      </c>
      <c r="BG15" s="84">
        <v>1.82</v>
      </c>
      <c r="BH15" s="84">
        <v>1.3399999999999999</v>
      </c>
      <c r="BI15" s="84">
        <v>2.7199999999999998</v>
      </c>
      <c r="BJ15" s="84">
        <v>0.77999999999999992</v>
      </c>
      <c r="BK15" s="84">
        <v>5.9999999999999887E-2</v>
      </c>
      <c r="BL15" s="84">
        <v>0.02</v>
      </c>
      <c r="BM15" s="84">
        <v>1.28</v>
      </c>
      <c r="BN15" s="84">
        <v>2.5499999999999998</v>
      </c>
      <c r="BO15" s="84">
        <v>2.8099999999999996</v>
      </c>
      <c r="BP15" s="84">
        <v>1.5714999999999999</v>
      </c>
      <c r="BQ15" s="84">
        <v>0.44</v>
      </c>
      <c r="BR15" s="84">
        <v>0.54</v>
      </c>
      <c r="BS15" s="84"/>
      <c r="BT15" s="84">
        <v>0</v>
      </c>
      <c r="BU15" s="84">
        <v>0</v>
      </c>
      <c r="BV15" s="84">
        <v>0</v>
      </c>
      <c r="BW15" s="84">
        <v>0</v>
      </c>
      <c r="BX15" s="84">
        <v>0</v>
      </c>
      <c r="BY15" s="84">
        <v>0</v>
      </c>
      <c r="BZ15" s="84">
        <v>0</v>
      </c>
      <c r="CA15" s="84">
        <v>0</v>
      </c>
      <c r="CB15" s="84">
        <v>0</v>
      </c>
      <c r="CC15" s="84">
        <v>0</v>
      </c>
      <c r="CD15" s="84">
        <v>0</v>
      </c>
      <c r="CE15" s="84">
        <v>0</v>
      </c>
      <c r="CF15" s="84">
        <v>0</v>
      </c>
      <c r="CG15" s="84">
        <v>0</v>
      </c>
      <c r="CH15" s="84">
        <v>0</v>
      </c>
      <c r="CI15" s="445"/>
      <c r="CJ15" s="445"/>
      <c r="CK15" s="445"/>
      <c r="CL15" s="445"/>
      <c r="CM15" s="445"/>
      <c r="CN15" s="445"/>
      <c r="CO15" s="445"/>
      <c r="CP15" s="445"/>
      <c r="CQ15" s="445"/>
      <c r="CR15" s="445"/>
      <c r="CS15" s="445"/>
      <c r="CT15" s="445"/>
      <c r="CU15" s="445"/>
      <c r="CV15" s="445"/>
      <c r="CW15" s="445"/>
      <c r="CX15" s="445"/>
      <c r="CY15" s="445"/>
      <c r="CZ15" s="445"/>
      <c r="DA15" s="445"/>
      <c r="DB15" s="445"/>
      <c r="DC15" s="445"/>
      <c r="DD15" s="445"/>
      <c r="DE15" s="445"/>
      <c r="DF15" s="445"/>
      <c r="DG15" s="445"/>
      <c r="DH15" s="445"/>
      <c r="DI15" s="445"/>
      <c r="DJ15" s="445"/>
      <c r="DK15" s="445"/>
      <c r="DL15" s="445"/>
      <c r="DM15" s="445"/>
      <c r="DN15" s="445"/>
      <c r="DO15" s="445"/>
      <c r="DP15" s="445"/>
      <c r="DQ15" s="445"/>
      <c r="DR15" s="445"/>
      <c r="DS15" s="445"/>
      <c r="DT15" s="445"/>
      <c r="DU15" s="445"/>
      <c r="DV15" s="445"/>
      <c r="DW15" s="445"/>
      <c r="DX15" s="445"/>
      <c r="DY15" s="445"/>
      <c r="DZ15" s="445"/>
      <c r="EA15" s="445"/>
      <c r="EB15" s="444"/>
      <c r="EC15" s="447"/>
      <c r="ED15" s="446"/>
      <c r="EE15" s="445"/>
      <c r="EF15" s="444"/>
      <c r="EG15" s="445"/>
      <c r="EH15" s="444"/>
      <c r="EI15" s="445"/>
      <c r="EJ15" s="444"/>
    </row>
    <row r="16" spans="1:141" s="16" customFormat="1">
      <c r="A16" s="15"/>
      <c r="C16" s="17" t="s">
        <v>70</v>
      </c>
      <c r="D16" s="94" t="e">
        <v>#DIV/0!</v>
      </c>
      <c r="E16" s="94">
        <v>0.8219252442744146</v>
      </c>
      <c r="F16" s="94">
        <v>2.9607681513748036</v>
      </c>
      <c r="G16" s="94">
        <v>5.8885196269487761</v>
      </c>
      <c r="H16" s="94">
        <v>1.0495289944733153</v>
      </c>
      <c r="I16" s="94">
        <v>1.0016453171063129</v>
      </c>
      <c r="J16" s="94">
        <v>1.7730422073133116</v>
      </c>
      <c r="K16" s="94" t="e">
        <v>#DIV/0!</v>
      </c>
      <c r="L16" s="94">
        <v>0.54333407021133473</v>
      </c>
      <c r="M16" s="94">
        <v>0.89486249135135432</v>
      </c>
      <c r="N16" s="94">
        <v>0.74732147759338052</v>
      </c>
      <c r="O16" s="94">
        <v>0.67109248520433573</v>
      </c>
      <c r="P16" s="94">
        <v>0.89576956433017063</v>
      </c>
      <c r="Q16" s="94">
        <v>0.60247102490669058</v>
      </c>
      <c r="R16" s="94">
        <v>0.87476738686074973</v>
      </c>
      <c r="S16" s="94">
        <v>0.79061549724665536</v>
      </c>
      <c r="T16" s="94">
        <v>3.4985698373802627</v>
      </c>
      <c r="U16" s="94" t="e">
        <v>#REF!</v>
      </c>
      <c r="V16" s="94">
        <v>22.046124256060384</v>
      </c>
      <c r="W16" s="94">
        <v>1.3313503311087633</v>
      </c>
      <c r="X16" s="94">
        <v>1.1973368890756242</v>
      </c>
      <c r="Y16" s="94"/>
      <c r="Z16" s="94">
        <v>5.7454775377229073</v>
      </c>
      <c r="AA16" s="94">
        <v>1.5156868488614523</v>
      </c>
      <c r="AB16" s="94">
        <v>1.2971245280497179</v>
      </c>
      <c r="AC16" s="94">
        <v>0.88364760577132473</v>
      </c>
      <c r="AD16" s="94">
        <v>0.51986784297052147</v>
      </c>
      <c r="AE16" s="94">
        <v>0.23515480149066242</v>
      </c>
      <c r="AF16" s="94">
        <v>0.55686273538349473</v>
      </c>
      <c r="AG16" s="94">
        <v>0.48510934560601993</v>
      </c>
      <c r="AH16" s="94">
        <v>0.46292601234533165</v>
      </c>
      <c r="AI16" s="94">
        <v>0.9851003109685712</v>
      </c>
      <c r="AJ16" s="94" t="e">
        <v>#REF!</v>
      </c>
      <c r="AK16" s="94" t="e">
        <v>#DIV/0!</v>
      </c>
      <c r="AL16" s="94">
        <v>0.85835056166779911</v>
      </c>
      <c r="AM16" s="94">
        <v>1.6223596611879265</v>
      </c>
      <c r="AN16" s="94" t="e">
        <v>#DIV/0!</v>
      </c>
      <c r="AO16" s="94">
        <v>1.5531925244816971</v>
      </c>
      <c r="AP16" s="94">
        <v>0.70229513045458936</v>
      </c>
      <c r="AQ16" s="94">
        <v>0.34612295892137418</v>
      </c>
      <c r="AR16" s="94">
        <v>1.0347358899152983</v>
      </c>
      <c r="AS16" s="94">
        <v>6.656448069493198</v>
      </c>
      <c r="AT16" s="94">
        <v>0.77612579668866188</v>
      </c>
      <c r="AU16" s="94">
        <v>0.48640888773754903</v>
      </c>
      <c r="AV16" s="94">
        <v>0.63517946237691758</v>
      </c>
      <c r="AW16" s="94">
        <v>0.89467672914976692</v>
      </c>
      <c r="AX16" s="94">
        <v>0.59240422357457734</v>
      </c>
      <c r="AY16" s="94">
        <v>2.4765304880522532</v>
      </c>
      <c r="AZ16" s="94">
        <v>21.419933431952661</v>
      </c>
      <c r="BA16" s="94" t="e">
        <v>#DIV/0!</v>
      </c>
      <c r="BB16" s="94">
        <v>1.3081118993535625</v>
      </c>
      <c r="BC16" s="94">
        <v>0.51004496079755024</v>
      </c>
      <c r="BD16" s="94">
        <v>0.52743433042088006</v>
      </c>
      <c r="BE16" s="94">
        <v>0.56582413701294809</v>
      </c>
      <c r="BF16" s="94">
        <v>0.43310105371502944</v>
      </c>
      <c r="BG16" s="94">
        <v>0.61272196485841934</v>
      </c>
      <c r="BH16" s="94">
        <v>0.8787254127848072</v>
      </c>
      <c r="BI16" s="94">
        <v>0.44947812156136918</v>
      </c>
      <c r="BJ16" s="94">
        <v>1.2196554305408311</v>
      </c>
      <c r="BK16" s="94">
        <v>2.3206500377928951</v>
      </c>
      <c r="BL16" s="94">
        <v>5.1185682652526081</v>
      </c>
      <c r="BM16" s="94">
        <v>0.98347714921066998</v>
      </c>
      <c r="BN16" s="94">
        <v>0.43672053591210624</v>
      </c>
      <c r="BO16" s="94">
        <v>0.427995215750266</v>
      </c>
      <c r="BP16" s="94">
        <v>0.82301304176969814</v>
      </c>
      <c r="BQ16" s="94">
        <v>4.2654716889068807</v>
      </c>
      <c r="BR16" s="94">
        <v>1.2313340667364727</v>
      </c>
      <c r="BS16" s="94">
        <v>10.116388888888888</v>
      </c>
      <c r="BT16" s="94" t="e">
        <v>#DIV/0!</v>
      </c>
      <c r="BU16" s="94" t="e">
        <v>#DIV/0!</v>
      </c>
      <c r="BV16" s="94"/>
      <c r="BW16" s="94" t="e">
        <v>#DIV/0!</v>
      </c>
      <c r="BX16" s="94" t="e">
        <v>#DIV/0!</v>
      </c>
      <c r="BY16" s="94" t="e">
        <v>#DIV/0!</v>
      </c>
      <c r="BZ16" s="94"/>
      <c r="CA16" s="465"/>
      <c r="CF16" s="135"/>
      <c r="CG16" s="454"/>
      <c r="CH16" s="454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95"/>
      <c r="EA16" s="96"/>
      <c r="EB16" s="97"/>
      <c r="EC16" s="98"/>
      <c r="ED16" s="99"/>
      <c r="EE16" s="97"/>
      <c r="EF16" s="97"/>
      <c r="EG16" s="100"/>
      <c r="EH16" s="100"/>
    </row>
    <row r="17" spans="1:140" s="443" customFormat="1" ht="14">
      <c r="A17" s="78" t="s">
        <v>68</v>
      </c>
      <c r="B17" s="9" t="s">
        <v>79</v>
      </c>
      <c r="C17" s="83"/>
      <c r="D17" s="84">
        <v>0</v>
      </c>
      <c r="E17" s="84">
        <v>0</v>
      </c>
      <c r="F17" s="84">
        <v>0</v>
      </c>
      <c r="G17" s="84">
        <v>2.71645</v>
      </c>
      <c r="H17" s="84">
        <v>2.9634</v>
      </c>
      <c r="I17" s="84">
        <v>2.3000000000000003</v>
      </c>
      <c r="J17" s="84">
        <v>3.5800000000000005</v>
      </c>
      <c r="K17" s="84">
        <v>4.5299999999999994</v>
      </c>
      <c r="L17" s="84">
        <v>8.4199999999999982</v>
      </c>
      <c r="M17" s="84">
        <v>5.6000000000000005</v>
      </c>
      <c r="N17" s="84">
        <v>3.9099999999999997</v>
      </c>
      <c r="O17" s="84">
        <v>8.5800000000000018</v>
      </c>
      <c r="P17" s="84">
        <v>4.62</v>
      </c>
      <c r="Q17" s="84">
        <v>10.15</v>
      </c>
      <c r="R17" s="84">
        <v>4</v>
      </c>
      <c r="S17" s="84">
        <v>4.49</v>
      </c>
      <c r="T17" s="84">
        <v>10.46</v>
      </c>
      <c r="U17" s="84">
        <v>6.88</v>
      </c>
      <c r="V17" s="84">
        <v>6.77</v>
      </c>
      <c r="W17" s="84">
        <v>4.5099999999999989</v>
      </c>
      <c r="X17" s="84">
        <v>2.3800000000000003</v>
      </c>
      <c r="Y17" s="84"/>
      <c r="Z17" s="84">
        <v>0</v>
      </c>
      <c r="AA17" s="84">
        <v>7.5</v>
      </c>
      <c r="AB17" s="84">
        <v>9.1</v>
      </c>
      <c r="AC17" s="84">
        <v>4.5299999999999994</v>
      </c>
      <c r="AD17" s="84">
        <v>0.56000000000000005</v>
      </c>
      <c r="AE17" s="84">
        <v>7.6899999999999995</v>
      </c>
      <c r="AF17" s="84">
        <v>7.7800000000000011</v>
      </c>
      <c r="AG17" s="84">
        <v>9</v>
      </c>
      <c r="AH17" s="84">
        <v>11.81</v>
      </c>
      <c r="AI17" s="84">
        <v>9.2100000000000009</v>
      </c>
      <c r="AJ17" s="84">
        <v>9.1199999999999974</v>
      </c>
      <c r="AK17" s="84">
        <v>8.0500000000000007</v>
      </c>
      <c r="AL17" s="84">
        <v>10.569999999999999</v>
      </c>
      <c r="AM17" s="84">
        <v>4.6800000000000006</v>
      </c>
      <c r="AN17" s="84"/>
      <c r="AO17" s="84">
        <v>0</v>
      </c>
      <c r="AP17" s="84">
        <v>0</v>
      </c>
      <c r="AQ17" s="84">
        <v>7.1999999999999993</v>
      </c>
      <c r="AR17" s="84">
        <v>7.65</v>
      </c>
      <c r="AS17" s="84">
        <v>3.7699999999999996</v>
      </c>
      <c r="AT17" s="84">
        <v>8.8699999999999992</v>
      </c>
      <c r="AU17" s="84">
        <v>13.8</v>
      </c>
      <c r="AV17" s="84">
        <v>14.020000000000001</v>
      </c>
      <c r="AW17" s="84">
        <v>4.3499999999999996</v>
      </c>
      <c r="AX17" s="84">
        <v>15.850000000000001</v>
      </c>
      <c r="AY17" s="84">
        <v>15.180000000000001</v>
      </c>
      <c r="AZ17" s="84">
        <v>13.37</v>
      </c>
      <c r="BA17" s="84">
        <v>14.35</v>
      </c>
      <c r="BB17" s="84">
        <v>4.82</v>
      </c>
      <c r="BC17" s="84">
        <v>3.04</v>
      </c>
      <c r="BD17" s="84"/>
      <c r="BE17" s="84">
        <v>0</v>
      </c>
      <c r="BF17" s="84">
        <v>10.64</v>
      </c>
      <c r="BG17" s="84">
        <v>17.68</v>
      </c>
      <c r="BH17" s="84">
        <v>9.870000000000001</v>
      </c>
      <c r="BI17" s="84">
        <v>12.389999999999999</v>
      </c>
      <c r="BJ17" s="84">
        <v>17.61</v>
      </c>
      <c r="BK17" s="84">
        <v>12.58</v>
      </c>
      <c r="BL17" s="84">
        <v>0</v>
      </c>
      <c r="BM17" s="84"/>
      <c r="BN17" s="84">
        <v>0</v>
      </c>
      <c r="BO17" s="84">
        <v>0</v>
      </c>
      <c r="BP17" s="84">
        <v>0</v>
      </c>
      <c r="BQ17" s="84">
        <v>0</v>
      </c>
      <c r="BR17" s="84">
        <v>0</v>
      </c>
      <c r="BS17" s="84">
        <v>0</v>
      </c>
      <c r="BT17" s="84">
        <v>0</v>
      </c>
      <c r="BU17" s="84">
        <v>0</v>
      </c>
      <c r="BV17" s="84">
        <v>0</v>
      </c>
      <c r="BW17" s="84">
        <v>0</v>
      </c>
      <c r="BX17" s="84">
        <v>0</v>
      </c>
      <c r="BY17" s="84">
        <v>0</v>
      </c>
      <c r="BZ17" s="84">
        <v>0</v>
      </c>
      <c r="CA17" s="84">
        <v>0</v>
      </c>
      <c r="CB17" s="84">
        <v>0</v>
      </c>
      <c r="CC17" s="84">
        <v>0</v>
      </c>
      <c r="CD17" s="84">
        <v>0</v>
      </c>
      <c r="CE17" s="84">
        <v>0</v>
      </c>
      <c r="CF17" s="84">
        <v>0</v>
      </c>
      <c r="CG17" s="84">
        <v>0</v>
      </c>
      <c r="CH17" s="84">
        <v>0</v>
      </c>
      <c r="CI17" s="445"/>
      <c r="CJ17" s="445"/>
      <c r="CK17" s="445"/>
      <c r="CL17" s="445"/>
      <c r="CM17" s="445"/>
      <c r="CN17" s="445"/>
      <c r="CO17" s="445"/>
      <c r="CP17" s="445"/>
      <c r="CQ17" s="445"/>
      <c r="CR17" s="445"/>
      <c r="CS17" s="445"/>
      <c r="CT17" s="445"/>
      <c r="CU17" s="445"/>
      <c r="CV17" s="445"/>
      <c r="CW17" s="445"/>
      <c r="CX17" s="445"/>
      <c r="CY17" s="445"/>
      <c r="CZ17" s="445"/>
      <c r="DA17" s="445"/>
      <c r="DB17" s="445"/>
      <c r="DC17" s="445"/>
      <c r="DD17" s="445"/>
      <c r="DE17" s="445"/>
      <c r="DF17" s="445"/>
      <c r="DG17" s="445"/>
      <c r="DH17" s="445"/>
      <c r="DI17" s="445"/>
      <c r="DJ17" s="445"/>
      <c r="DK17" s="445"/>
      <c r="DL17" s="445"/>
      <c r="DM17" s="445"/>
      <c r="DN17" s="445"/>
      <c r="DO17" s="445"/>
      <c r="DP17" s="445"/>
      <c r="DQ17" s="445"/>
      <c r="DR17" s="445"/>
      <c r="DS17" s="445"/>
      <c r="DT17" s="445"/>
      <c r="DU17" s="445"/>
      <c r="DV17" s="445"/>
      <c r="DW17" s="445"/>
      <c r="DX17" s="445"/>
      <c r="DY17" s="445"/>
      <c r="DZ17" s="445"/>
      <c r="EA17" s="445"/>
      <c r="EB17" s="444"/>
      <c r="EC17" s="447"/>
      <c r="ED17" s="446"/>
      <c r="EE17" s="445"/>
      <c r="EF17" s="444"/>
      <c r="EG17" s="445"/>
      <c r="EH17" s="444"/>
      <c r="EI17" s="445"/>
      <c r="EJ17" s="444"/>
    </row>
    <row r="18" spans="1:140" s="443" customFormat="1">
      <c r="A18" s="449"/>
      <c r="B18" s="9" t="s">
        <v>87</v>
      </c>
      <c r="C18" s="85"/>
      <c r="D18" s="84">
        <v>0</v>
      </c>
      <c r="E18" s="84">
        <v>0</v>
      </c>
      <c r="F18" s="84">
        <v>0</v>
      </c>
      <c r="G18" s="84">
        <v>1.1898499999999999</v>
      </c>
      <c r="H18" s="84">
        <v>1.8409</v>
      </c>
      <c r="I18" s="84">
        <v>1.87</v>
      </c>
      <c r="J18" s="84">
        <v>2.58</v>
      </c>
      <c r="K18" s="84">
        <v>5.96</v>
      </c>
      <c r="L18" s="84">
        <v>10.31</v>
      </c>
      <c r="M18" s="84">
        <v>5.5699999999999994</v>
      </c>
      <c r="N18" s="84">
        <v>2.601</v>
      </c>
      <c r="O18" s="84">
        <v>5.41</v>
      </c>
      <c r="P18" s="84">
        <v>3.91</v>
      </c>
      <c r="Q18" s="84">
        <v>9.6900000000000013</v>
      </c>
      <c r="R18" s="84">
        <v>5.63</v>
      </c>
      <c r="S18" s="84">
        <v>2.91</v>
      </c>
      <c r="T18" s="84">
        <v>3.8600000000000003</v>
      </c>
      <c r="U18" s="84">
        <v>2.46</v>
      </c>
      <c r="V18" s="84">
        <v>2.58</v>
      </c>
      <c r="W18" s="84">
        <v>7.32</v>
      </c>
      <c r="X18" s="84">
        <v>3.3000000000000003</v>
      </c>
      <c r="Y18" s="84"/>
      <c r="Z18" s="84">
        <v>0</v>
      </c>
      <c r="AA18" s="84">
        <v>2.79</v>
      </c>
      <c r="AB18" s="84">
        <v>3.39</v>
      </c>
      <c r="AC18" s="84">
        <v>1.8599999999999999</v>
      </c>
      <c r="AD18" s="84">
        <v>0.12000000000000001</v>
      </c>
      <c r="AE18" s="84">
        <v>19.799999999999997</v>
      </c>
      <c r="AF18" s="84">
        <v>8.6999999999999993</v>
      </c>
      <c r="AG18" s="84">
        <v>4.0199999999999996</v>
      </c>
      <c r="AH18" s="84">
        <v>4.29</v>
      </c>
      <c r="AI18" s="84">
        <v>2.4000000000000004</v>
      </c>
      <c r="AJ18" s="84">
        <v>2.64</v>
      </c>
      <c r="AK18" s="84">
        <v>1.95</v>
      </c>
      <c r="AL18" s="84">
        <v>2.38</v>
      </c>
      <c r="AM18" s="84">
        <v>0.8</v>
      </c>
      <c r="AN18" s="84"/>
      <c r="AO18" s="84">
        <v>0</v>
      </c>
      <c r="AP18" s="84">
        <v>0</v>
      </c>
      <c r="AQ18" s="84">
        <v>12.71</v>
      </c>
      <c r="AR18" s="84">
        <v>1.54</v>
      </c>
      <c r="AS18" s="84">
        <v>0.5</v>
      </c>
      <c r="AT18" s="84">
        <v>2.1999999999999997</v>
      </c>
      <c r="AU18" s="84">
        <v>2.48</v>
      </c>
      <c r="AV18" s="84">
        <v>2.63</v>
      </c>
      <c r="AW18" s="84">
        <v>0.83</v>
      </c>
      <c r="AX18" s="84">
        <v>1.89</v>
      </c>
      <c r="AY18" s="84">
        <v>1.75</v>
      </c>
      <c r="AZ18" s="84">
        <v>1.6099999999999999</v>
      </c>
      <c r="BA18" s="84">
        <v>2.0900000000000003</v>
      </c>
      <c r="BB18" s="84">
        <v>0.57000000000000006</v>
      </c>
      <c r="BC18" s="84">
        <v>0.36000000000000004</v>
      </c>
      <c r="BD18" s="84"/>
      <c r="BE18" s="84">
        <v>0</v>
      </c>
      <c r="BF18" s="84">
        <v>1.55</v>
      </c>
      <c r="BG18" s="84">
        <v>3.0999999999999996</v>
      </c>
      <c r="BH18" s="84">
        <v>2.54</v>
      </c>
      <c r="BI18" s="84">
        <v>1.84</v>
      </c>
      <c r="BJ18" s="84">
        <v>2.4499999999999997</v>
      </c>
      <c r="BK18" s="84">
        <v>2.0099999999999998</v>
      </c>
      <c r="BL18" s="84">
        <v>0</v>
      </c>
      <c r="BM18" s="84"/>
      <c r="BN18" s="84">
        <v>0</v>
      </c>
      <c r="BO18" s="84">
        <v>0</v>
      </c>
      <c r="BP18" s="84">
        <v>0</v>
      </c>
      <c r="BQ18" s="84">
        <v>0</v>
      </c>
      <c r="BR18" s="84">
        <v>0</v>
      </c>
      <c r="BS18" s="84">
        <v>0</v>
      </c>
      <c r="BT18" s="84">
        <v>0</v>
      </c>
      <c r="BU18" s="84">
        <v>0</v>
      </c>
      <c r="BV18" s="84">
        <v>0.08</v>
      </c>
      <c r="BW18" s="84">
        <v>0.22</v>
      </c>
      <c r="BX18" s="84">
        <v>0.38</v>
      </c>
      <c r="BY18" s="84">
        <v>1.54</v>
      </c>
      <c r="BZ18" s="84">
        <v>1.24</v>
      </c>
      <c r="CA18" s="84">
        <v>3.02</v>
      </c>
      <c r="CB18" s="84">
        <v>0.1</v>
      </c>
      <c r="CC18" s="84">
        <v>0</v>
      </c>
      <c r="CD18" s="84">
        <v>0</v>
      </c>
      <c r="CE18" s="84">
        <v>0</v>
      </c>
      <c r="CF18" s="84">
        <v>0</v>
      </c>
      <c r="CG18" s="84">
        <v>0</v>
      </c>
      <c r="CH18" s="84">
        <v>0</v>
      </c>
      <c r="CI18" s="445"/>
      <c r="CJ18" s="445"/>
      <c r="CK18" s="445"/>
      <c r="CL18" s="445"/>
      <c r="CM18" s="445"/>
      <c r="CN18" s="445"/>
      <c r="CO18" s="445"/>
      <c r="CP18" s="445"/>
      <c r="CQ18" s="445"/>
      <c r="CR18" s="445"/>
      <c r="CS18" s="445"/>
      <c r="CT18" s="445"/>
      <c r="CU18" s="445"/>
      <c r="CV18" s="445"/>
      <c r="CW18" s="445"/>
      <c r="CX18" s="445"/>
      <c r="CY18" s="445"/>
      <c r="CZ18" s="445"/>
      <c r="DA18" s="445"/>
      <c r="DB18" s="445"/>
      <c r="DC18" s="445"/>
      <c r="DD18" s="445"/>
      <c r="DE18" s="445"/>
      <c r="DF18" s="445"/>
      <c r="DG18" s="445"/>
      <c r="DH18" s="445"/>
      <c r="DI18" s="445"/>
      <c r="DJ18" s="445"/>
      <c r="DK18" s="445"/>
      <c r="DL18" s="445"/>
      <c r="DM18" s="445"/>
      <c r="DN18" s="445"/>
      <c r="DO18" s="445"/>
      <c r="DP18" s="445"/>
      <c r="DQ18" s="445"/>
      <c r="DR18" s="445"/>
      <c r="DS18" s="445"/>
      <c r="DT18" s="445"/>
      <c r="DU18" s="445"/>
      <c r="DV18" s="445"/>
      <c r="DW18" s="445"/>
      <c r="DX18" s="445"/>
      <c r="DY18" s="445"/>
      <c r="DZ18" s="445"/>
      <c r="EA18" s="445"/>
      <c r="EB18" s="444"/>
      <c r="EC18" s="447"/>
      <c r="ED18" s="446"/>
      <c r="EE18" s="445"/>
      <c r="EF18" s="444"/>
      <c r="EG18" s="445"/>
      <c r="EH18" s="444"/>
      <c r="EI18" s="445"/>
      <c r="EJ18" s="444"/>
    </row>
    <row r="19" spans="1:140" s="443" customFormat="1">
      <c r="A19" s="451"/>
      <c r="B19" s="219" t="s">
        <v>88</v>
      </c>
      <c r="C19" s="85"/>
      <c r="D19" s="84">
        <v>0</v>
      </c>
      <c r="E19" s="84">
        <v>0</v>
      </c>
      <c r="F19" s="84">
        <v>0</v>
      </c>
      <c r="G19" s="84">
        <v>0.89799999999999991</v>
      </c>
      <c r="H19" s="84">
        <v>0.87554999999999994</v>
      </c>
      <c r="I19" s="84">
        <v>0.94</v>
      </c>
      <c r="J19" s="84">
        <v>1.7399999999999998</v>
      </c>
      <c r="K19" s="84">
        <v>0.64</v>
      </c>
      <c r="L19" s="84">
        <v>0.7400000000000001</v>
      </c>
      <c r="M19" s="84">
        <v>0.76</v>
      </c>
      <c r="N19" s="84">
        <v>0.76</v>
      </c>
      <c r="O19" s="84">
        <v>1.53</v>
      </c>
      <c r="P19" s="84">
        <v>0.83000000000000007</v>
      </c>
      <c r="Q19" s="84">
        <v>1.33</v>
      </c>
      <c r="R19" s="84">
        <v>0.35</v>
      </c>
      <c r="S19" s="84">
        <v>0.69000000000000006</v>
      </c>
      <c r="T19" s="84">
        <v>2.2600000000000002</v>
      </c>
      <c r="U19" s="84">
        <v>1.75</v>
      </c>
      <c r="V19" s="84">
        <v>1.64</v>
      </c>
      <c r="W19" s="84">
        <v>0.6100000000000001</v>
      </c>
      <c r="X19" s="84">
        <v>1.48</v>
      </c>
      <c r="Y19" s="84"/>
      <c r="Z19" s="84">
        <v>0</v>
      </c>
      <c r="AA19" s="84">
        <v>2.19</v>
      </c>
      <c r="AB19" s="84">
        <v>3.0300000000000002</v>
      </c>
      <c r="AC19" s="84">
        <v>1.19</v>
      </c>
      <c r="AD19" s="84">
        <v>0.15</v>
      </c>
      <c r="AE19" s="84">
        <v>0.52</v>
      </c>
      <c r="AF19" s="84">
        <v>0.71</v>
      </c>
      <c r="AG19" s="84">
        <v>1.6400000000000001</v>
      </c>
      <c r="AH19" s="84">
        <v>1.75</v>
      </c>
      <c r="AI19" s="84">
        <v>1.3800000000000001</v>
      </c>
      <c r="AJ19" s="84">
        <v>1.9300000000000002</v>
      </c>
      <c r="AK19" s="84">
        <v>1.5499999999999998</v>
      </c>
      <c r="AL19" s="84">
        <v>2.16</v>
      </c>
      <c r="AM19" s="84">
        <v>0.70000000000000007</v>
      </c>
      <c r="AN19" s="84"/>
      <c r="AO19" s="84">
        <v>0</v>
      </c>
      <c r="AP19" s="84">
        <v>0</v>
      </c>
      <c r="AQ19" s="84">
        <v>0.31</v>
      </c>
      <c r="AR19" s="84">
        <v>0.42</v>
      </c>
      <c r="AS19" s="84">
        <v>0.2</v>
      </c>
      <c r="AT19" s="84">
        <v>1.01</v>
      </c>
      <c r="AU19" s="84">
        <v>1.56</v>
      </c>
      <c r="AV19" s="84">
        <v>1.5499999999999998</v>
      </c>
      <c r="AW19" s="84">
        <v>0.57000000000000006</v>
      </c>
      <c r="AX19" s="84">
        <v>2.15</v>
      </c>
      <c r="AY19" s="84">
        <v>2.42</v>
      </c>
      <c r="AZ19" s="84">
        <v>2.4700000000000002</v>
      </c>
      <c r="BA19" s="84">
        <v>2.7199999999999998</v>
      </c>
      <c r="BB19" s="84">
        <v>0.22</v>
      </c>
      <c r="BC19" s="84">
        <v>0.04</v>
      </c>
      <c r="BD19" s="84"/>
      <c r="BE19" s="84">
        <v>0</v>
      </c>
      <c r="BF19" s="84">
        <v>0.87</v>
      </c>
      <c r="BG19" s="84">
        <v>1.44</v>
      </c>
      <c r="BH19" s="84">
        <v>0.27</v>
      </c>
      <c r="BI19" s="84">
        <v>1.53</v>
      </c>
      <c r="BJ19" s="84">
        <v>1.68</v>
      </c>
      <c r="BK19" s="84">
        <v>1.08</v>
      </c>
      <c r="BL19" s="84">
        <v>0</v>
      </c>
      <c r="BM19" s="84"/>
      <c r="BN19" s="84">
        <v>0</v>
      </c>
      <c r="BO19" s="84">
        <v>0</v>
      </c>
      <c r="BP19" s="84">
        <v>0</v>
      </c>
      <c r="BQ19" s="84">
        <v>0</v>
      </c>
      <c r="BR19" s="84">
        <v>0</v>
      </c>
      <c r="BS19" s="84">
        <v>0</v>
      </c>
      <c r="BT19" s="84">
        <v>0</v>
      </c>
      <c r="BU19" s="84">
        <v>0</v>
      </c>
      <c r="BV19" s="84">
        <v>0</v>
      </c>
      <c r="BW19" s="84">
        <v>0</v>
      </c>
      <c r="BX19" s="84">
        <v>0</v>
      </c>
      <c r="BY19" s="84">
        <v>0</v>
      </c>
      <c r="BZ19" s="84">
        <v>0</v>
      </c>
      <c r="CA19" s="84">
        <v>0</v>
      </c>
      <c r="CB19" s="84">
        <v>0</v>
      </c>
      <c r="CC19" s="84">
        <v>0</v>
      </c>
      <c r="CD19" s="84">
        <v>0</v>
      </c>
      <c r="CE19" s="84">
        <v>0</v>
      </c>
      <c r="CF19" s="84">
        <v>0</v>
      </c>
      <c r="CG19" s="84">
        <v>0</v>
      </c>
      <c r="CH19" s="84">
        <v>0</v>
      </c>
      <c r="CI19" s="445"/>
      <c r="CJ19" s="445"/>
      <c r="CK19" s="445"/>
      <c r="CL19" s="445"/>
      <c r="CM19" s="445"/>
      <c r="CN19" s="445"/>
      <c r="CO19" s="445"/>
      <c r="CP19" s="445"/>
      <c r="CQ19" s="445"/>
      <c r="CR19" s="445"/>
      <c r="CS19" s="445"/>
      <c r="CT19" s="445"/>
      <c r="CU19" s="445"/>
      <c r="CV19" s="445"/>
      <c r="CW19" s="445"/>
      <c r="CX19" s="445"/>
      <c r="CY19" s="445"/>
      <c r="CZ19" s="445"/>
      <c r="DA19" s="445"/>
      <c r="DB19" s="445"/>
      <c r="DC19" s="445"/>
      <c r="DD19" s="445"/>
      <c r="DE19" s="445"/>
      <c r="DF19" s="445"/>
      <c r="DG19" s="445"/>
      <c r="DH19" s="445"/>
      <c r="DI19" s="445"/>
      <c r="DJ19" s="445"/>
      <c r="DK19" s="445"/>
      <c r="DL19" s="445"/>
      <c r="DM19" s="445"/>
      <c r="DN19" s="445"/>
      <c r="DO19" s="445"/>
      <c r="DP19" s="445"/>
      <c r="DQ19" s="445"/>
      <c r="DR19" s="445"/>
      <c r="DS19" s="445"/>
      <c r="DT19" s="445"/>
      <c r="DU19" s="445"/>
      <c r="DV19" s="445"/>
      <c r="DW19" s="445"/>
      <c r="DX19" s="445"/>
      <c r="DY19" s="445"/>
      <c r="DZ19" s="445"/>
      <c r="EA19" s="445"/>
      <c r="EB19" s="444"/>
      <c r="EC19" s="447"/>
      <c r="ED19" s="446"/>
      <c r="EE19" s="445"/>
      <c r="EF19" s="444"/>
      <c r="EG19" s="445"/>
      <c r="EH19" s="444"/>
      <c r="EI19" s="445"/>
      <c r="EJ19" s="444"/>
    </row>
    <row r="20" spans="1:140" s="16" customFormat="1">
      <c r="A20" s="15"/>
      <c r="C20" s="17" t="s">
        <v>70</v>
      </c>
      <c r="D20" s="94" t="e">
        <v>#DIV/0!</v>
      </c>
      <c r="E20" s="94" t="e">
        <v>#DIV/0!</v>
      </c>
      <c r="F20" s="94" t="e">
        <v>#DIV/0!</v>
      </c>
      <c r="G20" s="94">
        <v>1.7904697513749375</v>
      </c>
      <c r="H20" s="94">
        <v>1.3513110612343253</v>
      </c>
      <c r="I20" s="94">
        <v>1.4432479087857639</v>
      </c>
      <c r="J20" s="94">
        <v>0.85006193444237199</v>
      </c>
      <c r="K20" s="94">
        <v>0.63692632189757326</v>
      </c>
      <c r="L20" s="94">
        <v>0.33371311838227596</v>
      </c>
      <c r="M20" s="94">
        <v>0.52425350223406164</v>
      </c>
      <c r="N20" s="94">
        <v>0.89901530434692889</v>
      </c>
      <c r="O20" s="94">
        <v>0.47062663378339542</v>
      </c>
      <c r="P20" s="94">
        <v>0.68585481251324054</v>
      </c>
      <c r="Q20" s="94">
        <v>0.30075208606239584</v>
      </c>
      <c r="R20" s="94">
        <v>0.61424153417544669</v>
      </c>
      <c r="S20" s="94">
        <v>0.97066013672074269</v>
      </c>
      <c r="T20" s="94">
        <v>0.4260845640308828</v>
      </c>
      <c r="U20" s="94">
        <v>0.5927314568396006</v>
      </c>
      <c r="V20" s="94">
        <v>0.6648995116345876</v>
      </c>
      <c r="W20" s="94">
        <v>0.46982325402156988</v>
      </c>
      <c r="X20" s="94">
        <v>0.67113836960451256</v>
      </c>
      <c r="Y20" s="94">
        <v>-193.19274376417238</v>
      </c>
      <c r="Z20" s="94" t="e">
        <v>#DIV/0!</v>
      </c>
      <c r="AA20" s="94">
        <v>0.62370801448536839</v>
      </c>
      <c r="AB20" s="94">
        <v>0.46780819288209768</v>
      </c>
      <c r="AC20" s="94">
        <v>1.0267737617135211</v>
      </c>
      <c r="AD20" s="94">
        <v>10.937811162546945</v>
      </c>
      <c r="AE20" s="94">
        <v>0.20650490120436452</v>
      </c>
      <c r="AF20" s="94">
        <v>0.4277169113259337</v>
      </c>
      <c r="AG20" s="94">
        <v>0.52682876189949956</v>
      </c>
      <c r="AH20" s="94">
        <v>0.48537283205938642</v>
      </c>
      <c r="AI20" s="94">
        <v>0.65646076108530704</v>
      </c>
      <c r="AJ20" s="94">
        <v>0.60425974286582251</v>
      </c>
      <c r="AK20" s="94">
        <v>0.75831493218899038</v>
      </c>
      <c r="AL20" s="94">
        <v>0.53427236768667052</v>
      </c>
      <c r="AM20" s="94">
        <v>1.4452704442811288</v>
      </c>
      <c r="AN20" s="94">
        <v>229.45679012345681</v>
      </c>
      <c r="AO20" s="94" t="e">
        <v>#DIV/0!</v>
      </c>
      <c r="AP20" s="94" t="e">
        <v>#DIV/0!</v>
      </c>
      <c r="AQ20" s="94">
        <v>0.3334095844482029</v>
      </c>
      <c r="AR20" s="94">
        <v>1.0079133694294045</v>
      </c>
      <c r="AS20" s="94">
        <v>2.3520765624167517</v>
      </c>
      <c r="AT20" s="94">
        <v>0.87909771131138592</v>
      </c>
      <c r="AU20" s="94">
        <v>0.49568132130670173</v>
      </c>
      <c r="AV20" s="94">
        <v>0.52392523158476423</v>
      </c>
      <c r="AW20" s="94">
        <v>1.7706467353140647</v>
      </c>
      <c r="AX20" s="94">
        <v>0.46373816193844936</v>
      </c>
      <c r="AY20" s="94">
        <v>0.40103934455963747</v>
      </c>
      <c r="AZ20" s="94">
        <v>0.49238870369436333</v>
      </c>
      <c r="BA20" s="94">
        <v>0.42886996683747108</v>
      </c>
      <c r="BB20" s="94">
        <v>1.791640184255473</v>
      </c>
      <c r="BC20" s="94">
        <v>3.0840010530894442</v>
      </c>
      <c r="BD20" s="94">
        <v>59.915102040816315</v>
      </c>
      <c r="BE20" s="94" t="e">
        <v>#DIV/0!</v>
      </c>
      <c r="BF20" s="94">
        <v>0.82870867315171104</v>
      </c>
      <c r="BG20" s="94">
        <v>0.37160821493862878</v>
      </c>
      <c r="BH20" s="94">
        <v>0.75964883619519596</v>
      </c>
      <c r="BI20" s="94">
        <v>0.59171520240147923</v>
      </c>
      <c r="BJ20" s="94">
        <v>0.39861022126724432</v>
      </c>
      <c r="BK20" s="94">
        <v>0.55588229718087057</v>
      </c>
      <c r="BL20" s="94" t="e">
        <v>#DIV/0!</v>
      </c>
      <c r="BM20" s="94">
        <v>-4.8589619377162618</v>
      </c>
      <c r="BN20" s="94" t="e">
        <v>#DIV/0!</v>
      </c>
      <c r="BO20" s="94" t="e">
        <v>#DIV/0!</v>
      </c>
      <c r="BP20" s="94" t="e">
        <v>#DIV/0!</v>
      </c>
      <c r="BQ20" s="94" t="e">
        <v>#DIV/0!</v>
      </c>
      <c r="BR20" s="94" t="e">
        <v>#DIV/0!</v>
      </c>
      <c r="BS20" s="94" t="e">
        <v>#DIV/0!</v>
      </c>
      <c r="BT20" s="94" t="e">
        <v>#DIV/0!</v>
      </c>
      <c r="BU20" s="94" t="e">
        <v>#DIV/0!</v>
      </c>
      <c r="BV20" s="94"/>
      <c r="BW20" s="94">
        <v>4.579545454545455</v>
      </c>
      <c r="BX20" s="94">
        <v>2.6513157894736845</v>
      </c>
      <c r="BY20" s="94">
        <v>0.65422077922077926</v>
      </c>
      <c r="BZ20" s="94"/>
      <c r="CA20" s="94"/>
      <c r="CF20" s="135"/>
      <c r="CG20" s="454"/>
      <c r="CH20" s="454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95"/>
      <c r="EA20" s="96"/>
      <c r="EB20" s="97"/>
      <c r="EC20" s="98"/>
      <c r="ED20" s="99"/>
      <c r="EE20" s="97"/>
      <c r="EF20" s="97"/>
      <c r="EG20" s="100"/>
      <c r="EH20" s="100"/>
    </row>
  </sheetData>
  <mergeCells count="3">
    <mergeCell ref="EA2:EB2"/>
    <mergeCell ref="A1:C1"/>
    <mergeCell ref="A2:C2"/>
  </mergeCells>
  <pageMargins left="0.75" right="0.75" top="1" bottom="1" header="0.5" footer="0.5"/>
  <pageSetup scale="34" fitToWidth="2" fitToHeight="2" orientation="landscape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21667-0304-49F0-A9FA-3F54F1B6B86C}">
  <sheetPr>
    <pageSetUpPr autoPageBreaks="0"/>
  </sheetPr>
  <dimension ref="A1:ET225"/>
  <sheetViews>
    <sheetView zoomScale="80" zoomScaleNormal="80" zoomScaleSheetLayoutView="75" workbookViewId="0">
      <pane xSplit="3" ySplit="3" topLeftCell="D4" activePane="bottomRight" state="frozenSplit"/>
      <selection pane="topRight" activeCell="E1" sqref="E1"/>
      <selection pane="bottomLeft" activeCell="A5" sqref="A5"/>
      <selection pane="bottomRight" activeCell="A4" sqref="A4:A22"/>
    </sheetView>
  </sheetViews>
  <sheetFormatPr baseColWidth="10" defaultColWidth="9.19921875" defaultRowHeight="13"/>
  <cols>
    <col min="1" max="1" width="13.3984375" customWidth="1"/>
    <col min="2" max="2" width="6.19921875" customWidth="1"/>
    <col min="3" max="3" width="18.796875" customWidth="1"/>
    <col min="4" max="87" width="12" customWidth="1"/>
    <col min="88" max="89" width="8.59765625" customWidth="1"/>
    <col min="90" max="90" width="13.3984375" customWidth="1"/>
    <col min="91" max="91" width="12.19921875" customWidth="1"/>
    <col min="92" max="92" width="8.59765625" customWidth="1"/>
    <col min="93" max="94" width="8.59765625" hidden="1" customWidth="1"/>
    <col min="95" max="119" width="8.59765625" customWidth="1"/>
    <col min="120" max="123" width="9.19921875" customWidth="1"/>
    <col min="124" max="124" width="12" customWidth="1"/>
    <col min="125" max="125" width="10.19921875" customWidth="1"/>
    <col min="126" max="126" width="9.796875" customWidth="1"/>
    <col min="130" max="130" width="9.796875" customWidth="1"/>
    <col min="132" max="133" width="9.19921875" customWidth="1"/>
  </cols>
  <sheetData>
    <row r="1" spans="1:134" s="1" customFormat="1" ht="18">
      <c r="A1" s="43" t="s">
        <v>82</v>
      </c>
      <c r="B1" s="46"/>
      <c r="C1" s="46"/>
      <c r="D1" s="67"/>
      <c r="E1" s="42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67"/>
      <c r="BK1" s="67"/>
      <c r="BL1" s="67"/>
      <c r="BM1" s="67"/>
      <c r="BN1" s="67"/>
      <c r="BO1" s="67"/>
      <c r="BP1" s="67"/>
      <c r="BQ1" s="67"/>
      <c r="BR1" s="67"/>
      <c r="BS1" s="67"/>
      <c r="BT1" s="67"/>
      <c r="BU1" s="67"/>
      <c r="BV1" s="67"/>
      <c r="BW1" s="67"/>
      <c r="BX1" s="67"/>
      <c r="BY1" s="67"/>
      <c r="BZ1" s="67"/>
      <c r="CA1" s="67"/>
      <c r="CB1" s="67"/>
      <c r="CC1" s="67"/>
      <c r="CD1" s="67"/>
      <c r="CE1" s="67"/>
      <c r="CF1" s="67"/>
      <c r="CG1" s="67"/>
      <c r="CH1" s="67"/>
      <c r="CI1" s="132"/>
      <c r="CJ1" s="68"/>
      <c r="CK1" s="68"/>
      <c r="CL1" s="68"/>
      <c r="CM1" s="68"/>
      <c r="CN1" s="68"/>
      <c r="CO1" s="68"/>
      <c r="CP1" s="68"/>
      <c r="CQ1" s="68"/>
      <c r="CR1" s="68"/>
      <c r="CS1" s="68"/>
      <c r="CT1" s="68"/>
      <c r="CU1" s="68"/>
      <c r="CV1" s="68"/>
      <c r="CW1" s="68"/>
      <c r="CX1" s="68"/>
      <c r="CY1" s="68"/>
      <c r="CZ1" s="68"/>
      <c r="DA1" s="68"/>
      <c r="DB1" s="68"/>
      <c r="DC1" s="68"/>
      <c r="DD1" s="68"/>
      <c r="DE1" s="68"/>
      <c r="DF1" s="68"/>
      <c r="DG1" s="68"/>
      <c r="DH1" s="68"/>
      <c r="DI1" s="68"/>
      <c r="DJ1" s="68"/>
      <c r="DK1" s="68"/>
      <c r="DL1" s="68"/>
      <c r="DM1" s="68"/>
      <c r="DN1" s="68"/>
      <c r="DO1" s="68"/>
      <c r="DP1" s="68"/>
      <c r="DQ1" s="68"/>
      <c r="DR1" s="68"/>
      <c r="DT1" s="42"/>
      <c r="DU1" s="42"/>
    </row>
    <row r="2" spans="1:134" ht="18">
      <c r="A2" s="43" t="s">
        <v>23</v>
      </c>
      <c r="B2" s="46"/>
      <c r="C2" s="46"/>
      <c r="D2" s="67"/>
      <c r="E2" s="42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133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  <c r="DO2" s="46"/>
      <c r="DP2" s="46"/>
      <c r="DQ2" s="46"/>
      <c r="DR2" s="46"/>
      <c r="DS2" s="2"/>
      <c r="DT2" s="475"/>
      <c r="DU2" s="475"/>
      <c r="DV2" s="2"/>
      <c r="DW2" s="2"/>
      <c r="DX2" s="2"/>
      <c r="DY2" s="2"/>
      <c r="DZ2" s="2"/>
      <c r="EA2" s="2"/>
      <c r="EB2" s="2"/>
      <c r="EC2" s="2"/>
      <c r="ED2" s="2"/>
    </row>
    <row r="3" spans="1:134" s="3" customFormat="1" ht="15">
      <c r="A3" s="318"/>
      <c r="B3" s="319"/>
      <c r="C3" s="319"/>
      <c r="D3" s="72" t="s">
        <v>66</v>
      </c>
      <c r="E3" s="72" t="s">
        <v>69</v>
      </c>
      <c r="F3" s="72" t="s">
        <v>28</v>
      </c>
      <c r="G3" s="72" t="s">
        <v>29</v>
      </c>
      <c r="H3" s="72" t="s">
        <v>30</v>
      </c>
      <c r="I3" s="72" t="s">
        <v>31</v>
      </c>
      <c r="J3" s="72" t="s">
        <v>32</v>
      </c>
      <c r="K3" s="72" t="s">
        <v>33</v>
      </c>
      <c r="L3" s="72" t="s">
        <v>34</v>
      </c>
      <c r="M3" s="72" t="s">
        <v>35</v>
      </c>
      <c r="N3" s="72" t="s">
        <v>36</v>
      </c>
      <c r="O3" s="72" t="s">
        <v>37</v>
      </c>
      <c r="P3" s="72" t="s">
        <v>38</v>
      </c>
      <c r="Q3" s="72" t="s">
        <v>39</v>
      </c>
      <c r="R3" s="72" t="s">
        <v>40</v>
      </c>
      <c r="S3" s="72" t="s">
        <v>41</v>
      </c>
      <c r="T3" s="72" t="s">
        <v>42</v>
      </c>
      <c r="U3" s="72" t="s">
        <v>43</v>
      </c>
      <c r="V3" s="72" t="s">
        <v>44</v>
      </c>
      <c r="W3" s="72" t="s">
        <v>45</v>
      </c>
      <c r="X3" s="72" t="s">
        <v>46</v>
      </c>
      <c r="Y3" s="72" t="s">
        <v>47</v>
      </c>
      <c r="Z3" s="72" t="s">
        <v>48</v>
      </c>
      <c r="AA3" s="72" t="s">
        <v>49</v>
      </c>
      <c r="AB3" s="72" t="s">
        <v>50</v>
      </c>
      <c r="AC3" s="72" t="s">
        <v>51</v>
      </c>
      <c r="AD3" s="72" t="s">
        <v>52</v>
      </c>
      <c r="AE3" s="72" t="s">
        <v>53</v>
      </c>
      <c r="AF3" s="72" t="s">
        <v>54</v>
      </c>
      <c r="AG3" s="72" t="s">
        <v>55</v>
      </c>
      <c r="AH3" s="72" t="s">
        <v>56</v>
      </c>
      <c r="AI3" s="72" t="s">
        <v>57</v>
      </c>
      <c r="AJ3" s="72" t="s">
        <v>58</v>
      </c>
      <c r="AK3" s="72" t="s">
        <v>59</v>
      </c>
      <c r="AL3" s="72" t="s">
        <v>60</v>
      </c>
      <c r="AM3" s="72" t="s">
        <v>61</v>
      </c>
      <c r="AN3" s="72" t="s">
        <v>62</v>
      </c>
      <c r="AO3" s="72" t="s">
        <v>63</v>
      </c>
      <c r="AP3" s="72" t="s">
        <v>64</v>
      </c>
      <c r="AQ3" s="72" t="s">
        <v>65</v>
      </c>
      <c r="AR3" s="73">
        <v>39508</v>
      </c>
      <c r="AS3" s="73">
        <v>39509</v>
      </c>
      <c r="AT3" s="73">
        <v>39510</v>
      </c>
      <c r="AU3" s="73">
        <v>39511</v>
      </c>
      <c r="AV3" s="73">
        <v>39512</v>
      </c>
      <c r="AW3" s="73">
        <v>39513</v>
      </c>
      <c r="AX3" s="73">
        <v>39514</v>
      </c>
      <c r="AY3" s="73">
        <v>39515</v>
      </c>
      <c r="AZ3" s="73">
        <v>39516</v>
      </c>
      <c r="BA3" s="73">
        <v>39517</v>
      </c>
      <c r="BB3" s="73">
        <v>39518</v>
      </c>
      <c r="BC3" s="73">
        <v>39519</v>
      </c>
      <c r="BD3" s="73">
        <v>39520</v>
      </c>
      <c r="BE3" s="73">
        <v>39521</v>
      </c>
      <c r="BF3" s="73">
        <v>39522</v>
      </c>
      <c r="BG3" s="73">
        <v>39523</v>
      </c>
      <c r="BH3" s="73">
        <v>39524</v>
      </c>
      <c r="BI3" s="73">
        <v>39525</v>
      </c>
      <c r="BJ3" s="73">
        <v>39526</v>
      </c>
      <c r="BK3" s="74">
        <v>39527</v>
      </c>
      <c r="BL3" s="74">
        <v>39528</v>
      </c>
      <c r="BM3" s="74">
        <v>39529</v>
      </c>
      <c r="BN3" s="74">
        <v>39530</v>
      </c>
      <c r="BO3" s="74">
        <v>39531</v>
      </c>
      <c r="BP3" s="74">
        <v>39532</v>
      </c>
      <c r="BQ3" s="74">
        <v>39533</v>
      </c>
      <c r="BR3" s="74">
        <v>39534</v>
      </c>
      <c r="BS3" s="74">
        <v>39535</v>
      </c>
      <c r="BT3" s="74">
        <v>39536</v>
      </c>
      <c r="BU3" s="73">
        <v>39537</v>
      </c>
      <c r="BV3" s="73">
        <v>39538</v>
      </c>
      <c r="BW3" s="73">
        <v>39539</v>
      </c>
      <c r="BX3" s="73">
        <v>39540</v>
      </c>
      <c r="BY3" s="73">
        <v>39541</v>
      </c>
      <c r="BZ3" s="73">
        <v>39542</v>
      </c>
      <c r="CA3" s="73">
        <v>39543</v>
      </c>
      <c r="CB3" s="73">
        <v>39544</v>
      </c>
      <c r="CC3" s="73">
        <v>39545</v>
      </c>
      <c r="CD3" s="73">
        <v>39546</v>
      </c>
      <c r="CE3" s="73">
        <v>39547</v>
      </c>
      <c r="CF3" s="73">
        <v>39548</v>
      </c>
      <c r="CG3" s="73">
        <v>39549</v>
      </c>
      <c r="CH3" s="73">
        <v>39550</v>
      </c>
      <c r="CI3" s="134"/>
      <c r="CJ3" s="75"/>
      <c r="CK3" s="75"/>
      <c r="CL3" s="75"/>
      <c r="CM3" s="75"/>
      <c r="CN3" s="75"/>
      <c r="CO3" s="477" t="s">
        <v>67</v>
      </c>
      <c r="CP3" s="477"/>
      <c r="CQ3" s="75"/>
      <c r="CR3" s="75"/>
      <c r="CS3" s="75"/>
      <c r="CT3" s="75"/>
      <c r="CU3" s="75"/>
      <c r="CV3" s="75"/>
      <c r="CW3" s="75"/>
      <c r="CX3" s="75"/>
      <c r="CY3" s="75"/>
      <c r="CZ3" s="75"/>
      <c r="DA3" s="75"/>
      <c r="DB3" s="75"/>
      <c r="DC3" s="75"/>
      <c r="DD3" s="75"/>
      <c r="DE3" s="75"/>
      <c r="DF3" s="75"/>
      <c r="DG3" s="75"/>
      <c r="DH3" s="75"/>
      <c r="DI3" s="75"/>
      <c r="DJ3" s="75"/>
      <c r="DK3" s="75"/>
      <c r="DL3" s="75"/>
      <c r="DM3" s="75"/>
      <c r="DN3" s="75"/>
      <c r="DO3" s="75"/>
      <c r="DP3" s="75"/>
      <c r="DQ3" s="75"/>
      <c r="DR3" s="75"/>
      <c r="DS3" s="75"/>
      <c r="DT3" s="69"/>
      <c r="DU3" s="71"/>
      <c r="DV3" s="76"/>
      <c r="DW3" s="77"/>
      <c r="DX3" s="69"/>
      <c r="DY3" s="71"/>
      <c r="DZ3" s="12"/>
      <c r="EB3" s="12"/>
      <c r="ED3" s="12"/>
    </row>
    <row r="4" spans="1:134" s="4" customFormat="1" ht="14">
      <c r="A4" s="78" t="s">
        <v>27</v>
      </c>
      <c r="B4" s="9" t="s">
        <v>79</v>
      </c>
      <c r="C4" s="83"/>
      <c r="D4" s="84">
        <v>1.123</v>
      </c>
      <c r="E4" s="84">
        <v>5.1619999999999999</v>
      </c>
      <c r="F4" s="84">
        <v>2.9400000000000004</v>
      </c>
      <c r="G4" s="84">
        <v>5.1869999999999994</v>
      </c>
      <c r="H4" s="84">
        <v>4.3319999999999999</v>
      </c>
      <c r="I4" s="84">
        <v>3.4370000000000003</v>
      </c>
      <c r="J4" s="84">
        <v>2.0420000000000003</v>
      </c>
      <c r="K4" s="84">
        <v>3.4569999999999999</v>
      </c>
      <c r="L4" s="84">
        <v>6.2869999999999999</v>
      </c>
      <c r="M4" s="84">
        <v>8.1709999999999994</v>
      </c>
      <c r="N4" s="84">
        <v>1.077</v>
      </c>
      <c r="O4" s="84"/>
      <c r="P4" s="84">
        <v>3.1890000000000001</v>
      </c>
      <c r="Q4" s="84">
        <v>8.8919999999999995</v>
      </c>
      <c r="R4" s="84">
        <v>11.673999999999999</v>
      </c>
      <c r="S4" s="84">
        <v>9.3840000000000003</v>
      </c>
      <c r="T4" s="84">
        <v>6.1509999999999998</v>
      </c>
      <c r="U4" s="84">
        <v>7.6329999999999991</v>
      </c>
      <c r="V4" s="84">
        <v>5.9269999999999996</v>
      </c>
      <c r="W4" s="84">
        <v>5.0279999999999996</v>
      </c>
      <c r="X4" s="84">
        <v>1.774</v>
      </c>
      <c r="Y4" s="84"/>
      <c r="Z4" s="84">
        <v>2.6480000000000001</v>
      </c>
      <c r="AA4" s="84">
        <v>10.326000000000001</v>
      </c>
      <c r="AB4" s="84">
        <v>8.7319999999999993</v>
      </c>
      <c r="AC4" s="84">
        <v>7.4749999999999996</v>
      </c>
      <c r="AD4" s="84">
        <v>8.1280000000000001</v>
      </c>
      <c r="AE4" s="84">
        <v>10.754</v>
      </c>
      <c r="AF4" s="84">
        <v>9.9899999999999984</v>
      </c>
      <c r="AG4" s="84">
        <v>9.2720000000000002</v>
      </c>
      <c r="AH4" s="84">
        <v>3.9739999999999998</v>
      </c>
      <c r="AI4" s="84"/>
      <c r="AJ4" s="84">
        <v>13.425000000000001</v>
      </c>
      <c r="AK4" s="84">
        <v>20.137999999999998</v>
      </c>
      <c r="AL4" s="84">
        <v>19.689999999999998</v>
      </c>
      <c r="AM4" s="84">
        <v>6.758</v>
      </c>
      <c r="AN4" s="84">
        <v>8.8899999999999988</v>
      </c>
      <c r="AO4" s="84">
        <v>5.2079999999999993</v>
      </c>
      <c r="AP4" s="84">
        <v>6.3989999999999991</v>
      </c>
      <c r="AQ4" s="84">
        <v>7.1169999999999991</v>
      </c>
      <c r="AR4" s="84">
        <v>6.556</v>
      </c>
      <c r="AS4" s="84">
        <v>5.6120000000000001</v>
      </c>
      <c r="AT4" s="84"/>
      <c r="AU4" s="84">
        <v>0</v>
      </c>
      <c r="AV4" s="84">
        <v>0</v>
      </c>
      <c r="AW4" s="84">
        <v>1.1220000000000001</v>
      </c>
      <c r="AX4" s="84">
        <v>4.8049999999999997</v>
      </c>
      <c r="AY4" s="84">
        <v>6.0149999999999997</v>
      </c>
      <c r="AZ4" s="84">
        <v>4.3100000000000005</v>
      </c>
      <c r="BA4" s="84">
        <v>3.6139999999999999</v>
      </c>
      <c r="BB4" s="84">
        <v>3.7730000000000001</v>
      </c>
      <c r="BC4" s="84">
        <v>4.9619999999999997</v>
      </c>
      <c r="BD4" s="84">
        <v>4.4000000000000004</v>
      </c>
      <c r="BE4" s="84">
        <v>2.6280000000000001</v>
      </c>
      <c r="BF4" s="84">
        <v>2.4699999999999998</v>
      </c>
      <c r="BG4" s="84">
        <v>0.89700000000000013</v>
      </c>
      <c r="BH4" s="84"/>
      <c r="BI4" s="84">
        <v>3.8830000000000005</v>
      </c>
      <c r="BJ4" s="84">
        <v>4.4889999999999999</v>
      </c>
      <c r="BK4" s="84">
        <v>3.6590000000000003</v>
      </c>
      <c r="BL4" s="84">
        <v>2.851</v>
      </c>
      <c r="BM4" s="84">
        <v>2.4689999999999994</v>
      </c>
      <c r="BN4" s="84">
        <v>2.3780000000000001</v>
      </c>
      <c r="BO4" s="84">
        <v>1.5720000000000001</v>
      </c>
      <c r="BP4" s="84">
        <v>2.851</v>
      </c>
      <c r="BQ4" s="84">
        <v>3.3660000000000001</v>
      </c>
      <c r="BR4" s="84">
        <v>0.38200000000000001</v>
      </c>
      <c r="BS4" s="84"/>
      <c r="BT4" s="84">
        <v>0</v>
      </c>
      <c r="BU4" s="84">
        <v>0</v>
      </c>
      <c r="BV4" s="84">
        <v>0</v>
      </c>
      <c r="BW4" s="84">
        <v>0</v>
      </c>
      <c r="BX4" s="84">
        <v>0</v>
      </c>
      <c r="BY4" s="84">
        <v>0</v>
      </c>
      <c r="BZ4" s="84">
        <v>0</v>
      </c>
      <c r="CA4" s="84">
        <v>0</v>
      </c>
      <c r="CB4" s="84">
        <v>0</v>
      </c>
      <c r="CC4" s="84">
        <v>0</v>
      </c>
      <c r="CD4" s="84">
        <v>0</v>
      </c>
      <c r="CE4" s="84">
        <v>0</v>
      </c>
      <c r="CF4" s="84">
        <v>0</v>
      </c>
      <c r="CG4" s="84">
        <v>0</v>
      </c>
      <c r="CH4" s="84">
        <v>0</v>
      </c>
      <c r="CI4" s="84">
        <v>0</v>
      </c>
    </row>
    <row r="5" spans="1:134" s="4" customFormat="1">
      <c r="A5" s="8"/>
      <c r="B5" s="9" t="s">
        <v>87</v>
      </c>
      <c r="C5" s="85"/>
      <c r="D5" s="84">
        <v>0.157</v>
      </c>
      <c r="E5" s="84">
        <v>1.415</v>
      </c>
      <c r="F5" s="84">
        <v>0.89900000000000002</v>
      </c>
      <c r="G5" s="84">
        <v>0.67300000000000004</v>
      </c>
      <c r="H5" s="84">
        <v>0.69599999999999995</v>
      </c>
      <c r="I5" s="84">
        <v>0.53800000000000003</v>
      </c>
      <c r="J5" s="84">
        <v>0.44900000000000001</v>
      </c>
      <c r="K5" s="84">
        <v>0.29099999999999998</v>
      </c>
      <c r="L5" s="84">
        <v>0.89700000000000013</v>
      </c>
      <c r="M5" s="84">
        <v>1.19</v>
      </c>
      <c r="N5" s="84">
        <v>0.223</v>
      </c>
      <c r="O5" s="84"/>
      <c r="P5" s="84">
        <v>0.22299999999999998</v>
      </c>
      <c r="Q5" s="84">
        <v>0.80899999999999994</v>
      </c>
      <c r="R5" s="84">
        <v>2.1109999999999998</v>
      </c>
      <c r="S5" s="84">
        <v>1.5720000000000001</v>
      </c>
      <c r="T5" s="84">
        <v>0.71899999999999997</v>
      </c>
      <c r="U5" s="84">
        <v>0.87600000000000011</v>
      </c>
      <c r="V5" s="84">
        <v>1.0329999999999999</v>
      </c>
      <c r="W5" s="84">
        <v>0.83000000000000007</v>
      </c>
      <c r="X5" s="84">
        <v>0.313</v>
      </c>
      <c r="Y5" s="84"/>
      <c r="Z5" s="84">
        <v>0.40400000000000003</v>
      </c>
      <c r="AA5" s="84">
        <v>1.0330000000000001</v>
      </c>
      <c r="AB5" s="84">
        <v>0.876</v>
      </c>
      <c r="AC5" s="84">
        <v>1.2130000000000003</v>
      </c>
      <c r="AD5" s="84">
        <v>0.91999999999999993</v>
      </c>
      <c r="AE5" s="84">
        <v>1.123</v>
      </c>
      <c r="AF5" s="84">
        <v>1.617</v>
      </c>
      <c r="AG5" s="84">
        <v>3.367</v>
      </c>
      <c r="AH5" s="84">
        <v>1.5479999999999998</v>
      </c>
      <c r="AI5" s="84"/>
      <c r="AJ5" s="84">
        <v>0.26900000000000002</v>
      </c>
      <c r="AK5" s="84">
        <v>0.49399999999999999</v>
      </c>
      <c r="AL5" s="84">
        <v>0.49399999999999999</v>
      </c>
      <c r="AM5" s="84">
        <v>0.17899999999999999</v>
      </c>
      <c r="AN5" s="84">
        <v>1.46</v>
      </c>
      <c r="AO5" s="84">
        <v>1.526</v>
      </c>
      <c r="AP5" s="84">
        <v>1.9530000000000001</v>
      </c>
      <c r="AQ5" s="84">
        <v>3.5470000000000002</v>
      </c>
      <c r="AR5" s="84">
        <v>3.4580000000000002</v>
      </c>
      <c r="AS5" s="84">
        <v>2.964</v>
      </c>
      <c r="AT5" s="84"/>
      <c r="AU5" s="84">
        <v>0</v>
      </c>
      <c r="AV5" s="84">
        <v>0</v>
      </c>
      <c r="AW5" s="84">
        <v>0.56199999999999994</v>
      </c>
      <c r="AX5" s="84">
        <v>7.1609999999999996</v>
      </c>
      <c r="AY5" s="84">
        <v>8.24</v>
      </c>
      <c r="AZ5" s="84">
        <v>5.774</v>
      </c>
      <c r="BA5" s="84">
        <v>4.1539999999999999</v>
      </c>
      <c r="BB5" s="84">
        <v>5.8380000000000001</v>
      </c>
      <c r="BC5" s="84">
        <v>4.9850000000000003</v>
      </c>
      <c r="BD5" s="84">
        <v>4.423</v>
      </c>
      <c r="BE5" s="84">
        <v>10.934000000000001</v>
      </c>
      <c r="BF5" s="84">
        <v>7.7670000000000003</v>
      </c>
      <c r="BG5" s="84">
        <v>1.774</v>
      </c>
      <c r="BH5" s="84"/>
      <c r="BI5" s="84">
        <v>4.6020000000000003</v>
      </c>
      <c r="BJ5" s="84">
        <v>5.9939999999999998</v>
      </c>
      <c r="BK5" s="84">
        <v>7.3870000000000005</v>
      </c>
      <c r="BL5" s="84">
        <v>8.06</v>
      </c>
      <c r="BM5" s="84">
        <v>7.8360000000000003</v>
      </c>
      <c r="BN5" s="84">
        <v>7.5430000000000001</v>
      </c>
      <c r="BO5" s="84">
        <v>6.3979999999999997</v>
      </c>
      <c r="BP5" s="84">
        <v>10.08</v>
      </c>
      <c r="BQ5" s="84">
        <v>11.001999999999999</v>
      </c>
      <c r="BR5" s="84">
        <v>2.1989999999999998</v>
      </c>
      <c r="BS5" s="84"/>
      <c r="BT5" s="84">
        <v>0</v>
      </c>
      <c r="BU5" s="84">
        <v>0</v>
      </c>
      <c r="BV5" s="84">
        <v>0</v>
      </c>
      <c r="BW5" s="84">
        <v>0</v>
      </c>
      <c r="BX5" s="84">
        <v>0</v>
      </c>
      <c r="BY5" s="84">
        <v>0</v>
      </c>
      <c r="BZ5" s="84">
        <v>0</v>
      </c>
      <c r="CA5" s="84">
        <v>0</v>
      </c>
      <c r="CB5" s="84">
        <v>0</v>
      </c>
      <c r="CC5" s="84">
        <v>0</v>
      </c>
      <c r="CD5" s="84">
        <v>0</v>
      </c>
      <c r="CE5" s="84">
        <v>0</v>
      </c>
      <c r="CF5" s="84">
        <v>0</v>
      </c>
      <c r="CG5" s="84">
        <v>0</v>
      </c>
      <c r="CH5" s="84">
        <v>0</v>
      </c>
      <c r="CI5" s="84">
        <v>0</v>
      </c>
    </row>
    <row r="6" spans="1:134" s="4" customFormat="1">
      <c r="A6" s="10"/>
      <c r="B6" s="11" t="s">
        <v>88</v>
      </c>
      <c r="C6" s="85"/>
      <c r="D6" s="84">
        <v>0.47100000000000003</v>
      </c>
      <c r="E6" s="84">
        <v>2.13</v>
      </c>
      <c r="F6" s="84">
        <v>2.6039999999999996</v>
      </c>
      <c r="G6" s="84">
        <v>3.6149999999999998</v>
      </c>
      <c r="H6" s="84">
        <v>3.4129999999999998</v>
      </c>
      <c r="I6" s="84">
        <v>4.1310000000000002</v>
      </c>
      <c r="J6" s="84">
        <v>2.38</v>
      </c>
      <c r="K6" s="84">
        <v>3.3889999999999993</v>
      </c>
      <c r="L6" s="84">
        <v>4.7130000000000001</v>
      </c>
      <c r="M6" s="84">
        <v>3.7939999999999996</v>
      </c>
      <c r="N6" s="84">
        <v>1.2790000000000001</v>
      </c>
      <c r="O6" s="84"/>
      <c r="P6" s="84">
        <v>1.8620000000000001</v>
      </c>
      <c r="Q6" s="84">
        <v>6.218</v>
      </c>
      <c r="R6" s="84">
        <v>5.141</v>
      </c>
      <c r="S6" s="84">
        <v>5.6119999999999992</v>
      </c>
      <c r="T6" s="84">
        <v>5.2080000000000002</v>
      </c>
      <c r="U6" s="84">
        <v>5.5009999999999994</v>
      </c>
      <c r="V6" s="84">
        <v>5.0510000000000002</v>
      </c>
      <c r="W6" s="84">
        <v>5.86</v>
      </c>
      <c r="X6" s="84">
        <v>2.492</v>
      </c>
      <c r="Y6" s="84"/>
      <c r="Z6" s="84">
        <v>1.8640000000000001</v>
      </c>
      <c r="AA6" s="84">
        <v>7.274</v>
      </c>
      <c r="AB6" s="84">
        <v>7.8579999999999997</v>
      </c>
      <c r="AC6" s="84">
        <v>6.2189999999999994</v>
      </c>
      <c r="AD6" s="84">
        <v>6.2189999999999994</v>
      </c>
      <c r="AE6" s="84">
        <v>6.6449999999999996</v>
      </c>
      <c r="AF6" s="84">
        <v>6.4439999999999991</v>
      </c>
      <c r="AG6" s="84">
        <v>5.5679999999999996</v>
      </c>
      <c r="AH6" s="84">
        <v>2.3580000000000001</v>
      </c>
      <c r="AI6" s="84"/>
      <c r="AJ6" s="84">
        <v>1.5940000000000001</v>
      </c>
      <c r="AK6" s="84">
        <v>2.919</v>
      </c>
      <c r="AL6" s="84">
        <v>3.524</v>
      </c>
      <c r="AM6" s="84">
        <v>2.851</v>
      </c>
      <c r="AN6" s="84">
        <v>8.6440000000000001</v>
      </c>
      <c r="AO6" s="84">
        <v>5.2070000000000007</v>
      </c>
      <c r="AP6" s="84">
        <v>7.4749999999999996</v>
      </c>
      <c r="AQ6" s="84">
        <v>6.42</v>
      </c>
      <c r="AR6" s="84">
        <v>6.0609999999999999</v>
      </c>
      <c r="AS6" s="84">
        <v>6.6</v>
      </c>
      <c r="AT6" s="84"/>
      <c r="AU6" s="84">
        <v>0</v>
      </c>
      <c r="AV6" s="84">
        <v>0</v>
      </c>
      <c r="AW6" s="84">
        <v>1.01</v>
      </c>
      <c r="AX6" s="84">
        <v>6.2859999999999996</v>
      </c>
      <c r="AY6" s="84">
        <v>5.298</v>
      </c>
      <c r="AZ6" s="84">
        <v>6.1070000000000002</v>
      </c>
      <c r="BA6" s="84">
        <v>5.86</v>
      </c>
      <c r="BB6" s="84">
        <v>6.4649999999999999</v>
      </c>
      <c r="BC6" s="84">
        <v>5.7240000000000002</v>
      </c>
      <c r="BD6" s="84">
        <v>6.3529999999999998</v>
      </c>
      <c r="BE6" s="84">
        <v>4.0409999999999995</v>
      </c>
      <c r="BF6" s="84">
        <v>4.04</v>
      </c>
      <c r="BG6" s="84">
        <v>1.5940000000000001</v>
      </c>
      <c r="BH6" s="84"/>
      <c r="BI6" s="84">
        <v>6.6229999999999993</v>
      </c>
      <c r="BJ6" s="84">
        <v>8.7810000000000006</v>
      </c>
      <c r="BK6" s="84">
        <v>7.4540000000000006</v>
      </c>
      <c r="BL6" s="84">
        <v>6.7799999999999994</v>
      </c>
      <c r="BM6" s="84">
        <v>6.8019999999999996</v>
      </c>
      <c r="BN6" s="84">
        <v>6.5109999999999992</v>
      </c>
      <c r="BO6" s="84">
        <v>5.3879999999999999</v>
      </c>
      <c r="BP6" s="84">
        <v>4.9380000000000006</v>
      </c>
      <c r="BQ6" s="84">
        <v>5.41</v>
      </c>
      <c r="BR6" s="84">
        <v>1.9979999999999998</v>
      </c>
      <c r="BS6" s="84"/>
      <c r="BT6" s="84">
        <v>0</v>
      </c>
      <c r="BU6" s="84">
        <v>0</v>
      </c>
      <c r="BV6" s="84">
        <v>0</v>
      </c>
      <c r="BW6" s="84">
        <v>0</v>
      </c>
      <c r="BX6" s="84">
        <v>0</v>
      </c>
      <c r="BY6" s="84">
        <v>0</v>
      </c>
      <c r="BZ6" s="84">
        <v>0</v>
      </c>
      <c r="CA6" s="84">
        <v>0</v>
      </c>
      <c r="CB6" s="84">
        <v>0</v>
      </c>
      <c r="CC6" s="84">
        <v>0</v>
      </c>
      <c r="CD6" s="84">
        <v>0</v>
      </c>
      <c r="CE6" s="84">
        <v>0</v>
      </c>
      <c r="CF6" s="84">
        <v>0</v>
      </c>
      <c r="CG6" s="84">
        <v>0</v>
      </c>
      <c r="CH6" s="84">
        <v>0</v>
      </c>
      <c r="CI6" s="84">
        <v>0</v>
      </c>
    </row>
    <row r="7" spans="1:134" s="16" customFormat="1">
      <c r="A7" s="15"/>
      <c r="C7" s="17" t="s">
        <v>70</v>
      </c>
      <c r="D7" s="94" t="e">
        <v>#REF!</v>
      </c>
      <c r="E7" s="94" t="e">
        <v>#REF!</v>
      </c>
      <c r="F7" s="94" t="e">
        <v>#REF!</v>
      </c>
      <c r="G7" s="94" t="e">
        <v>#REF!</v>
      </c>
      <c r="H7" s="94" t="e">
        <v>#REF!</v>
      </c>
      <c r="I7" s="94" t="e">
        <v>#REF!</v>
      </c>
      <c r="J7" s="94" t="e">
        <v>#REF!</v>
      </c>
      <c r="K7" s="94" t="e">
        <v>#REF!</v>
      </c>
      <c r="L7" s="94" t="e">
        <v>#REF!</v>
      </c>
      <c r="M7" s="94" t="e">
        <v>#REF!</v>
      </c>
      <c r="N7" s="94" t="e">
        <v>#REF!</v>
      </c>
      <c r="O7" s="94" t="e">
        <v>#REF!</v>
      </c>
      <c r="P7" s="94" t="e">
        <v>#REF!</v>
      </c>
      <c r="Q7" s="94" t="e">
        <v>#REF!</v>
      </c>
      <c r="R7" s="94" t="e">
        <v>#REF!</v>
      </c>
      <c r="S7" s="94" t="e">
        <v>#REF!</v>
      </c>
      <c r="T7" s="94" t="e">
        <v>#REF!</v>
      </c>
      <c r="U7" s="94" t="e">
        <v>#REF!</v>
      </c>
      <c r="V7" s="94" t="e">
        <v>#REF!</v>
      </c>
      <c r="W7" s="94" t="e">
        <v>#REF!</v>
      </c>
      <c r="X7" s="94" t="e">
        <v>#REF!</v>
      </c>
      <c r="Y7" s="94" t="e">
        <v>#REF!</v>
      </c>
      <c r="Z7" s="94" t="e">
        <v>#REF!</v>
      </c>
      <c r="AA7" s="94" t="e">
        <v>#REF!</v>
      </c>
      <c r="AB7" s="94" t="e">
        <v>#REF!</v>
      </c>
      <c r="AC7" s="94" t="e">
        <v>#REF!</v>
      </c>
      <c r="AD7" s="94" t="e">
        <v>#REF!</v>
      </c>
      <c r="AE7" s="94" t="e">
        <v>#REF!</v>
      </c>
      <c r="AF7" s="94" t="e">
        <v>#REF!</v>
      </c>
      <c r="AG7" s="94" t="e">
        <v>#REF!</v>
      </c>
      <c r="AH7" s="94" t="e">
        <v>#REF!</v>
      </c>
      <c r="AI7" s="94" t="e">
        <v>#REF!</v>
      </c>
      <c r="AJ7" s="94" t="e">
        <v>#REF!</v>
      </c>
      <c r="AK7" s="94" t="e">
        <v>#REF!</v>
      </c>
      <c r="AL7" s="94" t="e">
        <v>#REF!</v>
      </c>
      <c r="AM7" s="94" t="e">
        <v>#REF!</v>
      </c>
      <c r="AN7" s="94" t="e">
        <v>#REF!</v>
      </c>
      <c r="AO7" s="94" t="e">
        <v>#REF!</v>
      </c>
      <c r="AP7" s="94" t="e">
        <v>#REF!</v>
      </c>
      <c r="AQ7" s="94" t="e">
        <v>#REF!</v>
      </c>
      <c r="AR7" s="94" t="e">
        <v>#REF!</v>
      </c>
      <c r="AS7" s="94" t="e">
        <v>#REF!</v>
      </c>
      <c r="AT7" s="94" t="e">
        <v>#REF!</v>
      </c>
      <c r="AU7" s="94" t="e">
        <v>#REF!</v>
      </c>
      <c r="AV7" s="94" t="e">
        <v>#REF!</v>
      </c>
      <c r="AW7" s="94" t="e">
        <v>#REF!</v>
      </c>
      <c r="AX7" s="94" t="e">
        <v>#REF!</v>
      </c>
      <c r="AY7" s="94" t="e">
        <v>#REF!</v>
      </c>
      <c r="AZ7" s="94" t="e">
        <v>#REF!</v>
      </c>
      <c r="BA7" s="94" t="e">
        <v>#REF!</v>
      </c>
      <c r="BB7" s="94" t="e">
        <v>#REF!</v>
      </c>
      <c r="BC7" s="94" t="e">
        <v>#REF!</v>
      </c>
      <c r="BD7" s="94" t="e">
        <v>#REF!</v>
      </c>
      <c r="BE7" s="94" t="e">
        <v>#REF!</v>
      </c>
      <c r="BF7" s="94" t="e">
        <v>#REF!</v>
      </c>
      <c r="BG7" s="94" t="e">
        <v>#REF!</v>
      </c>
      <c r="BH7" s="94" t="e">
        <v>#REF!</v>
      </c>
      <c r="BI7" s="94" t="e">
        <v>#REF!</v>
      </c>
      <c r="BJ7" s="94" t="e">
        <v>#REF!</v>
      </c>
      <c r="BK7" s="94" t="e">
        <v>#REF!</v>
      </c>
      <c r="BL7" s="94" t="e">
        <v>#REF!</v>
      </c>
      <c r="BM7" s="94" t="e">
        <v>#REF!</v>
      </c>
      <c r="BN7" s="94" t="e">
        <v>#REF!</v>
      </c>
      <c r="BO7" s="94" t="e">
        <v>#REF!</v>
      </c>
      <c r="BP7" s="94" t="e">
        <v>#REF!</v>
      </c>
      <c r="BQ7" s="94" t="e">
        <v>#REF!</v>
      </c>
      <c r="BR7" s="94" t="e">
        <v>#REF!</v>
      </c>
      <c r="BS7" s="94" t="e">
        <v>#REF!</v>
      </c>
      <c r="BT7" s="94" t="e">
        <v>#REF!</v>
      </c>
      <c r="BU7" s="94" t="e">
        <v>#REF!</v>
      </c>
      <c r="BV7" s="94" t="e">
        <v>#REF!</v>
      </c>
      <c r="BW7" s="94" t="e">
        <v>#REF!</v>
      </c>
      <c r="BX7" s="94" t="e">
        <v>#REF!</v>
      </c>
      <c r="BY7" s="94" t="e">
        <v>#REF!</v>
      </c>
      <c r="BZ7" s="94" t="e">
        <v>#REF!</v>
      </c>
      <c r="CA7" s="94" t="e">
        <v>#REF!</v>
      </c>
      <c r="CB7" s="94" t="e">
        <v>#REF!</v>
      </c>
      <c r="CC7" s="94" t="e">
        <v>#REF!</v>
      </c>
      <c r="CD7" s="94" t="e">
        <v>#REF!</v>
      </c>
      <c r="CE7" s="94" t="e">
        <v>#REF!</v>
      </c>
      <c r="CF7" s="94" t="e">
        <v>#REF!</v>
      </c>
      <c r="CG7" s="94" t="e">
        <v>#REF!</v>
      </c>
      <c r="CH7" s="94" t="e">
        <v>#REF!</v>
      </c>
      <c r="CI7" s="135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95"/>
      <c r="DT7" s="96"/>
      <c r="DU7" s="97"/>
      <c r="DV7" s="98"/>
      <c r="DW7" s="99"/>
      <c r="DX7" s="97"/>
      <c r="DY7" s="97"/>
      <c r="DZ7" s="100"/>
      <c r="EA7" s="100"/>
    </row>
    <row r="8" spans="1:134" s="4" customFormat="1" ht="14">
      <c r="A8" s="78" t="s">
        <v>1</v>
      </c>
      <c r="B8" s="9" t="s">
        <v>79</v>
      </c>
      <c r="C8" s="83"/>
      <c r="D8" s="84">
        <v>0.246</v>
      </c>
      <c r="E8" s="84">
        <v>3.4349999999999996</v>
      </c>
      <c r="F8" s="84">
        <v>4.3540000000000001</v>
      </c>
      <c r="G8" s="84">
        <v>5.5229999999999997</v>
      </c>
      <c r="H8" s="84">
        <v>3.0980000000000003</v>
      </c>
      <c r="I8" s="84">
        <v>3.2770000000000001</v>
      </c>
      <c r="J8" s="84">
        <v>3.0979999999999999</v>
      </c>
      <c r="K8" s="84">
        <v>2.3569999999999998</v>
      </c>
      <c r="L8" s="84">
        <v>3.7940000000000005</v>
      </c>
      <c r="M8" s="84">
        <v>7.2060000000000004</v>
      </c>
      <c r="N8" s="84">
        <v>5.9499999999999993</v>
      </c>
      <c r="O8" s="84">
        <v>5.7569999999999997</v>
      </c>
      <c r="P8" s="84">
        <v>5.9956999999999994</v>
      </c>
      <c r="Q8" s="84"/>
      <c r="R8" s="84">
        <v>0</v>
      </c>
      <c r="S8" s="84">
        <v>0</v>
      </c>
      <c r="T8" s="84">
        <v>8.1939999999999991</v>
      </c>
      <c r="U8" s="84">
        <v>8.6209999999999987</v>
      </c>
      <c r="V8" s="84">
        <v>9.4749999999999996</v>
      </c>
      <c r="W8" s="84">
        <v>7.8339999999999996</v>
      </c>
      <c r="X8" s="84">
        <v>12.077999999999999</v>
      </c>
      <c r="Y8" s="84">
        <v>9.9219999999999988</v>
      </c>
      <c r="Z8" s="84">
        <v>11.068</v>
      </c>
      <c r="AA8" s="84">
        <v>10.102999999999998</v>
      </c>
      <c r="AB8" s="84">
        <v>8.9809999999999999</v>
      </c>
      <c r="AC8" s="84">
        <v>8.17</v>
      </c>
      <c r="AD8" s="84">
        <v>6.1955000000000009</v>
      </c>
      <c r="AE8" s="84"/>
      <c r="AF8" s="84">
        <v>0</v>
      </c>
      <c r="AG8" s="84">
        <v>3.323</v>
      </c>
      <c r="AH8" s="84">
        <v>8.3509999999999991</v>
      </c>
      <c r="AI8" s="84">
        <v>6.8019999999999996</v>
      </c>
      <c r="AJ8" s="84">
        <v>7.7899999999999991</v>
      </c>
      <c r="AK8" s="84">
        <v>4.5570000000000004</v>
      </c>
      <c r="AL8" s="84">
        <v>19.398</v>
      </c>
      <c r="AM8" s="84">
        <v>16.702999999999999</v>
      </c>
      <c r="AN8" s="84">
        <v>6.4870000000000001</v>
      </c>
      <c r="AO8" s="84">
        <v>7.79</v>
      </c>
      <c r="AP8" s="84">
        <v>6.2859999999999996</v>
      </c>
      <c r="AQ8" s="84">
        <v>9.1609999999999996</v>
      </c>
      <c r="AR8" s="84">
        <v>7.7459999999999987</v>
      </c>
      <c r="AS8" s="84">
        <v>3.1429999999999998</v>
      </c>
      <c r="AT8" s="84"/>
      <c r="AU8" s="84">
        <v>0</v>
      </c>
      <c r="AV8" s="84">
        <v>6.3520000000000003</v>
      </c>
      <c r="AW8" s="84">
        <v>6.3759999999999994</v>
      </c>
      <c r="AX8" s="84">
        <v>4.3769999999999998</v>
      </c>
      <c r="AY8" s="84">
        <v>5.4329999999999998</v>
      </c>
      <c r="AZ8" s="84">
        <v>5.0289999999999999</v>
      </c>
      <c r="BA8" s="84">
        <v>2.6719999999999997</v>
      </c>
      <c r="BB8" s="84">
        <v>4.0179999999999998</v>
      </c>
      <c r="BC8" s="84">
        <v>3.3899999999999997</v>
      </c>
      <c r="BD8" s="84">
        <v>4.2439999999999998</v>
      </c>
      <c r="BE8" s="84">
        <v>3.6360000000000001</v>
      </c>
      <c r="BF8" s="84">
        <v>3.3</v>
      </c>
      <c r="BG8" s="84">
        <v>1.93</v>
      </c>
      <c r="BH8" s="84"/>
      <c r="BI8" s="84">
        <v>0</v>
      </c>
      <c r="BJ8" s="84">
        <v>0</v>
      </c>
      <c r="BK8" s="84">
        <v>0</v>
      </c>
      <c r="BL8" s="84">
        <v>0</v>
      </c>
      <c r="BM8" s="84">
        <v>0</v>
      </c>
      <c r="BN8" s="84">
        <v>0</v>
      </c>
      <c r="BO8" s="84">
        <v>0</v>
      </c>
      <c r="BP8" s="84">
        <v>0</v>
      </c>
      <c r="BQ8" s="84">
        <v>0</v>
      </c>
      <c r="BR8" s="84">
        <v>0</v>
      </c>
      <c r="BS8" s="84">
        <v>0</v>
      </c>
      <c r="BT8" s="84">
        <v>0</v>
      </c>
      <c r="BU8" s="84">
        <v>0</v>
      </c>
      <c r="BV8" s="84">
        <v>0</v>
      </c>
      <c r="BW8" s="84">
        <v>0</v>
      </c>
      <c r="BX8" s="84">
        <v>0</v>
      </c>
      <c r="BY8" s="84">
        <v>0</v>
      </c>
      <c r="BZ8" s="84">
        <v>0</v>
      </c>
      <c r="CA8" s="84">
        <v>0</v>
      </c>
      <c r="CB8" s="84">
        <v>0</v>
      </c>
      <c r="CC8" s="84">
        <v>0</v>
      </c>
      <c r="CD8" s="84">
        <v>0</v>
      </c>
      <c r="CE8" s="84">
        <v>0</v>
      </c>
      <c r="CF8" s="84">
        <v>0</v>
      </c>
      <c r="CG8" s="84">
        <v>0</v>
      </c>
      <c r="CH8" s="84">
        <v>0</v>
      </c>
      <c r="CI8" s="84">
        <v>0</v>
      </c>
    </row>
    <row r="9" spans="1:134" s="4" customFormat="1">
      <c r="A9" s="8"/>
      <c r="B9" s="9" t="s">
        <v>87</v>
      </c>
      <c r="C9" s="85"/>
      <c r="D9" s="84">
        <v>4.3999999999999997E-2</v>
      </c>
      <c r="E9" s="84">
        <v>0.65100000000000002</v>
      </c>
      <c r="F9" s="84">
        <v>0.56200000000000006</v>
      </c>
      <c r="G9" s="84">
        <v>0.495</v>
      </c>
      <c r="H9" s="84">
        <v>0.22399999999999998</v>
      </c>
      <c r="I9" s="84">
        <v>0.246</v>
      </c>
      <c r="J9" s="84">
        <v>0.157</v>
      </c>
      <c r="K9" s="84">
        <v>0.20099999999999998</v>
      </c>
      <c r="L9" s="84">
        <v>0.26800000000000002</v>
      </c>
      <c r="M9" s="84">
        <v>0.49399999999999999</v>
      </c>
      <c r="N9" s="84">
        <v>0.35899999999999999</v>
      </c>
      <c r="O9" s="84">
        <v>0.44899999999999995</v>
      </c>
      <c r="P9" s="84">
        <v>0.38100000000000001</v>
      </c>
      <c r="Q9" s="84"/>
      <c r="R9" s="84">
        <v>0</v>
      </c>
      <c r="S9" s="84">
        <v>0</v>
      </c>
      <c r="T9" s="84">
        <v>0.49299999999999999</v>
      </c>
      <c r="U9" s="84">
        <v>0.51700000000000002</v>
      </c>
      <c r="V9" s="84">
        <v>0.42599999999999999</v>
      </c>
      <c r="W9" s="84">
        <v>0.49399999999999999</v>
      </c>
      <c r="X9" s="84">
        <v>1.571</v>
      </c>
      <c r="Y9" s="84">
        <v>2.1550000000000002</v>
      </c>
      <c r="Z9" s="84">
        <v>2.5810000000000004</v>
      </c>
      <c r="AA9" s="84">
        <v>4.625</v>
      </c>
      <c r="AB9" s="84">
        <v>4.2439999999999998</v>
      </c>
      <c r="AC9" s="84">
        <v>2.649</v>
      </c>
      <c r="AD9" s="84">
        <v>0.78569999999999995</v>
      </c>
      <c r="AE9" s="84"/>
      <c r="AF9" s="84">
        <v>0</v>
      </c>
      <c r="AG9" s="84">
        <v>1.9080000000000001</v>
      </c>
      <c r="AH9" s="84">
        <v>3.1870000000000003</v>
      </c>
      <c r="AI9" s="84">
        <v>3.2110000000000003</v>
      </c>
      <c r="AJ9" s="84">
        <v>3.1659999999999999</v>
      </c>
      <c r="AK9" s="84">
        <v>1.504</v>
      </c>
      <c r="AL9" s="84">
        <v>0.20099999999999998</v>
      </c>
      <c r="AM9" s="84">
        <v>0.29200000000000004</v>
      </c>
      <c r="AN9" s="84">
        <v>0.94199999999999995</v>
      </c>
      <c r="AO9" s="84">
        <v>1.482</v>
      </c>
      <c r="AP9" s="84">
        <v>2.2229999999999999</v>
      </c>
      <c r="AQ9" s="84">
        <v>4.1079999999999997</v>
      </c>
      <c r="AR9" s="84">
        <v>3.2330000000000001</v>
      </c>
      <c r="AS9" s="84">
        <v>1.5720000000000001</v>
      </c>
      <c r="AT9" s="84"/>
      <c r="AU9" s="84">
        <v>0</v>
      </c>
      <c r="AV9" s="84">
        <v>3.2110000000000003</v>
      </c>
      <c r="AW9" s="84">
        <v>2.8289999999999997</v>
      </c>
      <c r="AX9" s="84">
        <v>5.7480000000000002</v>
      </c>
      <c r="AY9" s="84">
        <v>6.9599999999999991</v>
      </c>
      <c r="AZ9" s="84">
        <v>4.782</v>
      </c>
      <c r="BA9" s="84">
        <v>2.3119999999999998</v>
      </c>
      <c r="BB9" s="84">
        <v>3.7709999999999999</v>
      </c>
      <c r="BC9" s="84">
        <v>6.3079999999999998</v>
      </c>
      <c r="BD9" s="84">
        <v>11.516999999999999</v>
      </c>
      <c r="BE9" s="84">
        <v>12.1</v>
      </c>
      <c r="BF9" s="84">
        <v>9.8339999999999996</v>
      </c>
      <c r="BG9" s="84">
        <v>6.5109999999999992</v>
      </c>
      <c r="BH9" s="84"/>
      <c r="BI9" s="84">
        <v>0</v>
      </c>
      <c r="BJ9" s="84">
        <v>0</v>
      </c>
      <c r="BK9" s="84">
        <v>0</v>
      </c>
      <c r="BL9" s="84">
        <v>0</v>
      </c>
      <c r="BM9" s="84">
        <v>0</v>
      </c>
      <c r="BN9" s="84">
        <v>0</v>
      </c>
      <c r="BO9" s="84">
        <v>0</v>
      </c>
      <c r="BP9" s="84">
        <v>0</v>
      </c>
      <c r="BQ9" s="84">
        <v>0</v>
      </c>
      <c r="BR9" s="84">
        <v>0</v>
      </c>
      <c r="BS9" s="84">
        <v>0</v>
      </c>
      <c r="BT9" s="84">
        <v>0</v>
      </c>
      <c r="BU9" s="84">
        <v>0</v>
      </c>
      <c r="BV9" s="84">
        <v>0</v>
      </c>
      <c r="BW9" s="84">
        <v>0</v>
      </c>
      <c r="BX9" s="84">
        <v>0</v>
      </c>
      <c r="BY9" s="84">
        <v>0</v>
      </c>
      <c r="BZ9" s="84">
        <v>0</v>
      </c>
      <c r="CA9" s="84">
        <v>0</v>
      </c>
      <c r="CB9" s="84">
        <v>0</v>
      </c>
      <c r="CC9" s="84">
        <v>0</v>
      </c>
      <c r="CD9" s="84">
        <v>0</v>
      </c>
      <c r="CE9" s="84">
        <v>0</v>
      </c>
      <c r="CF9" s="84">
        <v>0</v>
      </c>
      <c r="CG9" s="84">
        <v>0</v>
      </c>
      <c r="CH9" s="84">
        <v>0</v>
      </c>
      <c r="CI9" s="84">
        <v>0</v>
      </c>
    </row>
    <row r="10" spans="1:134" s="4" customFormat="1">
      <c r="A10" s="10"/>
      <c r="B10" s="11" t="s">
        <v>88</v>
      </c>
      <c r="C10" s="85"/>
      <c r="D10" s="84">
        <v>0.44800000000000001</v>
      </c>
      <c r="E10" s="84">
        <v>2.67</v>
      </c>
      <c r="F10" s="84">
        <v>2.762</v>
      </c>
      <c r="G10" s="84">
        <v>4.1979999999999995</v>
      </c>
      <c r="H10" s="84">
        <v>4.266</v>
      </c>
      <c r="I10" s="84">
        <v>5.0510000000000002</v>
      </c>
      <c r="J10" s="84">
        <v>3.278</v>
      </c>
      <c r="K10" s="84">
        <v>3.165</v>
      </c>
      <c r="L10" s="84">
        <v>5.0730000000000004</v>
      </c>
      <c r="M10" s="84">
        <v>4.8269999999999991</v>
      </c>
      <c r="N10" s="84">
        <v>4.7149999999999999</v>
      </c>
      <c r="O10" s="84">
        <v>4.5119999999999996</v>
      </c>
      <c r="P10" s="84">
        <v>2.605</v>
      </c>
      <c r="Q10" s="84"/>
      <c r="R10" s="84">
        <v>0</v>
      </c>
      <c r="S10" s="84">
        <v>0</v>
      </c>
      <c r="T10" s="84">
        <v>6.1739999999999995</v>
      </c>
      <c r="U10" s="84">
        <v>6.4870000000000001</v>
      </c>
      <c r="V10" s="84">
        <v>6.0839999999999996</v>
      </c>
      <c r="W10" s="84">
        <v>6.3759999999999994</v>
      </c>
      <c r="X10" s="84">
        <v>4.7810000000000006</v>
      </c>
      <c r="Y10" s="84">
        <v>4.3780000000000001</v>
      </c>
      <c r="Z10" s="84">
        <v>6.0619999999999994</v>
      </c>
      <c r="AA10" s="84">
        <v>6.1739999999999995</v>
      </c>
      <c r="AB10" s="84">
        <v>6.7589999999999995</v>
      </c>
      <c r="AC10" s="84">
        <v>6.6669999999999998</v>
      </c>
      <c r="AD10" s="84">
        <v>4.8940000000000001</v>
      </c>
      <c r="AE10" s="84"/>
      <c r="AF10" s="84">
        <v>0</v>
      </c>
      <c r="AG10" s="84">
        <v>2.7830000000000004</v>
      </c>
      <c r="AH10" s="84">
        <v>7.835</v>
      </c>
      <c r="AI10" s="84">
        <v>6.8250000000000002</v>
      </c>
      <c r="AJ10" s="84">
        <v>8.1259999999999994</v>
      </c>
      <c r="AK10" s="84">
        <v>4.6260000000000003</v>
      </c>
      <c r="AL10" s="84">
        <v>1.8859999999999999</v>
      </c>
      <c r="AM10" s="84">
        <v>2.3800000000000003</v>
      </c>
      <c r="AN10" s="84">
        <v>3.7720000000000002</v>
      </c>
      <c r="AO10" s="84">
        <v>5.8810000000000002</v>
      </c>
      <c r="AP10" s="84">
        <v>8.8000000000000007</v>
      </c>
      <c r="AQ10" s="84">
        <v>8.8670000000000009</v>
      </c>
      <c r="AR10" s="84">
        <v>7.431</v>
      </c>
      <c r="AS10" s="84">
        <v>3.2540000000000004</v>
      </c>
      <c r="AT10" s="84"/>
      <c r="AU10" s="84">
        <v>0</v>
      </c>
      <c r="AV10" s="84">
        <v>5.8829999999999991</v>
      </c>
      <c r="AW10" s="84">
        <v>5.7919999999999998</v>
      </c>
      <c r="AX10" s="84">
        <v>5.9039999999999999</v>
      </c>
      <c r="AY10" s="84">
        <v>7.992</v>
      </c>
      <c r="AZ10" s="84">
        <v>7.0489999999999995</v>
      </c>
      <c r="BA10" s="84">
        <v>4.0419999999999998</v>
      </c>
      <c r="BB10" s="84">
        <v>8.4190000000000005</v>
      </c>
      <c r="BC10" s="84">
        <v>7.7669999999999995</v>
      </c>
      <c r="BD10" s="84">
        <v>6.2409999999999997</v>
      </c>
      <c r="BE10" s="84">
        <v>7.0940000000000003</v>
      </c>
      <c r="BF10" s="84">
        <v>6.085</v>
      </c>
      <c r="BG10" s="84">
        <v>3.323</v>
      </c>
      <c r="BH10" s="84"/>
      <c r="BI10" s="84">
        <v>0</v>
      </c>
      <c r="BJ10" s="84">
        <v>0</v>
      </c>
      <c r="BK10" s="84">
        <v>0</v>
      </c>
      <c r="BL10" s="84">
        <v>0</v>
      </c>
      <c r="BM10" s="84">
        <v>0</v>
      </c>
      <c r="BN10" s="84">
        <v>0</v>
      </c>
      <c r="BO10" s="84">
        <v>0</v>
      </c>
      <c r="BP10" s="84">
        <v>0</v>
      </c>
      <c r="BQ10" s="84">
        <v>0</v>
      </c>
      <c r="BR10" s="84">
        <v>0</v>
      </c>
      <c r="BS10" s="84">
        <v>0</v>
      </c>
      <c r="BT10" s="84">
        <v>0</v>
      </c>
      <c r="BU10" s="84">
        <v>0</v>
      </c>
      <c r="BV10" s="84">
        <v>0</v>
      </c>
      <c r="BW10" s="84">
        <v>0</v>
      </c>
      <c r="BX10" s="84">
        <v>0</v>
      </c>
      <c r="BY10" s="84">
        <v>0</v>
      </c>
      <c r="BZ10" s="84">
        <v>0</v>
      </c>
      <c r="CA10" s="84">
        <v>0</v>
      </c>
      <c r="CB10" s="84">
        <v>0</v>
      </c>
      <c r="CC10" s="84">
        <v>0</v>
      </c>
      <c r="CD10" s="84">
        <v>0</v>
      </c>
      <c r="CE10" s="84">
        <v>0</v>
      </c>
      <c r="CF10" s="84">
        <v>0</v>
      </c>
      <c r="CG10" s="84">
        <v>0</v>
      </c>
      <c r="CH10" s="84">
        <v>0</v>
      </c>
      <c r="CI10" s="84">
        <v>0</v>
      </c>
    </row>
    <row r="11" spans="1:134" s="16" customFormat="1">
      <c r="A11" s="15"/>
      <c r="C11" s="17" t="s">
        <v>70</v>
      </c>
      <c r="D11" s="94" t="e">
        <v>#REF!</v>
      </c>
      <c r="E11" s="94" t="e">
        <v>#REF!</v>
      </c>
      <c r="F11" s="94" t="e">
        <v>#REF!</v>
      </c>
      <c r="G11" s="94" t="e">
        <v>#REF!</v>
      </c>
      <c r="H11" s="94" t="e">
        <v>#REF!</v>
      </c>
      <c r="I11" s="94" t="e">
        <v>#REF!</v>
      </c>
      <c r="J11" s="94" t="e">
        <v>#REF!</v>
      </c>
      <c r="K11" s="94" t="e">
        <v>#REF!</v>
      </c>
      <c r="L11" s="94" t="e">
        <v>#REF!</v>
      </c>
      <c r="M11" s="94" t="e">
        <v>#REF!</v>
      </c>
      <c r="N11" s="94" t="e">
        <v>#REF!</v>
      </c>
      <c r="O11" s="94" t="e">
        <v>#REF!</v>
      </c>
      <c r="P11" s="94" t="e">
        <v>#REF!</v>
      </c>
      <c r="Q11" s="94" t="e">
        <v>#REF!</v>
      </c>
      <c r="R11" s="94" t="e">
        <v>#REF!</v>
      </c>
      <c r="S11" s="94" t="e">
        <v>#REF!</v>
      </c>
      <c r="T11" s="94" t="e">
        <v>#REF!</v>
      </c>
      <c r="U11" s="94" t="e">
        <v>#REF!</v>
      </c>
      <c r="V11" s="94" t="e">
        <v>#REF!</v>
      </c>
      <c r="W11" s="94" t="e">
        <v>#REF!</v>
      </c>
      <c r="X11" s="94" t="e">
        <v>#REF!</v>
      </c>
      <c r="Y11" s="94" t="e">
        <v>#REF!</v>
      </c>
      <c r="Z11" s="94" t="e">
        <v>#REF!</v>
      </c>
      <c r="AA11" s="94" t="e">
        <v>#REF!</v>
      </c>
      <c r="AB11" s="94" t="e">
        <v>#REF!</v>
      </c>
      <c r="AC11" s="94" t="e">
        <v>#REF!</v>
      </c>
      <c r="AD11" s="94" t="e">
        <v>#REF!</v>
      </c>
      <c r="AE11" s="94" t="e">
        <v>#REF!</v>
      </c>
      <c r="AF11" s="94" t="e">
        <v>#REF!</v>
      </c>
      <c r="AG11" s="94" t="e">
        <v>#REF!</v>
      </c>
      <c r="AH11" s="94" t="e">
        <v>#REF!</v>
      </c>
      <c r="AI11" s="94" t="e">
        <v>#REF!</v>
      </c>
      <c r="AJ11" s="94" t="e">
        <v>#REF!</v>
      </c>
      <c r="AK11" s="94" t="e">
        <v>#REF!</v>
      </c>
      <c r="AL11" s="94" t="e">
        <v>#REF!</v>
      </c>
      <c r="AM11" s="94" t="e">
        <v>#REF!</v>
      </c>
      <c r="AN11" s="94" t="e">
        <v>#REF!</v>
      </c>
      <c r="AO11" s="94" t="e">
        <v>#REF!</v>
      </c>
      <c r="AP11" s="94" t="e">
        <v>#REF!</v>
      </c>
      <c r="AQ11" s="94" t="e">
        <v>#REF!</v>
      </c>
      <c r="AR11" s="94" t="e">
        <v>#REF!</v>
      </c>
      <c r="AS11" s="94" t="e">
        <v>#REF!</v>
      </c>
      <c r="AT11" s="94" t="e">
        <v>#REF!</v>
      </c>
      <c r="AU11" s="94" t="e">
        <v>#REF!</v>
      </c>
      <c r="AV11" s="94" t="e">
        <v>#REF!</v>
      </c>
      <c r="AW11" s="94" t="e">
        <v>#REF!</v>
      </c>
      <c r="AX11" s="94" t="e">
        <v>#REF!</v>
      </c>
      <c r="AY11" s="94" t="e">
        <v>#REF!</v>
      </c>
      <c r="AZ11" s="94" t="e">
        <v>#REF!</v>
      </c>
      <c r="BA11" s="94" t="e">
        <v>#REF!</v>
      </c>
      <c r="BB11" s="94" t="e">
        <v>#REF!</v>
      </c>
      <c r="BC11" s="94" t="e">
        <v>#REF!</v>
      </c>
      <c r="BD11" s="94" t="e">
        <v>#REF!</v>
      </c>
      <c r="BE11" s="94" t="e">
        <v>#REF!</v>
      </c>
      <c r="BF11" s="94" t="e">
        <v>#REF!</v>
      </c>
      <c r="BG11" s="94" t="e">
        <v>#REF!</v>
      </c>
      <c r="BH11" s="94" t="e">
        <v>#REF!</v>
      </c>
      <c r="BI11" s="94" t="e">
        <v>#REF!</v>
      </c>
      <c r="BJ11" s="94" t="e">
        <v>#REF!</v>
      </c>
      <c r="BK11" s="94" t="e">
        <v>#REF!</v>
      </c>
      <c r="BL11" s="94" t="e">
        <v>#REF!</v>
      </c>
      <c r="BM11" s="94" t="e">
        <v>#REF!</v>
      </c>
      <c r="BN11" s="94" t="e">
        <v>#REF!</v>
      </c>
      <c r="BO11" s="94" t="e">
        <v>#REF!</v>
      </c>
      <c r="BP11" s="94" t="e">
        <v>#REF!</v>
      </c>
      <c r="BQ11" s="94" t="e">
        <v>#REF!</v>
      </c>
      <c r="BR11" s="94" t="e">
        <v>#REF!</v>
      </c>
      <c r="BS11" s="94" t="e">
        <v>#REF!</v>
      </c>
      <c r="BT11" s="94" t="e">
        <v>#REF!</v>
      </c>
      <c r="BU11" s="94" t="e">
        <v>#REF!</v>
      </c>
      <c r="BV11" s="94" t="e">
        <v>#REF!</v>
      </c>
      <c r="BW11" s="94" t="e">
        <v>#REF!</v>
      </c>
      <c r="BX11" s="94" t="e">
        <v>#REF!</v>
      </c>
      <c r="BY11" s="94" t="e">
        <v>#REF!</v>
      </c>
      <c r="BZ11" s="94" t="e">
        <v>#REF!</v>
      </c>
      <c r="CA11" s="94" t="e">
        <v>#REF!</v>
      </c>
      <c r="CB11" s="94" t="e">
        <v>#REF!</v>
      </c>
      <c r="CC11" s="94" t="e">
        <v>#REF!</v>
      </c>
      <c r="CD11" s="94" t="e">
        <v>#REF!</v>
      </c>
      <c r="CE11" s="94" t="e">
        <v>#REF!</v>
      </c>
      <c r="CF11" s="94" t="e">
        <v>#REF!</v>
      </c>
      <c r="CG11" s="94" t="e">
        <v>#REF!</v>
      </c>
      <c r="CH11" s="94" t="e">
        <v>#REF!</v>
      </c>
      <c r="CI11" s="135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95"/>
      <c r="DT11" s="96"/>
      <c r="DU11" s="97"/>
      <c r="DV11" s="98"/>
      <c r="DW11" s="99"/>
      <c r="DX11" s="97"/>
      <c r="DY11" s="97"/>
      <c r="DZ11" s="100"/>
      <c r="EA11" s="100"/>
    </row>
    <row r="12" spans="1:134" s="4" customFormat="1" ht="14">
      <c r="A12" s="78" t="s">
        <v>3</v>
      </c>
      <c r="B12" s="9" t="s">
        <v>79</v>
      </c>
      <c r="C12" s="83"/>
      <c r="D12" s="84">
        <v>0</v>
      </c>
      <c r="E12" s="84">
        <v>3.2539999999999996</v>
      </c>
      <c r="F12" s="84">
        <v>2.3340000000000001</v>
      </c>
      <c r="G12" s="84">
        <v>3.3229999999999995</v>
      </c>
      <c r="H12" s="84">
        <v>3.4570000000000003</v>
      </c>
      <c r="I12" s="84">
        <v>3.996</v>
      </c>
      <c r="J12" s="84">
        <v>2.56</v>
      </c>
      <c r="K12" s="84">
        <v>2.806</v>
      </c>
      <c r="L12" s="84">
        <v>4.3769999999999998</v>
      </c>
      <c r="M12" s="84">
        <v>9.0690000000000008</v>
      </c>
      <c r="N12" s="84">
        <v>5.7709999999999999</v>
      </c>
      <c r="O12" s="84">
        <v>5.298</v>
      </c>
      <c r="P12" s="84">
        <v>2.3570000000000002</v>
      </c>
      <c r="Q12" s="84"/>
      <c r="R12" s="84">
        <v>0</v>
      </c>
      <c r="S12" s="84">
        <v>6.577</v>
      </c>
      <c r="T12" s="84">
        <v>7.4759999999999991</v>
      </c>
      <c r="U12" s="84">
        <v>6.3520000000000003</v>
      </c>
      <c r="V12" s="84">
        <v>6.9369999999999994</v>
      </c>
      <c r="W12" s="84">
        <v>9.1829999999999998</v>
      </c>
      <c r="X12" s="84">
        <v>9.0920000000000005</v>
      </c>
      <c r="Y12" s="84">
        <v>6.1959999999999997</v>
      </c>
      <c r="Z12" s="84">
        <v>8.7309999999999999</v>
      </c>
      <c r="AA12" s="84">
        <v>8.2379999999999995</v>
      </c>
      <c r="AB12" s="84">
        <v>8.3740000000000006</v>
      </c>
      <c r="AC12" s="84"/>
      <c r="AD12" s="84">
        <v>0</v>
      </c>
      <c r="AE12" s="84">
        <v>6.3759999999999994</v>
      </c>
      <c r="AF12" s="84">
        <v>10.82</v>
      </c>
      <c r="AG12" s="84">
        <v>11.314</v>
      </c>
      <c r="AH12" s="84">
        <v>9.2259999999999991</v>
      </c>
      <c r="AI12" s="84">
        <v>7.3189999999999991</v>
      </c>
      <c r="AJ12" s="84">
        <v>6.085</v>
      </c>
      <c r="AK12" s="84">
        <v>8.7089999999999996</v>
      </c>
      <c r="AL12" s="84">
        <v>8.1269999999999989</v>
      </c>
      <c r="AM12" s="84">
        <v>7.5649999999999995</v>
      </c>
      <c r="AN12" s="84">
        <v>4.9390000000000001</v>
      </c>
      <c r="AO12" s="84"/>
      <c r="AP12" s="84">
        <v>0</v>
      </c>
      <c r="AQ12" s="84">
        <v>9.16</v>
      </c>
      <c r="AR12" s="84">
        <v>8.3279999999999994</v>
      </c>
      <c r="AS12" s="84">
        <v>7.4989999999999988</v>
      </c>
      <c r="AT12" s="84">
        <v>8.8689999999999998</v>
      </c>
      <c r="AU12" s="84">
        <v>7.1849999999999996</v>
      </c>
      <c r="AV12" s="84">
        <v>5.7479999999999993</v>
      </c>
      <c r="AW12" s="84">
        <v>7.3879999999999999</v>
      </c>
      <c r="AX12" s="84">
        <v>5.141</v>
      </c>
      <c r="AY12" s="84">
        <v>5.1630000000000003</v>
      </c>
      <c r="AZ12" s="84">
        <v>1.8840000000000001</v>
      </c>
      <c r="BA12" s="84"/>
      <c r="BB12" s="84">
        <v>0</v>
      </c>
      <c r="BC12" s="84">
        <v>0.17799999999999999</v>
      </c>
      <c r="BD12" s="84">
        <v>3.0069999999999997</v>
      </c>
      <c r="BE12" s="84">
        <v>2.85</v>
      </c>
      <c r="BF12" s="84">
        <v>3.48</v>
      </c>
      <c r="BG12" s="84">
        <v>3.5460000000000003</v>
      </c>
      <c r="BH12" s="84">
        <v>4.58</v>
      </c>
      <c r="BI12" s="84">
        <v>1.7290000000000001</v>
      </c>
      <c r="BJ12" s="84">
        <v>3.6589999999999998</v>
      </c>
      <c r="BK12" s="84">
        <v>2.4900000000000002</v>
      </c>
      <c r="BL12" s="84">
        <v>2.0860000000000003</v>
      </c>
      <c r="BM12" s="84">
        <v>2.6719999999999997</v>
      </c>
      <c r="BN12" s="84"/>
      <c r="BO12" s="84">
        <v>0</v>
      </c>
      <c r="BP12" s="84">
        <v>0</v>
      </c>
      <c r="BQ12" s="84">
        <v>0</v>
      </c>
      <c r="BR12" s="84">
        <v>0</v>
      </c>
      <c r="BS12" s="84">
        <v>0</v>
      </c>
      <c r="BT12" s="84">
        <v>0</v>
      </c>
      <c r="BU12" s="84">
        <v>0</v>
      </c>
      <c r="BV12" s="84">
        <v>0</v>
      </c>
      <c r="BW12" s="84">
        <v>0</v>
      </c>
      <c r="BX12" s="84">
        <v>0</v>
      </c>
      <c r="BY12" s="84">
        <v>0</v>
      </c>
      <c r="BZ12" s="84">
        <v>0</v>
      </c>
      <c r="CA12" s="84">
        <v>0</v>
      </c>
      <c r="CB12" s="84">
        <v>0</v>
      </c>
      <c r="CC12" s="84">
        <v>0</v>
      </c>
      <c r="CD12" s="84">
        <v>0</v>
      </c>
      <c r="CE12" s="84">
        <v>0</v>
      </c>
      <c r="CF12" s="84">
        <v>0</v>
      </c>
      <c r="CG12" s="84">
        <v>0</v>
      </c>
      <c r="CH12" s="84">
        <v>0</v>
      </c>
      <c r="CI12" s="84">
        <v>0</v>
      </c>
    </row>
    <row r="13" spans="1:134" s="4" customFormat="1">
      <c r="A13" s="8"/>
      <c r="B13" s="9" t="s">
        <v>87</v>
      </c>
      <c r="C13" s="85"/>
      <c r="D13" s="84">
        <v>0</v>
      </c>
      <c r="E13" s="84">
        <v>0.71899999999999997</v>
      </c>
      <c r="F13" s="84">
        <v>0.33699999999999997</v>
      </c>
      <c r="G13" s="84">
        <v>0.42699999999999999</v>
      </c>
      <c r="H13" s="84">
        <v>0.51700000000000002</v>
      </c>
      <c r="I13" s="84">
        <v>0.49400000000000005</v>
      </c>
      <c r="J13" s="84">
        <v>0.22399999999999998</v>
      </c>
      <c r="K13" s="84">
        <v>0.40500000000000003</v>
      </c>
      <c r="L13" s="84">
        <v>0.49399999999999999</v>
      </c>
      <c r="M13" s="84">
        <v>0.74099999999999999</v>
      </c>
      <c r="N13" s="84">
        <v>0.49299999999999999</v>
      </c>
      <c r="O13" s="84">
        <v>0.44900000000000001</v>
      </c>
      <c r="P13" s="84">
        <v>0.224</v>
      </c>
      <c r="Q13" s="84"/>
      <c r="R13" s="84">
        <v>0</v>
      </c>
      <c r="S13" s="84">
        <v>1.123</v>
      </c>
      <c r="T13" s="84">
        <v>1.123</v>
      </c>
      <c r="U13" s="84">
        <v>0.71799999999999997</v>
      </c>
      <c r="V13" s="84">
        <v>0.94199999999999995</v>
      </c>
      <c r="W13" s="84">
        <v>1.3699999999999999</v>
      </c>
      <c r="X13" s="84">
        <v>1.145</v>
      </c>
      <c r="Y13" s="84">
        <v>1.077</v>
      </c>
      <c r="Z13" s="84">
        <v>1.145</v>
      </c>
      <c r="AA13" s="84">
        <v>7.2059999999999995</v>
      </c>
      <c r="AB13" s="84">
        <v>4.423</v>
      </c>
      <c r="AC13" s="84"/>
      <c r="AD13" s="84">
        <v>0</v>
      </c>
      <c r="AE13" s="84">
        <v>1.4370000000000001</v>
      </c>
      <c r="AF13" s="84">
        <v>3.5469999999999997</v>
      </c>
      <c r="AG13" s="84">
        <v>3.8610000000000007</v>
      </c>
      <c r="AH13" s="84">
        <v>3.1869999999999998</v>
      </c>
      <c r="AI13" s="84">
        <v>2.6720000000000002</v>
      </c>
      <c r="AJ13" s="84">
        <v>3.0089999999999999</v>
      </c>
      <c r="AK13" s="84">
        <v>3.2330000000000001</v>
      </c>
      <c r="AL13" s="84">
        <v>2.4699999999999998</v>
      </c>
      <c r="AM13" s="84">
        <v>2.4470000000000001</v>
      </c>
      <c r="AN13" s="84">
        <v>1.4139999999999999</v>
      </c>
      <c r="AO13" s="84"/>
      <c r="AP13" s="84">
        <v>0</v>
      </c>
      <c r="AQ13" s="84">
        <v>4.3100000000000005</v>
      </c>
      <c r="AR13" s="84">
        <v>4.8490000000000002</v>
      </c>
      <c r="AS13" s="84">
        <v>3.6819999999999999</v>
      </c>
      <c r="AT13" s="84">
        <v>5.2530000000000001</v>
      </c>
      <c r="AU13" s="84">
        <v>4.7140000000000004</v>
      </c>
      <c r="AV13" s="84">
        <v>3.3450000000000002</v>
      </c>
      <c r="AW13" s="84">
        <v>3.3</v>
      </c>
      <c r="AX13" s="84">
        <v>6.375</v>
      </c>
      <c r="AY13" s="84">
        <v>8.2840000000000007</v>
      </c>
      <c r="AZ13" s="84">
        <v>2.29</v>
      </c>
      <c r="BA13" s="84"/>
      <c r="BB13" s="84">
        <v>0</v>
      </c>
      <c r="BC13" s="84">
        <v>0.42699999999999999</v>
      </c>
      <c r="BD13" s="84">
        <v>4.1310000000000002</v>
      </c>
      <c r="BE13" s="84">
        <v>8.6440000000000001</v>
      </c>
      <c r="BF13" s="84">
        <v>13.356999999999999</v>
      </c>
      <c r="BG13" s="84">
        <v>12.258000000000001</v>
      </c>
      <c r="BH13" s="84">
        <v>10.978000000000002</v>
      </c>
      <c r="BI13" s="84">
        <v>5.3440000000000003</v>
      </c>
      <c r="BJ13" s="84">
        <v>11.359</v>
      </c>
      <c r="BK13" s="84">
        <v>13.446999999999999</v>
      </c>
      <c r="BL13" s="84">
        <v>12.482999999999999</v>
      </c>
      <c r="BM13" s="84">
        <v>13.404</v>
      </c>
      <c r="BN13" s="84"/>
      <c r="BO13" s="84">
        <v>0</v>
      </c>
      <c r="BP13" s="84">
        <v>0</v>
      </c>
      <c r="BQ13" s="84">
        <v>0</v>
      </c>
      <c r="BR13" s="84">
        <v>0</v>
      </c>
      <c r="BS13" s="84">
        <v>0</v>
      </c>
      <c r="BT13" s="84">
        <v>0</v>
      </c>
      <c r="BU13" s="84">
        <v>0</v>
      </c>
      <c r="BV13" s="84">
        <v>0</v>
      </c>
      <c r="BW13" s="84">
        <v>0</v>
      </c>
      <c r="BX13" s="84">
        <v>0</v>
      </c>
      <c r="BY13" s="84">
        <v>0</v>
      </c>
      <c r="BZ13" s="84">
        <v>0</v>
      </c>
      <c r="CA13" s="84">
        <v>0</v>
      </c>
      <c r="CB13" s="84">
        <v>0</v>
      </c>
      <c r="CC13" s="84">
        <v>0</v>
      </c>
      <c r="CD13" s="84">
        <v>0</v>
      </c>
      <c r="CE13" s="84">
        <v>0</v>
      </c>
      <c r="CF13" s="84">
        <v>0</v>
      </c>
      <c r="CG13" s="84">
        <v>0</v>
      </c>
      <c r="CH13" s="84">
        <v>0</v>
      </c>
      <c r="CI13" s="84">
        <v>0</v>
      </c>
    </row>
    <row r="14" spans="1:134" s="4" customFormat="1">
      <c r="A14" s="10"/>
      <c r="B14" s="11" t="s">
        <v>88</v>
      </c>
      <c r="C14" s="85"/>
      <c r="D14" s="84">
        <v>0</v>
      </c>
      <c r="E14" s="84">
        <v>3.12</v>
      </c>
      <c r="F14" s="84">
        <v>3.0760000000000001</v>
      </c>
      <c r="G14" s="84">
        <v>4.2429999999999994</v>
      </c>
      <c r="H14" s="84">
        <v>4.6479999999999997</v>
      </c>
      <c r="I14" s="84">
        <v>4.2880000000000003</v>
      </c>
      <c r="J14" s="84">
        <v>2.3800000000000003</v>
      </c>
      <c r="K14" s="84">
        <v>2.6039999999999996</v>
      </c>
      <c r="L14" s="84">
        <v>4.3100000000000005</v>
      </c>
      <c r="M14" s="84">
        <v>4.4459999999999997</v>
      </c>
      <c r="N14" s="84">
        <v>4.9160000000000004</v>
      </c>
      <c r="O14" s="84">
        <v>4.3549999999999995</v>
      </c>
      <c r="P14" s="84">
        <v>1.4140000000000001</v>
      </c>
      <c r="Q14" s="84"/>
      <c r="R14" s="84">
        <v>0</v>
      </c>
      <c r="S14" s="84">
        <v>4.4899999999999993</v>
      </c>
      <c r="T14" s="84">
        <v>6.7119999999999997</v>
      </c>
      <c r="U14" s="84">
        <v>6.5129999999999999</v>
      </c>
      <c r="V14" s="84">
        <v>4.5799999999999992</v>
      </c>
      <c r="W14" s="84">
        <v>4.3109999999999999</v>
      </c>
      <c r="X14" s="84">
        <v>4.58</v>
      </c>
      <c r="Y14" s="84">
        <v>2.649</v>
      </c>
      <c r="Z14" s="84">
        <v>4.423</v>
      </c>
      <c r="AA14" s="84">
        <v>4.0190000000000001</v>
      </c>
      <c r="AB14" s="84">
        <v>4.3109999999999999</v>
      </c>
      <c r="AC14" s="84"/>
      <c r="AD14" s="84">
        <v>0</v>
      </c>
      <c r="AE14" s="84">
        <v>2.8739999999999997</v>
      </c>
      <c r="AF14" s="84">
        <v>4.5359999999999996</v>
      </c>
      <c r="AG14" s="84">
        <v>4.6240000000000006</v>
      </c>
      <c r="AH14" s="84">
        <v>5.0960000000000001</v>
      </c>
      <c r="AI14" s="84">
        <v>5.9710000000000001</v>
      </c>
      <c r="AJ14" s="84">
        <v>2.7160000000000002</v>
      </c>
      <c r="AK14" s="84">
        <v>5.7249999999999996</v>
      </c>
      <c r="AL14" s="84">
        <v>6.1509999999999998</v>
      </c>
      <c r="AM14" s="84">
        <v>5.5679999999999996</v>
      </c>
      <c r="AN14" s="84">
        <v>3.7270000000000003</v>
      </c>
      <c r="AO14" s="84"/>
      <c r="AP14" s="84">
        <v>0</v>
      </c>
      <c r="AQ14" s="84">
        <v>5.7249999999999996</v>
      </c>
      <c r="AR14" s="84">
        <v>6.6909999999999998</v>
      </c>
      <c r="AS14" s="84">
        <v>7.5659999999999998</v>
      </c>
      <c r="AT14" s="84">
        <v>6.4210000000000003</v>
      </c>
      <c r="AU14" s="84">
        <v>6.8260000000000005</v>
      </c>
      <c r="AV14" s="84">
        <v>5.5889999999999995</v>
      </c>
      <c r="AW14" s="84">
        <v>6.0619999999999994</v>
      </c>
      <c r="AX14" s="84">
        <v>6.5779999999999994</v>
      </c>
      <c r="AY14" s="84">
        <v>7.6109999999999998</v>
      </c>
      <c r="AZ14" s="84">
        <v>2.5369999999999999</v>
      </c>
      <c r="BA14" s="84"/>
      <c r="BB14" s="84">
        <v>0</v>
      </c>
      <c r="BC14" s="84">
        <v>0.76300000000000012</v>
      </c>
      <c r="BD14" s="84">
        <v>8.3510000000000009</v>
      </c>
      <c r="BE14" s="84">
        <v>4.9399999999999995</v>
      </c>
      <c r="BF14" s="84">
        <v>6.532</v>
      </c>
      <c r="BG14" s="84">
        <v>7.5439999999999996</v>
      </c>
      <c r="BH14" s="84">
        <v>8.9130000000000003</v>
      </c>
      <c r="BI14" s="84">
        <v>5.1859999999999999</v>
      </c>
      <c r="BJ14" s="84">
        <v>7.0939999999999994</v>
      </c>
      <c r="BK14" s="84">
        <v>3.3450000000000002</v>
      </c>
      <c r="BL14" s="84">
        <v>5.7690000000000001</v>
      </c>
      <c r="BM14" s="84">
        <v>8.1940000000000008</v>
      </c>
      <c r="BN14" s="84"/>
      <c r="BO14" s="84">
        <v>0</v>
      </c>
      <c r="BP14" s="84">
        <v>0</v>
      </c>
      <c r="BQ14" s="84">
        <v>0</v>
      </c>
      <c r="BR14" s="84">
        <v>0</v>
      </c>
      <c r="BS14" s="84">
        <v>0</v>
      </c>
      <c r="BT14" s="84">
        <v>0</v>
      </c>
      <c r="BU14" s="84">
        <v>0</v>
      </c>
      <c r="BV14" s="84">
        <v>0</v>
      </c>
      <c r="BW14" s="84">
        <v>0</v>
      </c>
      <c r="BX14" s="84">
        <v>0</v>
      </c>
      <c r="BY14" s="84">
        <v>0</v>
      </c>
      <c r="BZ14" s="84">
        <v>0</v>
      </c>
      <c r="CA14" s="84">
        <v>0</v>
      </c>
      <c r="CB14" s="84">
        <v>0</v>
      </c>
      <c r="CC14" s="84">
        <v>0</v>
      </c>
      <c r="CD14" s="84">
        <v>0</v>
      </c>
      <c r="CE14" s="84">
        <v>0</v>
      </c>
      <c r="CF14" s="84">
        <v>0</v>
      </c>
      <c r="CG14" s="84">
        <v>0</v>
      </c>
      <c r="CH14" s="84">
        <v>0</v>
      </c>
      <c r="CI14" s="84">
        <v>0</v>
      </c>
    </row>
    <row r="15" spans="1:134" s="16" customFormat="1">
      <c r="A15" s="15"/>
      <c r="C15" s="17" t="s">
        <v>70</v>
      </c>
      <c r="D15" s="94" t="e">
        <v>#REF!</v>
      </c>
      <c r="E15" s="94" t="e">
        <v>#REF!</v>
      </c>
      <c r="F15" s="94" t="e">
        <v>#REF!</v>
      </c>
      <c r="G15" s="94" t="e">
        <v>#REF!</v>
      </c>
      <c r="H15" s="94" t="e">
        <v>#REF!</v>
      </c>
      <c r="I15" s="94" t="e">
        <v>#REF!</v>
      </c>
      <c r="J15" s="94" t="e">
        <v>#REF!</v>
      </c>
      <c r="K15" s="94" t="e">
        <v>#REF!</v>
      </c>
      <c r="L15" s="94" t="e">
        <v>#REF!</v>
      </c>
      <c r="M15" s="94" t="e">
        <v>#REF!</v>
      </c>
      <c r="N15" s="94" t="e">
        <v>#REF!</v>
      </c>
      <c r="O15" s="94" t="e">
        <v>#REF!</v>
      </c>
      <c r="P15" s="94" t="e">
        <v>#REF!</v>
      </c>
      <c r="Q15" s="94" t="e">
        <v>#REF!</v>
      </c>
      <c r="R15" s="94" t="e">
        <v>#REF!</v>
      </c>
      <c r="S15" s="94" t="e">
        <v>#REF!</v>
      </c>
      <c r="T15" s="94" t="e">
        <v>#REF!</v>
      </c>
      <c r="U15" s="94" t="e">
        <v>#REF!</v>
      </c>
      <c r="V15" s="94" t="e">
        <v>#REF!</v>
      </c>
      <c r="W15" s="94" t="e">
        <v>#REF!</v>
      </c>
      <c r="X15" s="94" t="e">
        <v>#REF!</v>
      </c>
      <c r="Y15" s="94" t="e">
        <v>#REF!</v>
      </c>
      <c r="Z15" s="94" t="e">
        <v>#REF!</v>
      </c>
      <c r="AA15" s="94" t="e">
        <v>#REF!</v>
      </c>
      <c r="AB15" s="94" t="e">
        <v>#REF!</v>
      </c>
      <c r="AC15" s="94" t="e">
        <v>#REF!</v>
      </c>
      <c r="AD15" s="94" t="e">
        <v>#REF!</v>
      </c>
      <c r="AE15" s="94" t="e">
        <v>#REF!</v>
      </c>
      <c r="AF15" s="94" t="e">
        <v>#REF!</v>
      </c>
      <c r="AG15" s="94" t="e">
        <v>#REF!</v>
      </c>
      <c r="AH15" s="94" t="e">
        <v>#REF!</v>
      </c>
      <c r="AI15" s="94" t="e">
        <v>#REF!</v>
      </c>
      <c r="AJ15" s="94" t="e">
        <v>#REF!</v>
      </c>
      <c r="AK15" s="94" t="e">
        <v>#REF!</v>
      </c>
      <c r="AL15" s="94" t="e">
        <v>#REF!</v>
      </c>
      <c r="AM15" s="94" t="e">
        <v>#REF!</v>
      </c>
      <c r="AN15" s="94" t="e">
        <v>#REF!</v>
      </c>
      <c r="AO15" s="94" t="e">
        <v>#REF!</v>
      </c>
      <c r="AP15" s="94" t="e">
        <v>#REF!</v>
      </c>
      <c r="AQ15" s="94" t="e">
        <v>#REF!</v>
      </c>
      <c r="AR15" s="94" t="e">
        <v>#REF!</v>
      </c>
      <c r="AS15" s="94" t="e">
        <v>#REF!</v>
      </c>
      <c r="AT15" s="94" t="e">
        <v>#REF!</v>
      </c>
      <c r="AU15" s="94" t="e">
        <v>#REF!</v>
      </c>
      <c r="AV15" s="94" t="e">
        <v>#REF!</v>
      </c>
      <c r="AW15" s="94" t="e">
        <v>#REF!</v>
      </c>
      <c r="AX15" s="94" t="e">
        <v>#REF!</v>
      </c>
      <c r="AY15" s="94" t="e">
        <v>#REF!</v>
      </c>
      <c r="AZ15" s="94" t="e">
        <v>#REF!</v>
      </c>
      <c r="BA15" s="94" t="e">
        <v>#REF!</v>
      </c>
      <c r="BB15" s="94" t="e">
        <v>#REF!</v>
      </c>
      <c r="BC15" s="94" t="e">
        <v>#REF!</v>
      </c>
      <c r="BD15" s="94" t="e">
        <v>#REF!</v>
      </c>
      <c r="BE15" s="94" t="e">
        <v>#REF!</v>
      </c>
      <c r="BF15" s="94" t="e">
        <v>#REF!</v>
      </c>
      <c r="BG15" s="94" t="e">
        <v>#REF!</v>
      </c>
      <c r="BH15" s="94" t="e">
        <v>#REF!</v>
      </c>
      <c r="BI15" s="94" t="e">
        <v>#REF!</v>
      </c>
      <c r="BJ15" s="94" t="e">
        <v>#REF!</v>
      </c>
      <c r="BK15" s="94" t="e">
        <v>#REF!</v>
      </c>
      <c r="BL15" s="94" t="e">
        <v>#REF!</v>
      </c>
      <c r="BM15" s="94" t="e">
        <v>#REF!</v>
      </c>
      <c r="BN15" s="94" t="e">
        <v>#REF!</v>
      </c>
      <c r="BO15" s="94" t="e">
        <v>#REF!</v>
      </c>
      <c r="BP15" s="94" t="e">
        <v>#REF!</v>
      </c>
      <c r="BQ15" s="94" t="e">
        <v>#REF!</v>
      </c>
      <c r="BR15" s="94" t="e">
        <v>#REF!</v>
      </c>
      <c r="BS15" s="94" t="e">
        <v>#REF!</v>
      </c>
      <c r="BT15" s="94" t="e">
        <v>#REF!</v>
      </c>
      <c r="BU15" s="94" t="e">
        <v>#REF!</v>
      </c>
      <c r="BV15" s="94" t="e">
        <v>#REF!</v>
      </c>
      <c r="BW15" s="94" t="e">
        <v>#REF!</v>
      </c>
      <c r="BX15" s="94" t="e">
        <v>#REF!</v>
      </c>
      <c r="BY15" s="94" t="e">
        <v>#REF!</v>
      </c>
      <c r="BZ15" s="94" t="e">
        <v>#REF!</v>
      </c>
      <c r="CA15" s="94" t="e">
        <v>#REF!</v>
      </c>
      <c r="CB15" s="94" t="e">
        <v>#REF!</v>
      </c>
      <c r="CC15" s="94" t="e">
        <v>#REF!</v>
      </c>
      <c r="CD15" s="94" t="e">
        <v>#REF!</v>
      </c>
      <c r="CE15" s="94" t="e">
        <v>#REF!</v>
      </c>
      <c r="CF15" s="94" t="e">
        <v>#REF!</v>
      </c>
      <c r="CG15" s="94" t="e">
        <v>#REF!</v>
      </c>
      <c r="CH15" s="94" t="e">
        <v>#REF!</v>
      </c>
      <c r="CI15" s="135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95"/>
      <c r="DT15" s="96"/>
      <c r="DU15" s="97"/>
      <c r="DV15" s="98"/>
      <c r="DW15" s="99"/>
      <c r="DX15" s="97"/>
      <c r="DY15" s="97"/>
      <c r="DZ15" s="100"/>
      <c r="EA15" s="100"/>
    </row>
    <row r="16" spans="1:134" s="4" customFormat="1" ht="14">
      <c r="A16" s="78" t="s">
        <v>2</v>
      </c>
      <c r="B16" s="9" t="s">
        <v>79</v>
      </c>
      <c r="C16" s="83"/>
      <c r="D16" s="84">
        <v>0</v>
      </c>
      <c r="E16" s="84">
        <v>5.0969999999999995</v>
      </c>
      <c r="F16" s="84">
        <v>5.6579999999999995</v>
      </c>
      <c r="G16" s="84">
        <v>3.8849999999999998</v>
      </c>
      <c r="H16" s="84">
        <v>7.4539999999999997</v>
      </c>
      <c r="I16" s="84">
        <v>7.6789999999999994</v>
      </c>
      <c r="J16" s="84">
        <v>5.3199999999999994</v>
      </c>
      <c r="K16" s="84">
        <v>5.2089999999999996</v>
      </c>
      <c r="L16" s="84">
        <v>6.1280000000000001</v>
      </c>
      <c r="M16" s="84"/>
      <c r="N16" s="84">
        <v>0</v>
      </c>
      <c r="O16" s="84">
        <v>4.1760000000000002</v>
      </c>
      <c r="P16" s="84">
        <v>9.6979999999999986</v>
      </c>
      <c r="Q16" s="84">
        <v>10.550999999999998</v>
      </c>
      <c r="R16" s="84">
        <v>11.853</v>
      </c>
      <c r="S16" s="84">
        <v>11.629</v>
      </c>
      <c r="T16" s="84">
        <v>11.404</v>
      </c>
      <c r="U16" s="84">
        <v>10.664</v>
      </c>
      <c r="V16" s="84">
        <v>10.035</v>
      </c>
      <c r="W16" s="84"/>
      <c r="X16" s="84">
        <v>0</v>
      </c>
      <c r="Y16" s="84">
        <v>8.7759999999999998</v>
      </c>
      <c r="Z16" s="84">
        <v>13.424999999999999</v>
      </c>
      <c r="AA16" s="84">
        <v>13.110999999999999</v>
      </c>
      <c r="AB16" s="84">
        <v>13.334999999999999</v>
      </c>
      <c r="AC16" s="84">
        <v>12.167999999999999</v>
      </c>
      <c r="AD16" s="84">
        <v>11.068</v>
      </c>
      <c r="AE16" s="84">
        <v>12.257999999999999</v>
      </c>
      <c r="AF16" s="84">
        <v>12.571999999999999</v>
      </c>
      <c r="AG16" s="84">
        <v>4.3559999999999999</v>
      </c>
      <c r="AH16" s="84"/>
      <c r="AI16" s="84">
        <v>0</v>
      </c>
      <c r="AJ16" s="84">
        <v>24.561000000000003</v>
      </c>
      <c r="AK16" s="84">
        <v>23.439</v>
      </c>
      <c r="AL16" s="84">
        <v>24.650000000000002</v>
      </c>
      <c r="AM16" s="84">
        <v>18.925000000000001</v>
      </c>
      <c r="AN16" s="84">
        <v>13.359</v>
      </c>
      <c r="AO16" s="84">
        <v>3.7510000000000003</v>
      </c>
      <c r="AP16" s="84">
        <v>4.625</v>
      </c>
      <c r="AQ16" s="84">
        <v>8.238999999999999</v>
      </c>
      <c r="AR16" s="84">
        <v>7.34</v>
      </c>
      <c r="AS16" s="84"/>
      <c r="AT16" s="84">
        <v>0</v>
      </c>
      <c r="AU16" s="84">
        <v>4.4670000000000005</v>
      </c>
      <c r="AV16" s="84">
        <v>8.5969999999999995</v>
      </c>
      <c r="AW16" s="84">
        <v>7.7679999999999998</v>
      </c>
      <c r="AX16" s="84">
        <v>5.5460000000000003</v>
      </c>
      <c r="AY16" s="84">
        <v>5.3879999999999999</v>
      </c>
      <c r="AZ16" s="84">
        <v>4.423</v>
      </c>
      <c r="BA16" s="84">
        <v>3.1659999999999999</v>
      </c>
      <c r="BB16" s="84">
        <v>3.57</v>
      </c>
      <c r="BC16" s="84">
        <v>3.0960000000000001</v>
      </c>
      <c r="BD16" s="84"/>
      <c r="BE16" s="84">
        <v>0.92</v>
      </c>
      <c r="BF16" s="84">
        <v>2.423</v>
      </c>
      <c r="BG16" s="84">
        <v>2.6039999999999996</v>
      </c>
      <c r="BH16" s="84">
        <v>3.0310000000000001</v>
      </c>
      <c r="BI16" s="84">
        <v>2.7829999999999999</v>
      </c>
      <c r="BJ16" s="84">
        <v>3.03</v>
      </c>
      <c r="BK16" s="84">
        <v>2.1760000000000002</v>
      </c>
      <c r="BL16" s="84">
        <v>2.0870000000000002</v>
      </c>
      <c r="BM16" s="84">
        <v>1.7509999999999999</v>
      </c>
      <c r="BN16" s="84"/>
      <c r="BO16" s="84">
        <v>0</v>
      </c>
      <c r="BP16" s="84">
        <v>0</v>
      </c>
      <c r="BQ16" s="84">
        <v>0</v>
      </c>
      <c r="BR16" s="84">
        <v>0</v>
      </c>
      <c r="BS16" s="84">
        <v>0</v>
      </c>
      <c r="BT16" s="84">
        <v>0</v>
      </c>
      <c r="BU16" s="84">
        <v>0</v>
      </c>
      <c r="BV16" s="84">
        <v>0</v>
      </c>
      <c r="BW16" s="84">
        <v>0</v>
      </c>
      <c r="BX16" s="84">
        <v>0</v>
      </c>
      <c r="BY16" s="84">
        <v>0</v>
      </c>
      <c r="BZ16" s="84">
        <v>0</v>
      </c>
      <c r="CA16" s="84">
        <v>0</v>
      </c>
      <c r="CB16" s="84">
        <v>0</v>
      </c>
      <c r="CC16" s="84">
        <v>0</v>
      </c>
      <c r="CD16" s="84">
        <v>0</v>
      </c>
      <c r="CE16" s="84">
        <v>0</v>
      </c>
      <c r="CF16" s="84">
        <v>0</v>
      </c>
      <c r="CG16" s="84">
        <v>0</v>
      </c>
      <c r="CH16" s="84">
        <v>0</v>
      </c>
      <c r="CI16" s="84">
        <v>0</v>
      </c>
    </row>
    <row r="17" spans="1:131" s="4" customFormat="1">
      <c r="A17" s="8"/>
      <c r="B17" s="9" t="s">
        <v>87</v>
      </c>
      <c r="C17" s="85"/>
      <c r="D17" s="84">
        <v>0</v>
      </c>
      <c r="E17" s="84">
        <v>0.96500000000000008</v>
      </c>
      <c r="F17" s="84">
        <v>1.101</v>
      </c>
      <c r="G17" s="84">
        <v>0.38100000000000001</v>
      </c>
      <c r="H17" s="84">
        <v>0.78600000000000003</v>
      </c>
      <c r="I17" s="84">
        <v>0.80800000000000005</v>
      </c>
      <c r="J17" s="84">
        <v>0.56099999999999994</v>
      </c>
      <c r="K17" s="84">
        <v>0.628</v>
      </c>
      <c r="L17" s="84">
        <v>0.67300000000000004</v>
      </c>
      <c r="M17" s="84"/>
      <c r="N17" s="84">
        <v>0</v>
      </c>
      <c r="O17" s="84">
        <v>0.17799999999999999</v>
      </c>
      <c r="P17" s="84">
        <v>0.71899999999999997</v>
      </c>
      <c r="Q17" s="84">
        <v>0.78499999999999992</v>
      </c>
      <c r="R17" s="84">
        <v>2.8279999999999998</v>
      </c>
      <c r="S17" s="84">
        <v>1.7290000000000001</v>
      </c>
      <c r="T17" s="84">
        <v>0.98899999999999999</v>
      </c>
      <c r="U17" s="84">
        <v>0.65100000000000002</v>
      </c>
      <c r="V17" s="84">
        <v>0.71799999999999997</v>
      </c>
      <c r="W17" s="84"/>
      <c r="X17" s="84">
        <v>0</v>
      </c>
      <c r="Y17" s="84">
        <v>0.247</v>
      </c>
      <c r="Z17" s="84">
        <v>0.40300000000000002</v>
      </c>
      <c r="AA17" s="84">
        <v>0.67399999999999993</v>
      </c>
      <c r="AB17" s="84">
        <v>1.1679999999999999</v>
      </c>
      <c r="AC17" s="84">
        <v>2.3119999999999998</v>
      </c>
      <c r="AD17" s="84">
        <v>1.8640000000000001</v>
      </c>
      <c r="AE17" s="84">
        <v>1.752</v>
      </c>
      <c r="AF17" s="84">
        <v>1.548</v>
      </c>
      <c r="AG17" s="84">
        <v>0.74</v>
      </c>
      <c r="AH17" s="84"/>
      <c r="AI17" s="84">
        <v>0</v>
      </c>
      <c r="AJ17" s="84">
        <v>0.628</v>
      </c>
      <c r="AK17" s="84">
        <v>0.65100000000000002</v>
      </c>
      <c r="AL17" s="84">
        <v>0.67399999999999993</v>
      </c>
      <c r="AM17" s="84">
        <v>0.71899999999999997</v>
      </c>
      <c r="AN17" s="84">
        <v>0.56199999999999994</v>
      </c>
      <c r="AO17" s="84">
        <v>0.20200000000000001</v>
      </c>
      <c r="AP17" s="84">
        <v>1.728</v>
      </c>
      <c r="AQ17" s="84">
        <v>5.770999999999999</v>
      </c>
      <c r="AR17" s="84">
        <v>5.7919999999999998</v>
      </c>
      <c r="AS17" s="84"/>
      <c r="AT17" s="84">
        <v>0</v>
      </c>
      <c r="AU17" s="84">
        <v>8.1950000000000003</v>
      </c>
      <c r="AV17" s="84">
        <v>7.2509999999999994</v>
      </c>
      <c r="AW17" s="84">
        <v>3.9959999999999996</v>
      </c>
      <c r="AX17" s="84">
        <v>5.5909999999999993</v>
      </c>
      <c r="AY17" s="84">
        <v>8.3509999999999991</v>
      </c>
      <c r="AZ17" s="84">
        <v>7.8129999999999997</v>
      </c>
      <c r="BA17" s="84">
        <v>6.7359999999999998</v>
      </c>
      <c r="BB17" s="84">
        <v>8.956999999999999</v>
      </c>
      <c r="BC17" s="84">
        <v>3.7709999999999999</v>
      </c>
      <c r="BD17" s="84"/>
      <c r="BE17" s="84">
        <v>5.2750000000000004</v>
      </c>
      <c r="BF17" s="84">
        <v>16.320999999999998</v>
      </c>
      <c r="BG17" s="84">
        <v>11.855</v>
      </c>
      <c r="BH17" s="84">
        <v>10.978</v>
      </c>
      <c r="BI17" s="84">
        <v>13.087999999999999</v>
      </c>
      <c r="BJ17" s="84">
        <v>11.001000000000001</v>
      </c>
      <c r="BK17" s="84">
        <v>6.7569999999999997</v>
      </c>
      <c r="BL17" s="84">
        <v>8.911999999999999</v>
      </c>
      <c r="BM17" s="84">
        <v>10.101999999999999</v>
      </c>
      <c r="BN17" s="84"/>
      <c r="BO17" s="84">
        <v>0</v>
      </c>
      <c r="BP17" s="84">
        <v>0</v>
      </c>
      <c r="BQ17" s="84">
        <v>0</v>
      </c>
      <c r="BR17" s="84">
        <v>0</v>
      </c>
      <c r="BS17" s="84">
        <v>0</v>
      </c>
      <c r="BT17" s="84">
        <v>0</v>
      </c>
      <c r="BU17" s="84">
        <v>0</v>
      </c>
      <c r="BV17" s="84">
        <v>0</v>
      </c>
      <c r="BW17" s="84">
        <v>0</v>
      </c>
      <c r="BX17" s="84">
        <v>0</v>
      </c>
      <c r="BY17" s="84">
        <v>0</v>
      </c>
      <c r="BZ17" s="84">
        <v>0</v>
      </c>
      <c r="CA17" s="84">
        <v>0</v>
      </c>
      <c r="CB17" s="84">
        <v>0</v>
      </c>
      <c r="CC17" s="84">
        <v>0</v>
      </c>
      <c r="CD17" s="84">
        <v>0</v>
      </c>
      <c r="CE17" s="84">
        <v>0</v>
      </c>
      <c r="CF17" s="84">
        <v>0</v>
      </c>
      <c r="CG17" s="84">
        <v>0</v>
      </c>
      <c r="CH17" s="84">
        <v>0</v>
      </c>
      <c r="CI17" s="84">
        <v>0</v>
      </c>
    </row>
    <row r="18" spans="1:131" s="4" customFormat="1">
      <c r="A18" s="10"/>
      <c r="B18" s="11" t="s">
        <v>88</v>
      </c>
      <c r="C18" s="85"/>
      <c r="D18" s="84">
        <v>0</v>
      </c>
      <c r="E18" s="84">
        <v>1.774</v>
      </c>
      <c r="F18" s="84">
        <v>2.4029999999999996</v>
      </c>
      <c r="G18" s="84">
        <v>3.524</v>
      </c>
      <c r="H18" s="84">
        <v>2.94</v>
      </c>
      <c r="I18" s="84">
        <v>2.76</v>
      </c>
      <c r="J18" s="84">
        <v>3.3449999999999998</v>
      </c>
      <c r="K18" s="84">
        <v>3.7050000000000001</v>
      </c>
      <c r="L18" s="84">
        <v>3.7720000000000002</v>
      </c>
      <c r="M18" s="84"/>
      <c r="N18" s="84">
        <v>0</v>
      </c>
      <c r="O18" s="84">
        <v>0.74099999999999988</v>
      </c>
      <c r="P18" s="84">
        <v>4.5129999999999999</v>
      </c>
      <c r="Q18" s="84">
        <v>4.423</v>
      </c>
      <c r="R18" s="84">
        <v>3.4130000000000003</v>
      </c>
      <c r="S18" s="84">
        <v>3.4140000000000001</v>
      </c>
      <c r="T18" s="84">
        <v>3.8160000000000003</v>
      </c>
      <c r="U18" s="84">
        <v>4.0409999999999995</v>
      </c>
      <c r="V18" s="84">
        <v>4.3549999999999995</v>
      </c>
      <c r="W18" s="84"/>
      <c r="X18" s="84">
        <v>0</v>
      </c>
      <c r="Y18" s="84">
        <v>0.875</v>
      </c>
      <c r="Z18" s="84">
        <v>1.28</v>
      </c>
      <c r="AA18" s="84">
        <v>2.5820000000000003</v>
      </c>
      <c r="AB18" s="84">
        <v>4.7370000000000001</v>
      </c>
      <c r="AC18" s="84">
        <v>4.5809999999999995</v>
      </c>
      <c r="AD18" s="84">
        <v>5.1420000000000003</v>
      </c>
      <c r="AE18" s="84">
        <v>3.57</v>
      </c>
      <c r="AF18" s="84">
        <v>4.2210000000000001</v>
      </c>
      <c r="AG18" s="84">
        <v>1.5029999999999999</v>
      </c>
      <c r="AH18" s="84"/>
      <c r="AI18" s="84">
        <v>0</v>
      </c>
      <c r="AJ18" s="84">
        <v>1.3919999999999999</v>
      </c>
      <c r="AK18" s="84">
        <v>1.7070000000000001</v>
      </c>
      <c r="AL18" s="84">
        <v>2.1109999999999998</v>
      </c>
      <c r="AM18" s="84">
        <v>1.9080000000000001</v>
      </c>
      <c r="AN18" s="84">
        <v>2.1100000000000003</v>
      </c>
      <c r="AO18" s="84">
        <v>0.62800000000000011</v>
      </c>
      <c r="AP18" s="84">
        <v>5.6349999999999998</v>
      </c>
      <c r="AQ18" s="84">
        <v>5.3889999999999993</v>
      </c>
      <c r="AR18" s="84">
        <v>4.7589999999999995</v>
      </c>
      <c r="AS18" s="84"/>
      <c r="AT18" s="84">
        <v>0</v>
      </c>
      <c r="AU18" s="84">
        <v>4.0640000000000001</v>
      </c>
      <c r="AV18" s="84">
        <v>5.343</v>
      </c>
      <c r="AW18" s="84">
        <v>4.984</v>
      </c>
      <c r="AX18" s="84">
        <v>5.9260000000000002</v>
      </c>
      <c r="AY18" s="84">
        <v>7.4539999999999997</v>
      </c>
      <c r="AZ18" s="84">
        <v>7.4309999999999992</v>
      </c>
      <c r="BA18" s="84">
        <v>6.9589999999999996</v>
      </c>
      <c r="BB18" s="84">
        <v>7.0500000000000007</v>
      </c>
      <c r="BC18" s="84">
        <v>3.7719999999999998</v>
      </c>
      <c r="BD18" s="84"/>
      <c r="BE18" s="84">
        <v>2.5140000000000002</v>
      </c>
      <c r="BF18" s="84">
        <v>6.24</v>
      </c>
      <c r="BG18" s="84">
        <v>5.9269999999999996</v>
      </c>
      <c r="BH18" s="84">
        <v>6.2639999999999993</v>
      </c>
      <c r="BI18" s="84">
        <v>5.7909999999999995</v>
      </c>
      <c r="BJ18" s="84">
        <v>6.1509999999999998</v>
      </c>
      <c r="BK18" s="84">
        <v>6.5329999999999995</v>
      </c>
      <c r="BL18" s="84">
        <v>6.9820000000000002</v>
      </c>
      <c r="BM18" s="84">
        <v>7.027000000000001</v>
      </c>
      <c r="BN18" s="84"/>
      <c r="BO18" s="84">
        <v>0</v>
      </c>
      <c r="BP18" s="84">
        <v>0</v>
      </c>
      <c r="BQ18" s="84">
        <v>0</v>
      </c>
      <c r="BR18" s="84">
        <v>0</v>
      </c>
      <c r="BS18" s="84">
        <v>0</v>
      </c>
      <c r="BT18" s="84">
        <v>0</v>
      </c>
      <c r="BU18" s="84">
        <v>0</v>
      </c>
      <c r="BV18" s="84">
        <v>0</v>
      </c>
      <c r="BW18" s="84">
        <v>0</v>
      </c>
      <c r="BX18" s="84">
        <v>0</v>
      </c>
      <c r="BY18" s="84">
        <v>0</v>
      </c>
      <c r="BZ18" s="84">
        <v>0</v>
      </c>
      <c r="CA18" s="84">
        <v>0</v>
      </c>
      <c r="CB18" s="84">
        <v>0</v>
      </c>
      <c r="CC18" s="84">
        <v>0</v>
      </c>
      <c r="CD18" s="84">
        <v>0</v>
      </c>
      <c r="CE18" s="84">
        <v>0</v>
      </c>
      <c r="CF18" s="84">
        <v>0</v>
      </c>
      <c r="CG18" s="84">
        <v>0</v>
      </c>
      <c r="CH18" s="84">
        <v>0</v>
      </c>
      <c r="CI18" s="84">
        <v>0</v>
      </c>
    </row>
    <row r="19" spans="1:131" s="16" customFormat="1">
      <c r="A19" s="15"/>
      <c r="C19" s="17" t="s">
        <v>70</v>
      </c>
      <c r="D19" s="94" t="e">
        <v>#REF!</v>
      </c>
      <c r="E19" s="94" t="e">
        <v>#REF!</v>
      </c>
      <c r="F19" s="94" t="e">
        <v>#REF!</v>
      </c>
      <c r="G19" s="94" t="e">
        <v>#REF!</v>
      </c>
      <c r="H19" s="94" t="e">
        <v>#REF!</v>
      </c>
      <c r="I19" s="94" t="e">
        <v>#REF!</v>
      </c>
      <c r="J19" s="94" t="e">
        <v>#REF!</v>
      </c>
      <c r="K19" s="94" t="e">
        <v>#REF!</v>
      </c>
      <c r="L19" s="94" t="e">
        <v>#REF!</v>
      </c>
      <c r="M19" s="94" t="e">
        <v>#REF!</v>
      </c>
      <c r="N19" s="94" t="e">
        <v>#REF!</v>
      </c>
      <c r="O19" s="94" t="e">
        <v>#REF!</v>
      </c>
      <c r="P19" s="94" t="e">
        <v>#REF!</v>
      </c>
      <c r="Q19" s="94" t="e">
        <v>#REF!</v>
      </c>
      <c r="R19" s="94" t="e">
        <v>#REF!</v>
      </c>
      <c r="S19" s="94" t="e">
        <v>#REF!</v>
      </c>
      <c r="T19" s="94" t="e">
        <v>#REF!</v>
      </c>
      <c r="U19" s="94" t="e">
        <v>#REF!</v>
      </c>
      <c r="V19" s="94" t="e">
        <v>#REF!</v>
      </c>
      <c r="W19" s="94" t="e">
        <v>#REF!</v>
      </c>
      <c r="X19" s="94" t="e">
        <v>#REF!</v>
      </c>
      <c r="Y19" s="94" t="e">
        <v>#REF!</v>
      </c>
      <c r="Z19" s="94" t="e">
        <v>#REF!</v>
      </c>
      <c r="AA19" s="94" t="e">
        <v>#REF!</v>
      </c>
      <c r="AB19" s="94" t="e">
        <v>#REF!</v>
      </c>
      <c r="AC19" s="94" t="e">
        <v>#REF!</v>
      </c>
      <c r="AD19" s="94" t="e">
        <v>#REF!</v>
      </c>
      <c r="AE19" s="94" t="e">
        <v>#REF!</v>
      </c>
      <c r="AF19" s="94" t="e">
        <v>#REF!</v>
      </c>
      <c r="AG19" s="94" t="e">
        <v>#REF!</v>
      </c>
      <c r="AH19" s="94" t="e">
        <v>#REF!</v>
      </c>
      <c r="AI19" s="94" t="e">
        <v>#REF!</v>
      </c>
      <c r="AJ19" s="94" t="e">
        <v>#REF!</v>
      </c>
      <c r="AK19" s="94" t="e">
        <v>#REF!</v>
      </c>
      <c r="AL19" s="94" t="e">
        <v>#REF!</v>
      </c>
      <c r="AM19" s="94" t="e">
        <v>#REF!</v>
      </c>
      <c r="AN19" s="94" t="e">
        <v>#REF!</v>
      </c>
      <c r="AO19" s="94" t="e">
        <v>#REF!</v>
      </c>
      <c r="AP19" s="94" t="e">
        <v>#REF!</v>
      </c>
      <c r="AQ19" s="94" t="e">
        <v>#REF!</v>
      </c>
      <c r="AR19" s="94" t="e">
        <v>#REF!</v>
      </c>
      <c r="AS19" s="94" t="e">
        <v>#REF!</v>
      </c>
      <c r="AT19" s="94" t="e">
        <v>#REF!</v>
      </c>
      <c r="AU19" s="94" t="e">
        <v>#REF!</v>
      </c>
      <c r="AV19" s="94" t="e">
        <v>#REF!</v>
      </c>
      <c r="AW19" s="94" t="e">
        <v>#REF!</v>
      </c>
      <c r="AX19" s="94" t="e">
        <v>#REF!</v>
      </c>
      <c r="AY19" s="94" t="e">
        <v>#REF!</v>
      </c>
      <c r="AZ19" s="94" t="e">
        <v>#REF!</v>
      </c>
      <c r="BA19" s="94" t="e">
        <v>#REF!</v>
      </c>
      <c r="BB19" s="94" t="e">
        <v>#REF!</v>
      </c>
      <c r="BC19" s="94" t="e">
        <v>#REF!</v>
      </c>
      <c r="BD19" s="94" t="e">
        <v>#REF!</v>
      </c>
      <c r="BE19" s="94" t="e">
        <v>#REF!</v>
      </c>
      <c r="BF19" s="94" t="e">
        <v>#REF!</v>
      </c>
      <c r="BG19" s="94" t="e">
        <v>#REF!</v>
      </c>
      <c r="BH19" s="94" t="e">
        <v>#REF!</v>
      </c>
      <c r="BI19" s="94" t="e">
        <v>#REF!</v>
      </c>
      <c r="BJ19" s="94" t="e">
        <v>#REF!</v>
      </c>
      <c r="BK19" s="94" t="e">
        <v>#REF!</v>
      </c>
      <c r="BL19" s="94" t="e">
        <v>#REF!</v>
      </c>
      <c r="BM19" s="94" t="e">
        <v>#REF!</v>
      </c>
      <c r="BN19" s="94" t="e">
        <v>#REF!</v>
      </c>
      <c r="BO19" s="94" t="e">
        <v>#REF!</v>
      </c>
      <c r="BP19" s="94" t="e">
        <v>#REF!</v>
      </c>
      <c r="BQ19" s="94" t="e">
        <v>#REF!</v>
      </c>
      <c r="BR19" s="94" t="e">
        <v>#REF!</v>
      </c>
      <c r="BS19" s="94" t="e">
        <v>#REF!</v>
      </c>
      <c r="BT19" s="94" t="e">
        <v>#REF!</v>
      </c>
      <c r="BU19" s="94" t="e">
        <v>#REF!</v>
      </c>
      <c r="BV19" s="94" t="e">
        <v>#REF!</v>
      </c>
      <c r="BW19" s="94" t="e">
        <v>#REF!</v>
      </c>
      <c r="BX19" s="94" t="e">
        <v>#REF!</v>
      </c>
      <c r="BY19" s="94" t="e">
        <v>#REF!</v>
      </c>
      <c r="BZ19" s="94" t="e">
        <v>#REF!</v>
      </c>
      <c r="CA19" s="94" t="e">
        <v>#REF!</v>
      </c>
      <c r="CB19" s="94" t="e">
        <v>#REF!</v>
      </c>
      <c r="CC19" s="94" t="e">
        <v>#REF!</v>
      </c>
      <c r="CD19" s="94" t="e">
        <v>#REF!</v>
      </c>
      <c r="CE19" s="94" t="e">
        <v>#REF!</v>
      </c>
      <c r="CF19" s="94" t="e">
        <v>#REF!</v>
      </c>
      <c r="CG19" s="94" t="e">
        <v>#REF!</v>
      </c>
      <c r="CH19" s="94" t="e">
        <v>#REF!</v>
      </c>
      <c r="CI19" s="135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95"/>
      <c r="DT19" s="96"/>
      <c r="DU19" s="97"/>
      <c r="DV19" s="98"/>
      <c r="DW19" s="99"/>
      <c r="DX19" s="97"/>
      <c r="DY19" s="97"/>
      <c r="DZ19" s="100"/>
      <c r="EA19" s="100"/>
    </row>
    <row r="20" spans="1:131" s="4" customFormat="1" ht="14">
      <c r="A20" s="78" t="s">
        <v>68</v>
      </c>
      <c r="B20" s="9" t="s">
        <v>79</v>
      </c>
      <c r="C20" s="83"/>
      <c r="D20" s="84">
        <v>0.20099999999999998</v>
      </c>
      <c r="E20" s="84">
        <v>4.1310000000000002</v>
      </c>
      <c r="F20" s="84">
        <v>4.3120000000000003</v>
      </c>
      <c r="G20" s="84">
        <v>5.8149999999999995</v>
      </c>
      <c r="H20" s="84">
        <v>6.24</v>
      </c>
      <c r="I20" s="84">
        <v>6.6219999999999999</v>
      </c>
      <c r="J20" s="84">
        <v>5.1869999999999994</v>
      </c>
      <c r="K20" s="84">
        <v>5.2309999999999999</v>
      </c>
      <c r="L20" s="84">
        <v>8.4420000000000002</v>
      </c>
      <c r="M20" s="84">
        <v>8.7789999999999999</v>
      </c>
      <c r="N20" s="84">
        <v>2.6269999999999998</v>
      </c>
      <c r="O20" s="84">
        <v>5.1620000000000008</v>
      </c>
      <c r="P20" s="84"/>
      <c r="Q20" s="84">
        <v>0</v>
      </c>
      <c r="R20" s="84">
        <v>9.1809999999999992</v>
      </c>
      <c r="S20" s="84">
        <v>12.663</v>
      </c>
      <c r="T20" s="84">
        <v>8.8680000000000003</v>
      </c>
      <c r="U20" s="84">
        <v>6.9819999999999993</v>
      </c>
      <c r="V20" s="84">
        <v>5.86</v>
      </c>
      <c r="W20" s="84">
        <v>6.7359999999999998</v>
      </c>
      <c r="X20" s="84">
        <v>8.2379999999999995</v>
      </c>
      <c r="Y20" s="84">
        <v>11.157</v>
      </c>
      <c r="Z20" s="84">
        <v>9.7879999999999985</v>
      </c>
      <c r="AA20" s="84">
        <v>8.8899999999999988</v>
      </c>
      <c r="AB20" s="84">
        <v>2.8940000000000001</v>
      </c>
      <c r="AC20" s="84"/>
      <c r="AD20" s="84">
        <v>1.5040000000000002</v>
      </c>
      <c r="AE20" s="84">
        <v>11.899999999999999</v>
      </c>
      <c r="AF20" s="84">
        <v>8.9339999999999993</v>
      </c>
      <c r="AG20" s="84">
        <v>9.81</v>
      </c>
      <c r="AH20" s="84">
        <v>8.6209999999999987</v>
      </c>
      <c r="AI20" s="84">
        <v>8.24</v>
      </c>
      <c r="AJ20" s="84">
        <v>9.6519999999999992</v>
      </c>
      <c r="AK20" s="84">
        <v>11.314</v>
      </c>
      <c r="AL20" s="84">
        <v>18.367000000000001</v>
      </c>
      <c r="AM20" s="84">
        <v>6.8929999999999989</v>
      </c>
      <c r="AN20" s="84">
        <v>10.417</v>
      </c>
      <c r="AO20" s="84">
        <v>8.4850000000000012</v>
      </c>
      <c r="AP20" s="84">
        <v>0.91900000000000015</v>
      </c>
      <c r="AQ20" s="84"/>
      <c r="AR20" s="84">
        <v>4.3339999999999996</v>
      </c>
      <c r="AS20" s="84">
        <v>7.3409999999999993</v>
      </c>
      <c r="AT20" s="84">
        <v>7.9240000000000013</v>
      </c>
      <c r="AU20" s="84">
        <v>6.375</v>
      </c>
      <c r="AV20" s="84">
        <v>8.4619999999999997</v>
      </c>
      <c r="AW20" s="84">
        <v>6.3079999999999998</v>
      </c>
      <c r="AX20" s="84">
        <v>5.8140000000000009</v>
      </c>
      <c r="AY20" s="84">
        <v>4.6239999999999997</v>
      </c>
      <c r="AZ20" s="84">
        <v>2.6030000000000002</v>
      </c>
      <c r="BA20" s="84">
        <v>3.7930000000000001</v>
      </c>
      <c r="BB20" s="84">
        <v>4.3780000000000001</v>
      </c>
      <c r="BC20" s="84">
        <v>0.26800000000000002</v>
      </c>
      <c r="BD20" s="84"/>
      <c r="BE20" s="84">
        <v>1.8185</v>
      </c>
      <c r="BF20" s="84">
        <v>2.0649999999999999</v>
      </c>
      <c r="BG20" s="84">
        <v>2.222</v>
      </c>
      <c r="BH20" s="84">
        <v>2.1999999999999997</v>
      </c>
      <c r="BI20" s="84">
        <v>6.42</v>
      </c>
      <c r="BJ20" s="84">
        <v>4.5120000000000005</v>
      </c>
      <c r="BK20" s="84">
        <v>2.9640000000000004</v>
      </c>
      <c r="BL20" s="84">
        <v>1.4349999999999998</v>
      </c>
      <c r="BM20" s="84">
        <v>1.9290000000000003</v>
      </c>
      <c r="BN20" s="84">
        <v>1.0309999999999999</v>
      </c>
      <c r="BO20" s="84">
        <v>1.19</v>
      </c>
      <c r="BP20" s="84">
        <v>0.156</v>
      </c>
      <c r="BQ20" s="84"/>
      <c r="BR20" s="84">
        <v>0.89799999999999991</v>
      </c>
      <c r="BS20" s="84">
        <v>1.1679999999999999</v>
      </c>
      <c r="BT20" s="84">
        <v>0.47199999999999998</v>
      </c>
      <c r="BU20" s="84">
        <v>0.76300000000000012</v>
      </c>
      <c r="BV20" s="84">
        <v>0.40399999999999997</v>
      </c>
      <c r="BW20" s="84"/>
      <c r="BX20" s="84">
        <v>0</v>
      </c>
      <c r="BY20" s="84">
        <v>0</v>
      </c>
      <c r="BZ20" s="84">
        <v>0</v>
      </c>
      <c r="CA20" s="84">
        <v>0</v>
      </c>
      <c r="CB20" s="84">
        <v>0</v>
      </c>
      <c r="CC20" s="84">
        <v>0</v>
      </c>
      <c r="CD20" s="84">
        <v>0</v>
      </c>
      <c r="CE20" s="84">
        <v>0</v>
      </c>
      <c r="CF20" s="84">
        <v>0</v>
      </c>
      <c r="CG20" s="84">
        <v>0</v>
      </c>
      <c r="CH20" s="84">
        <v>0</v>
      </c>
      <c r="CI20" s="84">
        <v>0</v>
      </c>
    </row>
    <row r="21" spans="1:131" s="4" customFormat="1">
      <c r="A21" s="8"/>
      <c r="B21" s="9" t="s">
        <v>87</v>
      </c>
      <c r="C21" s="85"/>
      <c r="D21" s="84">
        <v>8.8999999999999996E-2</v>
      </c>
      <c r="E21" s="84">
        <v>0.92</v>
      </c>
      <c r="F21" s="84">
        <v>0.89900000000000002</v>
      </c>
      <c r="G21" s="84">
        <v>0.65100000000000002</v>
      </c>
      <c r="H21" s="84">
        <v>0.74099999999999999</v>
      </c>
      <c r="I21" s="84">
        <v>1.01</v>
      </c>
      <c r="J21" s="84">
        <v>0.44900000000000007</v>
      </c>
      <c r="K21" s="84">
        <v>0.60499999999999998</v>
      </c>
      <c r="L21" s="84">
        <v>1.01</v>
      </c>
      <c r="M21" s="84">
        <v>1.1679999999999999</v>
      </c>
      <c r="N21" s="84">
        <v>0.20200000000000001</v>
      </c>
      <c r="O21" s="84">
        <v>0.40400000000000003</v>
      </c>
      <c r="P21" s="84"/>
      <c r="Q21" s="84">
        <v>0</v>
      </c>
      <c r="R21" s="84">
        <v>1.9079999999999999</v>
      </c>
      <c r="S21" s="84">
        <v>1.9079999999999999</v>
      </c>
      <c r="T21" s="84">
        <v>1.2350000000000001</v>
      </c>
      <c r="U21" s="84">
        <v>0.80800000000000005</v>
      </c>
      <c r="V21" s="84">
        <v>0.80800000000000005</v>
      </c>
      <c r="W21" s="84">
        <v>0.60600000000000009</v>
      </c>
      <c r="X21" s="84">
        <v>1.774</v>
      </c>
      <c r="Y21" s="84">
        <v>4.9390000000000001</v>
      </c>
      <c r="Z21" s="84">
        <v>4.9619999999999997</v>
      </c>
      <c r="AA21" s="84">
        <v>5.0289999999999999</v>
      </c>
      <c r="AB21" s="84">
        <v>1.4370000000000001</v>
      </c>
      <c r="AC21" s="84"/>
      <c r="AD21" s="84">
        <v>0.17899999999999999</v>
      </c>
      <c r="AE21" s="84">
        <v>2.0649999999999999</v>
      </c>
      <c r="AF21" s="84">
        <v>2.0660000000000003</v>
      </c>
      <c r="AG21" s="84">
        <v>4.1760000000000002</v>
      </c>
      <c r="AH21" s="84">
        <v>3.8159999999999998</v>
      </c>
      <c r="AI21" s="84">
        <v>3.7720000000000002</v>
      </c>
      <c r="AJ21" s="84">
        <v>2.0649999999999999</v>
      </c>
      <c r="AK21" s="84">
        <v>0.20099999999999998</v>
      </c>
      <c r="AL21" s="84">
        <v>0.26200000000000001</v>
      </c>
      <c r="AM21" s="84">
        <v>2.1999999999999999E-2</v>
      </c>
      <c r="AN21" s="84">
        <v>1.7290000000000001</v>
      </c>
      <c r="AO21" s="84">
        <v>2.2000000000000002</v>
      </c>
      <c r="AP21" s="84">
        <v>0.20200000000000001</v>
      </c>
      <c r="AQ21" s="84"/>
      <c r="AR21" s="84">
        <v>2.7169999999999996</v>
      </c>
      <c r="AS21" s="84">
        <v>4.0640000000000001</v>
      </c>
      <c r="AT21" s="84">
        <v>5.8819999999999997</v>
      </c>
      <c r="AU21" s="84">
        <v>4.0629999999999997</v>
      </c>
      <c r="AV21" s="84">
        <v>4.6020000000000003</v>
      </c>
      <c r="AW21" s="84">
        <v>3.1659999999999999</v>
      </c>
      <c r="AX21" s="84">
        <v>7.4539999999999997</v>
      </c>
      <c r="AY21" s="84">
        <v>6.1069999999999993</v>
      </c>
      <c r="AZ21" s="84">
        <v>5.7029999999999994</v>
      </c>
      <c r="BA21" s="84">
        <v>7.2969999999999997</v>
      </c>
      <c r="BB21" s="84">
        <v>9.4749999999999996</v>
      </c>
      <c r="BC21" s="84">
        <v>0.33700000000000002</v>
      </c>
      <c r="BD21" s="84"/>
      <c r="BE21" s="84">
        <v>8.89</v>
      </c>
      <c r="BF21" s="84">
        <v>14.323</v>
      </c>
      <c r="BG21" s="84">
        <v>11.856999999999999</v>
      </c>
      <c r="BH21" s="84">
        <v>8.9809999999999999</v>
      </c>
      <c r="BI21" s="84">
        <v>9.4290000000000003</v>
      </c>
      <c r="BJ21" s="84">
        <v>7.6109999999999998</v>
      </c>
      <c r="BK21" s="84">
        <v>8.7110000000000003</v>
      </c>
      <c r="BL21" s="84">
        <v>7.5880000000000001</v>
      </c>
      <c r="BM21" s="84">
        <v>10.193</v>
      </c>
      <c r="BN21" s="84">
        <v>9.8550000000000004</v>
      </c>
      <c r="BO21" s="84">
        <v>11.54</v>
      </c>
      <c r="BP21" s="84">
        <v>0.628</v>
      </c>
      <c r="BQ21" s="84"/>
      <c r="BR21" s="84">
        <v>29.858000000000001</v>
      </c>
      <c r="BS21" s="84">
        <v>35.201000000000001</v>
      </c>
      <c r="BT21" s="84">
        <v>29.32</v>
      </c>
      <c r="BU21" s="84">
        <v>11.899000000000001</v>
      </c>
      <c r="BV21" s="84">
        <v>8.754999999999999</v>
      </c>
      <c r="BW21" s="84"/>
      <c r="BX21" s="84">
        <v>0</v>
      </c>
      <c r="BY21" s="84">
        <v>0</v>
      </c>
      <c r="BZ21" s="84">
        <v>0</v>
      </c>
      <c r="CA21" s="84">
        <v>0</v>
      </c>
      <c r="CB21" s="84">
        <v>0</v>
      </c>
      <c r="CC21" s="84">
        <v>0</v>
      </c>
      <c r="CD21" s="84">
        <v>0</v>
      </c>
      <c r="CE21" s="84">
        <v>0</v>
      </c>
      <c r="CF21" s="84">
        <v>0</v>
      </c>
      <c r="CG21" s="84">
        <v>0</v>
      </c>
      <c r="CH21" s="84">
        <v>0</v>
      </c>
      <c r="CI21" s="84">
        <v>0</v>
      </c>
    </row>
    <row r="22" spans="1:131" s="4" customFormat="1">
      <c r="A22" s="10"/>
      <c r="B22" s="11" t="s">
        <v>88</v>
      </c>
      <c r="C22" s="85"/>
      <c r="D22" s="84">
        <v>0.20199999999999999</v>
      </c>
      <c r="E22" s="84">
        <v>1.6829999999999998</v>
      </c>
      <c r="F22" s="84">
        <v>3.4119999999999999</v>
      </c>
      <c r="G22" s="84">
        <v>4.67</v>
      </c>
      <c r="H22" s="84">
        <v>3.839</v>
      </c>
      <c r="I22" s="84">
        <v>4.2649999999999997</v>
      </c>
      <c r="J22" s="84">
        <v>3.0979999999999999</v>
      </c>
      <c r="K22" s="84">
        <v>5.05</v>
      </c>
      <c r="L22" s="84">
        <v>5.5449999999999999</v>
      </c>
      <c r="M22" s="84">
        <v>5.4329999999999998</v>
      </c>
      <c r="N22" s="84">
        <v>3.3449999999999998</v>
      </c>
      <c r="O22" s="84">
        <v>3.323</v>
      </c>
      <c r="P22" s="84"/>
      <c r="Q22" s="84">
        <v>0</v>
      </c>
      <c r="R22" s="84">
        <v>2.851</v>
      </c>
      <c r="S22" s="84">
        <v>4.6909999999999998</v>
      </c>
      <c r="T22" s="84">
        <v>5.4779999999999998</v>
      </c>
      <c r="U22" s="84">
        <v>5.5440000000000005</v>
      </c>
      <c r="V22" s="84">
        <v>5.3879999999999999</v>
      </c>
      <c r="W22" s="84">
        <v>6.0170000000000003</v>
      </c>
      <c r="X22" s="84">
        <v>3.3010000000000002</v>
      </c>
      <c r="Y22" s="84">
        <v>3.9079999999999999</v>
      </c>
      <c r="Z22" s="84">
        <v>5.68</v>
      </c>
      <c r="AA22" s="84">
        <v>5.343</v>
      </c>
      <c r="AB22" s="84">
        <v>1.6390000000000002</v>
      </c>
      <c r="AC22" s="84"/>
      <c r="AD22" s="84">
        <v>1.2349999999999999</v>
      </c>
      <c r="AE22" s="84">
        <v>5.4550000000000001</v>
      </c>
      <c r="AF22" s="84">
        <v>7.229000000000001</v>
      </c>
      <c r="AG22" s="84">
        <v>5.298</v>
      </c>
      <c r="AH22" s="84">
        <v>5.9489999999999998</v>
      </c>
      <c r="AI22" s="84">
        <v>7.363999999999999</v>
      </c>
      <c r="AJ22" s="84">
        <v>7.5210000000000008</v>
      </c>
      <c r="AK22" s="84">
        <v>1.5259999999999998</v>
      </c>
      <c r="AL22" s="84">
        <v>3.0720000000000001</v>
      </c>
      <c r="AM22" s="84">
        <v>1.3240000000000001</v>
      </c>
      <c r="AN22" s="84">
        <v>7.0950000000000006</v>
      </c>
      <c r="AO22" s="84">
        <v>6.8689999999999998</v>
      </c>
      <c r="AP22" s="84">
        <v>0.96499999999999986</v>
      </c>
      <c r="AQ22" s="84"/>
      <c r="AR22" s="84">
        <v>3.5470000000000002</v>
      </c>
      <c r="AS22" s="84">
        <v>6.9139999999999997</v>
      </c>
      <c r="AT22" s="84">
        <v>6.4879999999999995</v>
      </c>
      <c r="AU22" s="84">
        <v>7.0720000000000001</v>
      </c>
      <c r="AV22" s="84">
        <v>6.6680000000000001</v>
      </c>
      <c r="AW22" s="84">
        <v>5.1420000000000003</v>
      </c>
      <c r="AX22" s="84">
        <v>7.3409999999999993</v>
      </c>
      <c r="AY22" s="84">
        <v>5.4329999999999998</v>
      </c>
      <c r="AZ22" s="84">
        <v>4.9160000000000004</v>
      </c>
      <c r="BA22" s="84">
        <v>6.2409999999999997</v>
      </c>
      <c r="BB22" s="84">
        <v>5.9930000000000003</v>
      </c>
      <c r="BC22" s="84">
        <v>0.29199999999999998</v>
      </c>
      <c r="BD22" s="84"/>
      <c r="BE22" s="84">
        <v>6.6460000000000008</v>
      </c>
      <c r="BF22" s="84">
        <v>9.0470000000000006</v>
      </c>
      <c r="BG22" s="84">
        <v>7.4989999999999997</v>
      </c>
      <c r="BH22" s="84">
        <v>7.274</v>
      </c>
      <c r="BI22" s="84">
        <v>8.98</v>
      </c>
      <c r="BJ22" s="84">
        <v>9.52</v>
      </c>
      <c r="BK22" s="84">
        <v>7.6339999999999995</v>
      </c>
      <c r="BL22" s="84">
        <v>5.1180000000000003</v>
      </c>
      <c r="BM22" s="84">
        <v>7.0940000000000003</v>
      </c>
      <c r="BN22" s="84">
        <v>6.7129999999999992</v>
      </c>
      <c r="BO22" s="84">
        <v>6.0380000000000003</v>
      </c>
      <c r="BP22" s="84">
        <v>0.20200000000000001</v>
      </c>
      <c r="BQ22" s="84"/>
      <c r="BR22" s="84">
        <v>1.19</v>
      </c>
      <c r="BS22" s="84">
        <v>0.98799999999999999</v>
      </c>
      <c r="BT22" s="84">
        <v>3.2560000000000002</v>
      </c>
      <c r="BU22" s="84">
        <v>7.0050000000000008</v>
      </c>
      <c r="BV22" s="84">
        <v>5.141</v>
      </c>
      <c r="BW22" s="84"/>
      <c r="BX22" s="84">
        <v>0</v>
      </c>
      <c r="BY22" s="84">
        <v>0</v>
      </c>
      <c r="BZ22" s="84">
        <v>0</v>
      </c>
      <c r="CA22" s="84">
        <v>0</v>
      </c>
      <c r="CB22" s="84">
        <v>0</v>
      </c>
      <c r="CC22" s="84">
        <v>0</v>
      </c>
      <c r="CD22" s="84">
        <v>0</v>
      </c>
      <c r="CE22" s="84">
        <v>0</v>
      </c>
      <c r="CF22" s="84">
        <v>0</v>
      </c>
      <c r="CG22" s="84">
        <v>0</v>
      </c>
      <c r="CH22" s="84">
        <v>0</v>
      </c>
      <c r="CI22" s="84">
        <v>0</v>
      </c>
    </row>
    <row r="23" spans="1:131" hidden="1">
      <c r="C23" s="50"/>
      <c r="D23" s="2"/>
      <c r="E23" s="10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51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</row>
    <row r="24" spans="1:131" hidden="1">
      <c r="C24" s="2"/>
      <c r="D24" s="2"/>
      <c r="E24" s="5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51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</row>
    <row r="25" spans="1:131" hidden="1">
      <c r="C25" s="2"/>
      <c r="D25" s="2"/>
      <c r="E25" s="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51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6"/>
      <c r="DT25" s="2"/>
      <c r="DU25" s="2"/>
    </row>
    <row r="26" spans="1:131" hidden="1">
      <c r="C26" s="2"/>
      <c r="D26" s="2"/>
      <c r="E26" s="5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51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6"/>
      <c r="DT26" s="2"/>
      <c r="DU26" s="2"/>
    </row>
    <row r="27" spans="1:131" hidden="1">
      <c r="C27" s="2"/>
      <c r="D27" s="2"/>
      <c r="E27" s="5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51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6"/>
      <c r="DT27" s="2"/>
      <c r="DU27" s="2"/>
    </row>
    <row r="28" spans="1:131" hidden="1">
      <c r="C28" s="2"/>
      <c r="D28" s="2"/>
      <c r="E28" s="5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51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6"/>
      <c r="DT28" s="2"/>
      <c r="DU28" s="2"/>
    </row>
    <row r="29" spans="1:131" hidden="1">
      <c r="C29" s="2"/>
      <c r="D29" s="2"/>
      <c r="E29" s="5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51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6"/>
      <c r="DT29" s="2"/>
      <c r="DU29" s="2"/>
    </row>
    <row r="30" spans="1:131" hidden="1">
      <c r="C30" s="2"/>
      <c r="D30" s="2"/>
      <c r="E30" s="5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51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6"/>
      <c r="DT30" s="2"/>
      <c r="DU30" s="2"/>
    </row>
    <row r="31" spans="1:131" hidden="1">
      <c r="C31" s="2"/>
      <c r="D31" s="2"/>
      <c r="E31" s="5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51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6"/>
      <c r="DT31" s="2"/>
      <c r="DU31" s="2"/>
    </row>
    <row r="32" spans="1:131" hidden="1">
      <c r="C32" s="2"/>
      <c r="D32" s="2"/>
      <c r="E32" s="5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51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6"/>
      <c r="DT32" s="2"/>
      <c r="DU32" s="2"/>
    </row>
    <row r="33" spans="3:125" hidden="1">
      <c r="C33" s="2"/>
      <c r="D33" s="2"/>
      <c r="E33" s="5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51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6"/>
      <c r="DT33" s="2"/>
      <c r="DU33" s="2"/>
    </row>
    <row r="34" spans="3:125" hidden="1">
      <c r="C34" s="2"/>
      <c r="D34" s="2"/>
      <c r="E34" s="5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51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6"/>
      <c r="DT34" s="2"/>
      <c r="DU34" s="2"/>
    </row>
    <row r="35" spans="3:125" hidden="1">
      <c r="C35" s="2"/>
      <c r="D35" s="2"/>
      <c r="E35" s="5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51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6"/>
      <c r="DT35" s="2"/>
      <c r="DU35" s="2"/>
    </row>
    <row r="36" spans="3:125" hidden="1">
      <c r="C36" s="2"/>
      <c r="D36" s="2"/>
      <c r="E36" s="5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51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6"/>
      <c r="DT36" s="2"/>
      <c r="DU36" s="2"/>
    </row>
    <row r="37" spans="3:125" hidden="1">
      <c r="C37" s="2"/>
      <c r="D37" s="2"/>
      <c r="E37" s="5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51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6"/>
      <c r="DT37" s="2"/>
      <c r="DU37" s="2"/>
    </row>
    <row r="38" spans="3:125" hidden="1">
      <c r="E38" s="5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51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6"/>
      <c r="DT38" s="2"/>
      <c r="DU38" s="2"/>
    </row>
    <row r="39" spans="3:125" hidden="1">
      <c r="E39" s="5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51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6"/>
      <c r="DT39" s="2"/>
      <c r="DU39" s="2"/>
    </row>
    <row r="40" spans="3:125" hidden="1">
      <c r="E40" s="5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51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6"/>
      <c r="DT40" s="2"/>
      <c r="DU40" s="2"/>
    </row>
    <row r="41" spans="3:125" hidden="1">
      <c r="E41" s="5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51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6"/>
      <c r="DT41" s="2"/>
      <c r="DU41" s="2"/>
    </row>
    <row r="42" spans="3:125" hidden="1">
      <c r="E42" s="5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51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6"/>
      <c r="DT42" s="2"/>
      <c r="DU42" s="2"/>
    </row>
    <row r="43" spans="3:125" hidden="1">
      <c r="E43" s="5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51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6"/>
      <c r="DT43" s="2"/>
      <c r="DU43" s="2"/>
    </row>
    <row r="44" spans="3:125" hidden="1">
      <c r="E44" s="5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51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6"/>
      <c r="DT44" s="2"/>
      <c r="DU44" s="2"/>
    </row>
    <row r="45" spans="3:125" hidden="1">
      <c r="E45" s="5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51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6"/>
      <c r="DT45" s="2"/>
      <c r="DU45" s="2"/>
    </row>
    <row r="46" spans="3:125" hidden="1">
      <c r="E46" s="5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51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6"/>
      <c r="DT46" s="2"/>
      <c r="DU46" s="2"/>
    </row>
    <row r="47" spans="3:125" hidden="1">
      <c r="E47" s="5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51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6"/>
      <c r="DT47" s="2"/>
      <c r="DU47" s="2"/>
    </row>
    <row r="48" spans="3:125" hidden="1">
      <c r="E48" s="5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51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6"/>
      <c r="DT48" s="2"/>
      <c r="DU48" s="2"/>
    </row>
    <row r="49" spans="1:133" hidden="1">
      <c r="E49" s="5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51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6"/>
      <c r="DT49" s="2"/>
      <c r="DU49" s="2"/>
    </row>
    <row r="50" spans="1:133" hidden="1">
      <c r="E50" s="5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51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6"/>
      <c r="DT50" s="2"/>
      <c r="DU50" s="2"/>
    </row>
    <row r="51" spans="1:133" hidden="1">
      <c r="E51" s="5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51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6"/>
      <c r="DT51" s="2"/>
      <c r="DU51" s="2"/>
    </row>
    <row r="52" spans="1:133" hidden="1">
      <c r="E52" s="5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51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6"/>
      <c r="DT52" s="2"/>
      <c r="DU52" s="2"/>
    </row>
    <row r="53" spans="1:133" hidden="1">
      <c r="E53" s="5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51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6"/>
      <c r="DT53" s="2"/>
      <c r="DU53" s="2"/>
    </row>
    <row r="54" spans="1:133" ht="12" hidden="1" customHeight="1">
      <c r="A54" s="2"/>
      <c r="B54" s="2"/>
      <c r="C54" s="2"/>
      <c r="D54" s="2"/>
      <c r="E54" s="5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51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6"/>
      <c r="DT54" s="2"/>
      <c r="DU54" s="2"/>
      <c r="DV54" s="2"/>
      <c r="DW54" s="2"/>
      <c r="DX54" s="2"/>
      <c r="DY54" s="2"/>
      <c r="DZ54" s="2"/>
      <c r="EA54" s="2"/>
      <c r="EB54" s="2"/>
      <c r="EC54" s="2"/>
    </row>
    <row r="55" spans="1:133" s="50" customFormat="1" hidden="1">
      <c r="A55" s="45">
        <v>17.88</v>
      </c>
      <c r="B55" s="103"/>
      <c r="C55" s="104" t="s">
        <v>12</v>
      </c>
      <c r="D55" s="45">
        <v>0</v>
      </c>
      <c r="E55" s="45">
        <v>0</v>
      </c>
      <c r="F55" s="45">
        <v>0</v>
      </c>
      <c r="G55" s="45">
        <v>0</v>
      </c>
      <c r="H55" s="45">
        <v>0</v>
      </c>
      <c r="I55" s="45">
        <v>0</v>
      </c>
      <c r="J55" s="45">
        <v>0</v>
      </c>
      <c r="K55" s="45">
        <v>0</v>
      </c>
      <c r="L55" s="45">
        <v>0</v>
      </c>
      <c r="M55" s="45">
        <v>0</v>
      </c>
      <c r="N55" s="45">
        <v>0</v>
      </c>
      <c r="O55" s="45">
        <v>0</v>
      </c>
      <c r="P55" s="45">
        <v>0</v>
      </c>
      <c r="Q55" s="45">
        <v>0</v>
      </c>
      <c r="R55" s="45">
        <v>0</v>
      </c>
      <c r="S55" s="45">
        <v>0.39335999999999993</v>
      </c>
      <c r="T55" s="45">
        <v>0</v>
      </c>
      <c r="U55" s="45">
        <v>0.39335999999999993</v>
      </c>
      <c r="V55" s="45">
        <v>0</v>
      </c>
      <c r="W55" s="45">
        <v>0</v>
      </c>
      <c r="X55" s="45">
        <v>0</v>
      </c>
      <c r="Y55" s="45">
        <v>0</v>
      </c>
      <c r="Z55" s="45">
        <v>0</v>
      </c>
      <c r="AA55" s="45">
        <v>0</v>
      </c>
      <c r="AB55" s="45">
        <v>0</v>
      </c>
      <c r="AC55" s="45">
        <v>-0.80459999999999987</v>
      </c>
      <c r="AD55" s="45">
        <v>0</v>
      </c>
      <c r="AE55" s="45">
        <v>0</v>
      </c>
      <c r="AF55" s="45">
        <v>0</v>
      </c>
      <c r="AG55" s="45">
        <v>0</v>
      </c>
      <c r="AH55" s="45">
        <v>0</v>
      </c>
      <c r="AI55" s="45">
        <v>0</v>
      </c>
      <c r="AJ55" s="45">
        <v>1.5913199999999998</v>
      </c>
      <c r="AK55" s="45">
        <v>0.78671999999999986</v>
      </c>
      <c r="AL55" s="45">
        <v>0.71519999999999995</v>
      </c>
      <c r="AM55" s="45">
        <v>0</v>
      </c>
      <c r="AN55" s="45">
        <v>0</v>
      </c>
      <c r="AO55" s="45">
        <v>0</v>
      </c>
      <c r="AP55" s="45">
        <v>0</v>
      </c>
      <c r="AQ55" s="45">
        <v>0</v>
      </c>
      <c r="AR55" s="45">
        <v>0</v>
      </c>
      <c r="AS55" s="45">
        <v>0.39335999999999993</v>
      </c>
      <c r="AT55" s="45">
        <v>0.80459999999999987</v>
      </c>
      <c r="AU55" s="45">
        <v>0</v>
      </c>
      <c r="AV55" s="45">
        <v>1.1979599999999999</v>
      </c>
      <c r="AW55" s="45">
        <v>2.0025599999999999</v>
      </c>
      <c r="AX55" s="45">
        <v>1.1979599999999999</v>
      </c>
      <c r="AY55" s="45">
        <v>0</v>
      </c>
      <c r="AZ55" s="45">
        <v>0</v>
      </c>
      <c r="BA55" s="45">
        <v>-0.80460000000000009</v>
      </c>
      <c r="BB55" s="45">
        <v>0</v>
      </c>
      <c r="BC55" s="45">
        <v>0</v>
      </c>
      <c r="BD55" s="45">
        <v>0.39335999999999993</v>
      </c>
      <c r="BE55" s="45">
        <v>0</v>
      </c>
      <c r="BF55" s="45">
        <v>0</v>
      </c>
      <c r="BG55" s="45">
        <v>0</v>
      </c>
      <c r="BH55" s="45">
        <v>1.1979599999999999</v>
      </c>
      <c r="BI55" s="45">
        <v>0</v>
      </c>
      <c r="BJ55" s="45">
        <v>0</v>
      </c>
      <c r="BK55" s="45">
        <v>0</v>
      </c>
      <c r="BL55" s="45">
        <v>0</v>
      </c>
      <c r="BM55" s="45">
        <v>0</v>
      </c>
      <c r="BN55" s="45">
        <v>0</v>
      </c>
      <c r="BO55" s="45">
        <v>0</v>
      </c>
      <c r="BP55" s="45">
        <v>0</v>
      </c>
      <c r="BQ55" s="45">
        <v>0</v>
      </c>
      <c r="BR55" s="45">
        <v>0</v>
      </c>
      <c r="BS55" s="45">
        <v>0</v>
      </c>
      <c r="BT55" s="45">
        <v>0</v>
      </c>
      <c r="BU55" s="45">
        <v>0</v>
      </c>
      <c r="BV55" s="45">
        <v>0</v>
      </c>
      <c r="BW55" s="45">
        <v>0</v>
      </c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119"/>
      <c r="DS55" s="105"/>
      <c r="DT55" s="105"/>
    </row>
    <row r="56" spans="1:133" s="50" customFormat="1" hidden="1">
      <c r="A56" s="45">
        <v>18.649999999999999</v>
      </c>
      <c r="B56" s="13"/>
      <c r="C56" s="104" t="s">
        <v>13</v>
      </c>
      <c r="D56" s="45">
        <v>0</v>
      </c>
      <c r="E56" s="45">
        <v>0</v>
      </c>
      <c r="F56" s="45">
        <v>0</v>
      </c>
      <c r="G56" s="45">
        <v>0</v>
      </c>
      <c r="H56" s="45">
        <v>0</v>
      </c>
      <c r="I56" s="45">
        <v>0.41029999999999994</v>
      </c>
      <c r="J56" s="45">
        <v>0</v>
      </c>
      <c r="K56" s="45">
        <v>0</v>
      </c>
      <c r="L56" s="45">
        <v>0.82059999999999989</v>
      </c>
      <c r="M56" s="45">
        <v>0.82059999999999989</v>
      </c>
      <c r="N56" s="45">
        <v>0</v>
      </c>
      <c r="O56" s="45">
        <v>1.2495499999999999</v>
      </c>
      <c r="P56" s="45">
        <v>0</v>
      </c>
      <c r="Q56" s="45">
        <v>-0.41029999999999994</v>
      </c>
      <c r="R56" s="45">
        <v>2.9280499999999998</v>
      </c>
      <c r="S56" s="45">
        <v>4.5878999999999994</v>
      </c>
      <c r="T56" s="45">
        <v>4.5878999999999994</v>
      </c>
      <c r="U56" s="45">
        <v>0.83924999999999994</v>
      </c>
      <c r="V56" s="45">
        <v>1.2495499999999999</v>
      </c>
      <c r="W56" s="45">
        <v>0.41029999999999994</v>
      </c>
      <c r="X56" s="45">
        <v>2.0888</v>
      </c>
      <c r="Y56" s="45">
        <v>4.6065500000000004</v>
      </c>
      <c r="Z56" s="45">
        <v>7.5346000000000002</v>
      </c>
      <c r="AA56" s="45">
        <v>5.8374499999999996</v>
      </c>
      <c r="AB56" s="45">
        <v>2.9093999999999998</v>
      </c>
      <c r="AC56" s="45">
        <v>2.0701499999999995</v>
      </c>
      <c r="AD56" s="45">
        <v>1.2402249999999999</v>
      </c>
      <c r="AE56" s="45">
        <v>2.0701499999999999</v>
      </c>
      <c r="AF56" s="45">
        <v>2.0701499999999995</v>
      </c>
      <c r="AG56" s="45">
        <v>4.5878999999999994</v>
      </c>
      <c r="AH56" s="45">
        <v>3.3383499999999997</v>
      </c>
      <c r="AI56" s="45">
        <v>0.83924999999999994</v>
      </c>
      <c r="AJ56" s="45">
        <v>8.3738499999999991</v>
      </c>
      <c r="AK56" s="45">
        <v>9.6234000000000002</v>
      </c>
      <c r="AL56" s="45">
        <v>11.600299999999999</v>
      </c>
      <c r="AM56" s="45">
        <v>6.6766999999999994</v>
      </c>
      <c r="AN56" s="45">
        <v>5.4271499999999993</v>
      </c>
      <c r="AO56" s="45">
        <v>4.5878999999999994</v>
      </c>
      <c r="AP56" s="45">
        <v>0</v>
      </c>
      <c r="AQ56" s="45">
        <v>7.1056499999999998</v>
      </c>
      <c r="AR56" s="45">
        <v>5.4271500000000001</v>
      </c>
      <c r="AS56" s="45">
        <v>5.4271500000000001</v>
      </c>
      <c r="AT56" s="45">
        <v>2.9093999999999998</v>
      </c>
      <c r="AU56" s="45">
        <v>2.0887999999999995</v>
      </c>
      <c r="AV56" s="45">
        <v>2.4990999999999999</v>
      </c>
      <c r="AW56" s="45">
        <v>8.7841500000000003</v>
      </c>
      <c r="AX56" s="45">
        <v>1.2495499999999999</v>
      </c>
      <c r="AY56" s="45">
        <v>2.9093999999999998</v>
      </c>
      <c r="AZ56" s="45">
        <v>1.6598499999999998</v>
      </c>
      <c r="BA56" s="45">
        <v>1.2495499999999999</v>
      </c>
      <c r="BB56" s="45">
        <v>1.2495499999999999</v>
      </c>
      <c r="BC56" s="45">
        <v>0.41029999999999994</v>
      </c>
      <c r="BD56" s="45">
        <v>3.3383499999999997</v>
      </c>
      <c r="BE56" s="45">
        <v>1.2495499999999999</v>
      </c>
      <c r="BF56" s="45">
        <v>0.83924999999999994</v>
      </c>
      <c r="BG56" s="45">
        <v>0.82059999999999989</v>
      </c>
      <c r="BH56" s="45">
        <v>2.5177499999999999</v>
      </c>
      <c r="BI56" s="45">
        <v>1.2495499999999999</v>
      </c>
      <c r="BJ56" s="45">
        <v>0</v>
      </c>
      <c r="BK56" s="45">
        <v>0</v>
      </c>
      <c r="BL56" s="45">
        <v>0</v>
      </c>
      <c r="BM56" s="45">
        <v>0</v>
      </c>
      <c r="BN56" s="45">
        <v>-0.83924999999999994</v>
      </c>
      <c r="BO56" s="45">
        <v>0</v>
      </c>
      <c r="BP56" s="45">
        <v>0.41029999999999994</v>
      </c>
      <c r="BQ56" s="45">
        <v>0</v>
      </c>
      <c r="BR56" s="45">
        <v>0</v>
      </c>
      <c r="BS56" s="45">
        <v>0.41029999999999994</v>
      </c>
      <c r="BT56" s="45">
        <v>0</v>
      </c>
      <c r="BU56" s="45">
        <v>0</v>
      </c>
      <c r="BV56" s="45">
        <v>0</v>
      </c>
      <c r="BW56" s="45">
        <v>0</v>
      </c>
      <c r="BX56" s="45"/>
      <c r="BY56" s="45"/>
      <c r="BZ56" s="45"/>
      <c r="CA56" s="45"/>
      <c r="CB56" s="45"/>
      <c r="CC56" s="45"/>
      <c r="CD56" s="45"/>
      <c r="CE56" s="45"/>
      <c r="CF56" s="45"/>
      <c r="CG56" s="45"/>
      <c r="CH56" s="45"/>
      <c r="CI56" s="119"/>
      <c r="DS56" s="105"/>
      <c r="DT56" s="105"/>
    </row>
    <row r="57" spans="1:133" s="50" customFormat="1" hidden="1">
      <c r="A57" s="45">
        <v>19.03</v>
      </c>
      <c r="B57" s="13"/>
      <c r="C57" s="104" t="s">
        <v>14</v>
      </c>
      <c r="D57" s="45">
        <v>0.85635000000000006</v>
      </c>
      <c r="E57" s="45">
        <v>9.8004500000000014</v>
      </c>
      <c r="F57" s="45">
        <v>6.4131099999999996</v>
      </c>
      <c r="G57" s="45">
        <v>9.4008200000000013</v>
      </c>
      <c r="H57" s="45">
        <v>3.806</v>
      </c>
      <c r="I57" s="45">
        <v>8.5444700000000005</v>
      </c>
      <c r="J57" s="45">
        <v>3.38734</v>
      </c>
      <c r="K57" s="45">
        <v>10.238140000000001</v>
      </c>
      <c r="L57" s="45">
        <v>9.8194800000000004</v>
      </c>
      <c r="M57" s="45">
        <v>11.09449</v>
      </c>
      <c r="N57" s="45">
        <v>1.7127000000000001</v>
      </c>
      <c r="O57" s="45">
        <v>-9.0011899999999994</v>
      </c>
      <c r="P57" s="45">
        <v>8.1067800000000005</v>
      </c>
      <c r="Q57" s="45">
        <v>9.4008200000000013</v>
      </c>
      <c r="R57" s="45">
        <v>22.626670000000001</v>
      </c>
      <c r="S57" s="45">
        <v>28.621120000000001</v>
      </c>
      <c r="T57" s="45">
        <v>23.920710000000003</v>
      </c>
      <c r="U57" s="45">
        <v>10.656800000000002</v>
      </c>
      <c r="V57" s="45">
        <v>14.101230000000003</v>
      </c>
      <c r="W57" s="45">
        <v>11.09449</v>
      </c>
      <c r="X57" s="45">
        <v>17.526630000000001</v>
      </c>
      <c r="Y57" s="45">
        <v>24.777059999999999</v>
      </c>
      <c r="Z57" s="45">
        <v>31.209200000000003</v>
      </c>
      <c r="AA57" s="45">
        <v>42.322720000000004</v>
      </c>
      <c r="AB57" s="45">
        <v>23.93974</v>
      </c>
      <c r="AC57" s="45">
        <v>8.1067800000000005</v>
      </c>
      <c r="AD57" s="45">
        <v>12.826220000000001</v>
      </c>
      <c r="AE57" s="45">
        <v>19.677020000000002</v>
      </c>
      <c r="AF57" s="45">
        <v>17.5076</v>
      </c>
      <c r="AG57" s="45">
        <v>23.521080000000001</v>
      </c>
      <c r="AH57" s="45">
        <v>11.532180000000002</v>
      </c>
      <c r="AI57" s="45">
        <v>8.1258100000000013</v>
      </c>
      <c r="AJ57" s="45">
        <v>52.979520000000008</v>
      </c>
      <c r="AK57" s="45">
        <v>52.979520000000001</v>
      </c>
      <c r="AL57" s="45">
        <v>63.484079999999999</v>
      </c>
      <c r="AM57" s="45">
        <v>39.75367</v>
      </c>
      <c r="AN57" s="45">
        <v>23.083389999999998</v>
      </c>
      <c r="AO57" s="45">
        <v>14.101230000000003</v>
      </c>
      <c r="AP57" s="45">
        <v>5.5567600000000015</v>
      </c>
      <c r="AQ57" s="45">
        <v>14.101230000000003</v>
      </c>
      <c r="AR57" s="45">
        <v>14.101230000000003</v>
      </c>
      <c r="AS57" s="45">
        <v>20.095680000000002</v>
      </c>
      <c r="AT57" s="45">
        <v>1.2940400000000001</v>
      </c>
      <c r="AU57" s="45">
        <v>4.7004100000000006</v>
      </c>
      <c r="AV57" s="45">
        <v>7.2694600000000005</v>
      </c>
      <c r="AW57" s="45">
        <v>14.938549999999999</v>
      </c>
      <c r="AX57" s="45">
        <v>8.1067800000000005</v>
      </c>
      <c r="AY57" s="45">
        <v>4.7004100000000006</v>
      </c>
      <c r="AZ57" s="45">
        <v>3.8250300000000004</v>
      </c>
      <c r="BA57" s="45">
        <v>9.8194800000000004</v>
      </c>
      <c r="BB57" s="45">
        <v>5.5567600000000015</v>
      </c>
      <c r="BC57" s="45">
        <v>4.7004100000000006</v>
      </c>
      <c r="BD57" s="45">
        <v>9.4008200000000013</v>
      </c>
      <c r="BE57" s="45">
        <v>3.4063699999999999</v>
      </c>
      <c r="BF57" s="45">
        <v>5.9754200000000006</v>
      </c>
      <c r="BG57" s="45">
        <v>2.5500200000000004</v>
      </c>
      <c r="BH57" s="45">
        <v>1.69367</v>
      </c>
      <c r="BI57" s="45">
        <v>3.8440600000000003</v>
      </c>
      <c r="BJ57" s="45">
        <v>2.11233</v>
      </c>
      <c r="BK57" s="45">
        <v>2.96868</v>
      </c>
      <c r="BL57" s="45">
        <v>1.2559800000000001</v>
      </c>
      <c r="BM57" s="45">
        <v>2.11233</v>
      </c>
      <c r="BN57" s="45">
        <v>2.1313600000000004</v>
      </c>
      <c r="BO57" s="45">
        <v>0.41865999999999998</v>
      </c>
      <c r="BP57" s="45">
        <v>1.7127000000000001</v>
      </c>
      <c r="BQ57" s="45">
        <v>1.69367</v>
      </c>
      <c r="BR57" s="45">
        <v>0</v>
      </c>
      <c r="BS57" s="45">
        <v>-1.2750100000000002</v>
      </c>
      <c r="BT57" s="45">
        <v>0</v>
      </c>
      <c r="BU57" s="45">
        <v>0</v>
      </c>
      <c r="BV57" s="45">
        <v>0</v>
      </c>
      <c r="BW57" s="45">
        <v>0</v>
      </c>
      <c r="BX57" s="45"/>
      <c r="BY57" s="45"/>
      <c r="BZ57" s="45"/>
      <c r="CA57" s="45"/>
      <c r="CB57" s="45"/>
      <c r="CC57" s="45"/>
      <c r="CD57" s="45"/>
      <c r="CE57" s="45"/>
      <c r="CF57" s="45"/>
      <c r="CG57" s="45"/>
      <c r="CH57" s="45"/>
      <c r="CI57" s="119"/>
      <c r="DS57" s="105"/>
      <c r="DT57" s="105"/>
    </row>
    <row r="58" spans="1:133" s="50" customFormat="1" hidden="1">
      <c r="A58" s="45">
        <v>19.649999999999999</v>
      </c>
      <c r="B58" s="13"/>
      <c r="C58" s="104" t="s">
        <v>4</v>
      </c>
      <c r="D58" s="45">
        <v>3.5173499999999995</v>
      </c>
      <c r="E58" s="45">
        <v>29.985899999999994</v>
      </c>
      <c r="F58" s="45">
        <v>29.533950000000001</v>
      </c>
      <c r="G58" s="45">
        <v>43.22999999999999</v>
      </c>
      <c r="H58" s="45">
        <v>32.638649999999998</v>
      </c>
      <c r="I58" s="45">
        <v>36.627599999999994</v>
      </c>
      <c r="J58" s="45">
        <v>14.128350000000001</v>
      </c>
      <c r="K58" s="45">
        <v>36.175650000000005</v>
      </c>
      <c r="L58" s="45">
        <v>56.022149999999996</v>
      </c>
      <c r="M58" s="45">
        <v>73.6875</v>
      </c>
      <c r="N58" s="45">
        <v>18.9819</v>
      </c>
      <c r="O58" s="45">
        <v>37.531500000000001</v>
      </c>
      <c r="P58" s="45">
        <v>38.808749999999996</v>
      </c>
      <c r="Q58" s="45">
        <v>42.797699999999999</v>
      </c>
      <c r="R58" s="45">
        <v>65.729249999999993</v>
      </c>
      <c r="S58" s="45">
        <v>81.174149999999983</v>
      </c>
      <c r="T58" s="45">
        <v>83.826899999999995</v>
      </c>
      <c r="U58" s="45">
        <v>48.967799999999997</v>
      </c>
      <c r="V58" s="45">
        <v>58.222949999999997</v>
      </c>
      <c r="W58" s="45">
        <v>73.667849999999987</v>
      </c>
      <c r="X58" s="45">
        <v>70.150499999999994</v>
      </c>
      <c r="Y58" s="45">
        <v>100.13639999999999</v>
      </c>
      <c r="Z58" s="45">
        <v>120.43484999999998</v>
      </c>
      <c r="AA58" s="45">
        <v>115.12934999999999</v>
      </c>
      <c r="AB58" s="45">
        <v>74.100149999999999</v>
      </c>
      <c r="AC58" s="45">
        <v>51.168599999999998</v>
      </c>
      <c r="AD58" s="45">
        <v>38.396100000000004</v>
      </c>
      <c r="AE58" s="45">
        <v>59.991449999999993</v>
      </c>
      <c r="AF58" s="45">
        <v>41.009549999999997</v>
      </c>
      <c r="AG58" s="45">
        <v>65.277299999999997</v>
      </c>
      <c r="AH58" s="45">
        <v>56.474099999999993</v>
      </c>
      <c r="AI58" s="45">
        <v>36.155999999999992</v>
      </c>
      <c r="AJ58" s="45">
        <v>128.8254</v>
      </c>
      <c r="AK58" s="45">
        <v>108.95925</v>
      </c>
      <c r="AL58" s="45">
        <v>144.68295000000001</v>
      </c>
      <c r="AM58" s="45">
        <v>107.21040000000001</v>
      </c>
      <c r="AN58" s="45">
        <v>73.667850000000001</v>
      </c>
      <c r="AO58" s="45">
        <v>37.94415</v>
      </c>
      <c r="AP58" s="45">
        <v>14.560649999999999</v>
      </c>
      <c r="AQ58" s="45">
        <v>40.596900000000005</v>
      </c>
      <c r="AR58" s="45">
        <v>33.5229</v>
      </c>
      <c r="AS58" s="45">
        <v>54.25365</v>
      </c>
      <c r="AT58" s="45">
        <v>19.414199999999997</v>
      </c>
      <c r="AU58" s="45">
        <v>10.1394</v>
      </c>
      <c r="AV58" s="45">
        <v>20.2788</v>
      </c>
      <c r="AW58" s="45">
        <v>27.7851</v>
      </c>
      <c r="AX58" s="45">
        <v>16.76145</v>
      </c>
      <c r="AY58" s="45">
        <v>11.927549999999998</v>
      </c>
      <c r="AZ58" s="45">
        <v>7.5062999999999995</v>
      </c>
      <c r="BA58" s="45">
        <v>11.004</v>
      </c>
      <c r="BB58" s="45">
        <v>10.591349999999998</v>
      </c>
      <c r="BC58" s="45">
        <v>9.6874499999999983</v>
      </c>
      <c r="BD58" s="45">
        <v>12.772499999999999</v>
      </c>
      <c r="BE58" s="45">
        <v>6.6220499999999989</v>
      </c>
      <c r="BF58" s="45">
        <v>7.073999999999999</v>
      </c>
      <c r="BG58" s="45">
        <v>5.7181500000000005</v>
      </c>
      <c r="BH58" s="45">
        <v>11.907899999999998</v>
      </c>
      <c r="BI58" s="45">
        <v>5.2858499999999999</v>
      </c>
      <c r="BJ58" s="45">
        <v>3.0653999999999999</v>
      </c>
      <c r="BK58" s="45">
        <v>1.7488499999999998</v>
      </c>
      <c r="BL58" s="45">
        <v>2.6330999999999998</v>
      </c>
      <c r="BM58" s="45">
        <v>2.6527500000000002</v>
      </c>
      <c r="BN58" s="45">
        <v>1.2968999999999999</v>
      </c>
      <c r="BO58" s="45">
        <v>0.88424999999999987</v>
      </c>
      <c r="BP58" s="45">
        <v>2.2008000000000001</v>
      </c>
      <c r="BQ58" s="45">
        <v>1.7488499999999998</v>
      </c>
      <c r="BR58" s="45">
        <v>0</v>
      </c>
      <c r="BS58" s="45">
        <v>-6.6220499999999998</v>
      </c>
      <c r="BT58" s="45">
        <v>0</v>
      </c>
      <c r="BU58" s="45">
        <v>0</v>
      </c>
      <c r="BV58" s="45">
        <v>0</v>
      </c>
      <c r="BW58" s="45">
        <v>0</v>
      </c>
      <c r="BX58" s="45"/>
      <c r="BY58" s="45"/>
      <c r="BZ58" s="45"/>
      <c r="CA58" s="45"/>
      <c r="CB58" s="45"/>
      <c r="CC58" s="45"/>
      <c r="CD58" s="45"/>
      <c r="CE58" s="45"/>
      <c r="CF58" s="45"/>
      <c r="CG58" s="45"/>
      <c r="CH58" s="45"/>
      <c r="CI58" s="119"/>
      <c r="DS58" s="105"/>
      <c r="DT58" s="105"/>
    </row>
    <row r="59" spans="1:133" s="50" customFormat="1" hidden="1">
      <c r="A59" s="45">
        <v>19.600000000000001</v>
      </c>
      <c r="B59" s="13"/>
      <c r="C59" s="104" t="s">
        <v>5</v>
      </c>
      <c r="D59" s="45">
        <v>6.1740000000000004</v>
      </c>
      <c r="E59" s="45">
        <v>36.514800000000001</v>
      </c>
      <c r="F59" s="45">
        <v>42.688800000000001</v>
      </c>
      <c r="G59" s="45">
        <v>66.914400000000015</v>
      </c>
      <c r="H59" s="45">
        <v>62.4848</v>
      </c>
      <c r="I59" s="45">
        <v>62.053600000000003</v>
      </c>
      <c r="J59" s="45">
        <v>22.0304</v>
      </c>
      <c r="K59" s="45">
        <v>66.012799999999999</v>
      </c>
      <c r="L59" s="45">
        <v>65.562000000000012</v>
      </c>
      <c r="M59" s="45">
        <v>62.4848</v>
      </c>
      <c r="N59" s="45">
        <v>22.461600000000001</v>
      </c>
      <c r="O59" s="45">
        <v>38.259200000000007</v>
      </c>
      <c r="P59" s="45">
        <v>43.139600000000002</v>
      </c>
      <c r="Q59" s="45">
        <v>51.920399999999994</v>
      </c>
      <c r="R59" s="45">
        <v>33.437600000000003</v>
      </c>
      <c r="S59" s="45">
        <v>51.489199999999997</v>
      </c>
      <c r="T59" s="45">
        <v>63.366799999999998</v>
      </c>
      <c r="U59" s="45">
        <v>48.411999999999999</v>
      </c>
      <c r="V59" s="45">
        <v>54.135200000000005</v>
      </c>
      <c r="W59" s="45">
        <v>59.427200000000006</v>
      </c>
      <c r="X59" s="45">
        <v>39.592000000000006</v>
      </c>
      <c r="Y59" s="45">
        <v>47.53</v>
      </c>
      <c r="Z59" s="45">
        <v>70.383600000000015</v>
      </c>
      <c r="AA59" s="45">
        <v>61.602800000000002</v>
      </c>
      <c r="AB59" s="45">
        <v>47.53</v>
      </c>
      <c r="AC59" s="45">
        <v>30.360400000000006</v>
      </c>
      <c r="AD59" s="45">
        <v>31.673600000000004</v>
      </c>
      <c r="AE59" s="45">
        <v>29.478400000000001</v>
      </c>
      <c r="AF59" s="45">
        <v>23.324000000000002</v>
      </c>
      <c r="AG59" s="45">
        <v>35.201600000000006</v>
      </c>
      <c r="AH59" s="45">
        <v>35.22120000000001</v>
      </c>
      <c r="AI59" s="45">
        <v>12.328399999999998</v>
      </c>
      <c r="AJ59" s="45">
        <v>42.688800000000001</v>
      </c>
      <c r="AK59" s="45">
        <v>35.201600000000006</v>
      </c>
      <c r="AL59" s="45">
        <v>37.279200000000003</v>
      </c>
      <c r="AM59" s="45">
        <v>34.319600000000001</v>
      </c>
      <c r="AN59" s="45">
        <v>49.725200000000001</v>
      </c>
      <c r="AO59" s="45">
        <v>22.442000000000004</v>
      </c>
      <c r="AP59" s="45">
        <v>12.779200000000001</v>
      </c>
      <c r="AQ59" s="45">
        <v>22.461600000000004</v>
      </c>
      <c r="AR59" s="45">
        <v>17.581200000000003</v>
      </c>
      <c r="AS59" s="45">
        <v>10.1332</v>
      </c>
      <c r="AT59" s="45">
        <v>-1.764</v>
      </c>
      <c r="AU59" s="45">
        <v>4.3904000000000005</v>
      </c>
      <c r="AV59" s="45">
        <v>13.190800000000001</v>
      </c>
      <c r="AW59" s="45">
        <v>12.3284</v>
      </c>
      <c r="AX59" s="45">
        <v>10.113600000000002</v>
      </c>
      <c r="AY59" s="45">
        <v>4.8216000000000001</v>
      </c>
      <c r="AZ59" s="45">
        <v>5.7036000000000016</v>
      </c>
      <c r="BA59" s="45">
        <v>5.7232000000000003</v>
      </c>
      <c r="BB59" s="45">
        <v>7.4872000000000005</v>
      </c>
      <c r="BC59" s="45">
        <v>5.2724000000000011</v>
      </c>
      <c r="BD59" s="45">
        <v>8.8004000000000016</v>
      </c>
      <c r="BE59" s="45">
        <v>2.6264000000000003</v>
      </c>
      <c r="BF59" s="45">
        <v>2.6263999999999998</v>
      </c>
      <c r="BG59" s="45">
        <v>1.7444</v>
      </c>
      <c r="BH59" s="45">
        <v>0.43120000000000014</v>
      </c>
      <c r="BI59" s="45">
        <v>2.6264000000000003</v>
      </c>
      <c r="BJ59" s="45">
        <v>0.43120000000000003</v>
      </c>
      <c r="BK59" s="45">
        <v>1.7444</v>
      </c>
      <c r="BL59" s="45">
        <v>2.1756000000000002</v>
      </c>
      <c r="BM59" s="45">
        <v>1.7444</v>
      </c>
      <c r="BN59" s="45">
        <v>1.3132000000000001</v>
      </c>
      <c r="BO59" s="45">
        <v>0</v>
      </c>
      <c r="BP59" s="45">
        <v>0</v>
      </c>
      <c r="BQ59" s="45">
        <v>0</v>
      </c>
      <c r="BR59" s="45">
        <v>0</v>
      </c>
      <c r="BS59" s="45">
        <v>-1.3132000000000001</v>
      </c>
      <c r="BT59" s="45">
        <v>0</v>
      </c>
      <c r="BU59" s="45">
        <v>0</v>
      </c>
      <c r="BV59" s="45">
        <v>0</v>
      </c>
      <c r="BW59" s="45">
        <v>0</v>
      </c>
      <c r="BX59" s="45"/>
      <c r="BY59" s="45"/>
      <c r="BZ59" s="45"/>
      <c r="CA59" s="45"/>
      <c r="CB59" s="45"/>
      <c r="CC59" s="45"/>
      <c r="CD59" s="45"/>
      <c r="CE59" s="45"/>
      <c r="CF59" s="45"/>
      <c r="CG59" s="45"/>
      <c r="CH59" s="45"/>
      <c r="CI59" s="119"/>
      <c r="DS59" s="105"/>
      <c r="DT59" s="105"/>
    </row>
    <row r="60" spans="1:133" s="50" customFormat="1" hidden="1">
      <c r="A60" s="45"/>
      <c r="B60" s="14" t="s">
        <v>18</v>
      </c>
      <c r="C60" s="106"/>
      <c r="D60" s="45">
        <v>10.547699999999999</v>
      </c>
      <c r="E60" s="45">
        <v>76.301150000000007</v>
      </c>
      <c r="F60" s="45">
        <v>78.635860000000008</v>
      </c>
      <c r="G60" s="45">
        <v>119.54522</v>
      </c>
      <c r="H60" s="45">
        <v>98.929450000000003</v>
      </c>
      <c r="I60" s="45">
        <v>107.63597</v>
      </c>
      <c r="J60" s="45">
        <v>39.54609</v>
      </c>
      <c r="K60" s="45">
        <v>112.42659</v>
      </c>
      <c r="L60" s="45">
        <v>132.22423000000001</v>
      </c>
      <c r="M60" s="45">
        <v>148.08739</v>
      </c>
      <c r="N60" s="45">
        <v>43.156199999999998</v>
      </c>
      <c r="O60" s="45">
        <v>68.039060000000006</v>
      </c>
      <c r="P60" s="45">
        <v>90.055129999999991</v>
      </c>
      <c r="Q60" s="45">
        <v>103.70862</v>
      </c>
      <c r="R60" s="45">
        <v>124.72157</v>
      </c>
      <c r="S60" s="45">
        <v>166.26572999999996</v>
      </c>
      <c r="T60" s="45">
        <v>175.70231000000001</v>
      </c>
      <c r="U60" s="45">
        <v>109.26920999999999</v>
      </c>
      <c r="V60" s="45">
        <v>127.70893000000001</v>
      </c>
      <c r="W60" s="45">
        <v>144.59984</v>
      </c>
      <c r="X60" s="45">
        <v>129.35793000000001</v>
      </c>
      <c r="Y60" s="45">
        <v>177.05000999999999</v>
      </c>
      <c r="Z60" s="45">
        <v>229.56225000000001</v>
      </c>
      <c r="AA60" s="45">
        <v>224.89231999999998</v>
      </c>
      <c r="AB60" s="45">
        <v>148.47928999999999</v>
      </c>
      <c r="AC60" s="45">
        <v>90.901330000000002</v>
      </c>
      <c r="AD60" s="45">
        <v>84.136145000000013</v>
      </c>
      <c r="AE60" s="45">
        <v>111.21701999999999</v>
      </c>
      <c r="AF60" s="45">
        <v>83.911299999999997</v>
      </c>
      <c r="AG60" s="45">
        <v>128.58788000000001</v>
      </c>
      <c r="AH60" s="45">
        <v>106.56583000000001</v>
      </c>
      <c r="AI60" s="45">
        <v>57.449459999999988</v>
      </c>
      <c r="AJ60" s="45">
        <v>234.45889</v>
      </c>
      <c r="AK60" s="45">
        <v>207.55049</v>
      </c>
      <c r="AL60" s="45">
        <v>257.76173</v>
      </c>
      <c r="AM60" s="45">
        <v>187.96037000000001</v>
      </c>
      <c r="AN60" s="45">
        <v>151.90359000000001</v>
      </c>
      <c r="AO60" s="45">
        <v>79.075280000000006</v>
      </c>
      <c r="AP60" s="45">
        <v>32.896610000000003</v>
      </c>
      <c r="AQ60" s="45">
        <v>84.265380000000007</v>
      </c>
      <c r="AR60" s="45">
        <v>70.632480000000015</v>
      </c>
      <c r="AS60" s="45">
        <v>90.303039999999996</v>
      </c>
      <c r="AT60" s="45">
        <v>22.658239999999996</v>
      </c>
      <c r="AU60" s="45">
        <v>21.319009999999999</v>
      </c>
      <c r="AV60" s="45">
        <v>44.436120000000003</v>
      </c>
      <c r="AW60" s="45">
        <v>65.838759999999994</v>
      </c>
      <c r="AX60" s="45">
        <v>37.429339999999996</v>
      </c>
      <c r="AY60" s="45">
        <v>24.35896</v>
      </c>
      <c r="AZ60" s="45">
        <v>18.694780000000002</v>
      </c>
      <c r="BA60" s="45">
        <v>26.991630000000001</v>
      </c>
      <c r="BB60" s="45">
        <v>24.884860000000003</v>
      </c>
      <c r="BC60" s="45">
        <v>20.07056</v>
      </c>
      <c r="BD60" s="45">
        <v>34.70543</v>
      </c>
      <c r="BE60" s="45">
        <v>13.90437</v>
      </c>
      <c r="BF60" s="45">
        <v>16.515069999999998</v>
      </c>
      <c r="BG60" s="45">
        <v>10.833170000000001</v>
      </c>
      <c r="BH60" s="45">
        <v>17.748479999999997</v>
      </c>
      <c r="BI60" s="45">
        <v>13.00586</v>
      </c>
      <c r="BJ60" s="45">
        <v>5.6089300000000009</v>
      </c>
      <c r="BK60" s="45">
        <v>6.4619299999999997</v>
      </c>
      <c r="BL60" s="45">
        <v>6.0646800000000001</v>
      </c>
      <c r="BM60" s="45">
        <v>6.5094799999999999</v>
      </c>
      <c r="BN60" s="45">
        <v>3.9022100000000006</v>
      </c>
      <c r="BO60" s="45">
        <v>1.3029099999999998</v>
      </c>
      <c r="BP60" s="45">
        <v>4.3238000000000003</v>
      </c>
      <c r="BQ60" s="45">
        <v>3.44252</v>
      </c>
      <c r="BR60" s="45">
        <v>0</v>
      </c>
      <c r="BS60" s="45">
        <v>-8.7999600000000004</v>
      </c>
      <c r="BT60" s="45">
        <v>0</v>
      </c>
      <c r="BU60" s="45">
        <v>0</v>
      </c>
      <c r="BV60" s="45">
        <v>0</v>
      </c>
      <c r="BW60" s="45">
        <v>0</v>
      </c>
      <c r="BX60" s="45"/>
      <c r="BY60" s="45"/>
      <c r="BZ60" s="45"/>
      <c r="CA60" s="45"/>
      <c r="CB60" s="45"/>
      <c r="CC60" s="45"/>
      <c r="CD60" s="45"/>
      <c r="CE60" s="45"/>
      <c r="CF60" s="45"/>
      <c r="CG60" s="45"/>
      <c r="CH60" s="45"/>
      <c r="CI60" s="119"/>
      <c r="DS60" s="105"/>
      <c r="DT60" s="105"/>
    </row>
    <row r="61" spans="1:133" s="50" customFormat="1" hidden="1">
      <c r="A61" s="45">
        <v>17.899999999999999</v>
      </c>
      <c r="B61" s="13"/>
      <c r="C61" s="104" t="s">
        <v>6</v>
      </c>
      <c r="D61" s="45">
        <v>7.2137000000000002</v>
      </c>
      <c r="E61" s="45">
        <v>30.931199999999997</v>
      </c>
      <c r="F61" s="45">
        <v>26.527799999999992</v>
      </c>
      <c r="G61" s="45">
        <v>34.582799999999999</v>
      </c>
      <c r="H61" s="45">
        <v>34.171099999999996</v>
      </c>
      <c r="I61" s="45">
        <v>29.731900000000003</v>
      </c>
      <c r="J61" s="45">
        <v>10.8474</v>
      </c>
      <c r="K61" s="45">
        <v>25.328499999999998</v>
      </c>
      <c r="L61" s="45">
        <v>47.828800000000001</v>
      </c>
      <c r="M61" s="45">
        <v>44.588899999999995</v>
      </c>
      <c r="N61" s="45">
        <v>8.8247</v>
      </c>
      <c r="O61" s="45">
        <v>1.2172000000000009</v>
      </c>
      <c r="P61" s="45">
        <v>23.33623</v>
      </c>
      <c r="Q61" s="45">
        <v>44.6068</v>
      </c>
      <c r="R61" s="45">
        <v>42.995799999999996</v>
      </c>
      <c r="S61" s="45">
        <v>104.08849999999998</v>
      </c>
      <c r="T61" s="45">
        <v>49.8157</v>
      </c>
      <c r="U61" s="45">
        <v>45.018499999999996</v>
      </c>
      <c r="V61" s="45">
        <v>42.226099999999995</v>
      </c>
      <c r="W61" s="45">
        <v>46.235699999999994</v>
      </c>
      <c r="X61" s="45">
        <v>44.195100000000004</v>
      </c>
      <c r="Y61" s="45">
        <v>53.843200000000003</v>
      </c>
      <c r="Z61" s="45">
        <v>75.931799999999996</v>
      </c>
      <c r="AA61" s="45">
        <v>105.69949999999999</v>
      </c>
      <c r="AB61" s="45">
        <v>63.902999999999999</v>
      </c>
      <c r="AC61" s="45">
        <v>-10.041900000000005</v>
      </c>
      <c r="AD61" s="45">
        <v>38.574499999999993</v>
      </c>
      <c r="AE61" s="45">
        <v>49.421899999999994</v>
      </c>
      <c r="AF61" s="45">
        <v>47.828799999999994</v>
      </c>
      <c r="AG61" s="45">
        <v>58.676199999999994</v>
      </c>
      <c r="AH61" s="45">
        <v>42.190299999999993</v>
      </c>
      <c r="AI61" s="45">
        <v>8.0370999999999988</v>
      </c>
      <c r="AJ61" s="45">
        <v>102.87129999999999</v>
      </c>
      <c r="AK61" s="45">
        <v>93.223199999999991</v>
      </c>
      <c r="AL61" s="45">
        <v>121.7379</v>
      </c>
      <c r="AM61" s="45">
        <v>83.575099999999992</v>
      </c>
      <c r="AN61" s="45">
        <v>78.366199999999992</v>
      </c>
      <c r="AO61" s="45">
        <v>22.088600000000003</v>
      </c>
      <c r="AP61" s="45">
        <v>26.509899999999995</v>
      </c>
      <c r="AQ61" s="45">
        <v>69.129799999999989</v>
      </c>
      <c r="AR61" s="45">
        <v>34.564900000000002</v>
      </c>
      <c r="AS61" s="45">
        <v>35.370399999999989</v>
      </c>
      <c r="AT61" s="45">
        <v>12.046699999999998</v>
      </c>
      <c r="AU61" s="45">
        <v>10.059800000000001</v>
      </c>
      <c r="AV61" s="45">
        <v>17.273499999999999</v>
      </c>
      <c r="AW61" s="45">
        <v>23.323699999999999</v>
      </c>
      <c r="AX61" s="45">
        <v>31.360800000000001</v>
      </c>
      <c r="AY61" s="45">
        <v>14.463200000000001</v>
      </c>
      <c r="AZ61" s="45">
        <v>10.024000000000001</v>
      </c>
      <c r="BA61" s="45">
        <v>-3.1862000000000017</v>
      </c>
      <c r="BB61" s="45">
        <v>11.259099999999998</v>
      </c>
      <c r="BC61" s="45">
        <v>12.422599999999997</v>
      </c>
      <c r="BD61" s="45">
        <v>19.690000000000001</v>
      </c>
      <c r="BE61" s="45">
        <v>5.2267999999999999</v>
      </c>
      <c r="BF61" s="45">
        <v>10.435699999999999</v>
      </c>
      <c r="BG61" s="45">
        <v>4.8330000000000002</v>
      </c>
      <c r="BH61" s="45">
        <v>2.4165000000000001</v>
      </c>
      <c r="BI61" s="45">
        <v>12.852199999999998</v>
      </c>
      <c r="BJ61" s="45">
        <v>3.6158000000000001</v>
      </c>
      <c r="BK61" s="45">
        <v>7.6253999999999991</v>
      </c>
      <c r="BL61" s="45">
        <v>5.226799999999999</v>
      </c>
      <c r="BM61" s="45">
        <v>6.426099999999999</v>
      </c>
      <c r="BN61" s="45">
        <v>3.2219999999999995</v>
      </c>
      <c r="BO61" s="45">
        <v>3.2219999999999995</v>
      </c>
      <c r="BP61" s="45">
        <v>5.226799999999999</v>
      </c>
      <c r="BQ61" s="45">
        <v>3.6158000000000001</v>
      </c>
      <c r="BR61" s="45">
        <v>0.80549999999999988</v>
      </c>
      <c r="BS61" s="45">
        <v>-0.41169999999999984</v>
      </c>
      <c r="BT61" s="45">
        <v>0.80549999999999988</v>
      </c>
      <c r="BU61" s="45">
        <v>0</v>
      </c>
      <c r="BV61" s="45">
        <v>0</v>
      </c>
      <c r="BW61" s="45">
        <v>1.1993</v>
      </c>
      <c r="BX61" s="45"/>
      <c r="BY61" s="45"/>
      <c r="BZ61" s="45"/>
      <c r="CA61" s="45"/>
      <c r="CB61" s="45"/>
      <c r="CC61" s="45"/>
      <c r="CD61" s="45"/>
      <c r="CE61" s="45"/>
      <c r="CF61" s="45"/>
      <c r="CG61" s="45"/>
      <c r="CH61" s="45"/>
      <c r="CI61" s="119"/>
      <c r="DS61" s="105"/>
      <c r="DT61" s="105"/>
    </row>
    <row r="62" spans="1:133" s="50" customFormat="1" hidden="1">
      <c r="A62" s="45">
        <v>17.11</v>
      </c>
      <c r="B62" s="13"/>
      <c r="C62" s="104" t="s">
        <v>7</v>
      </c>
      <c r="D62" s="45">
        <v>6.9124400000000001</v>
      </c>
      <c r="E62" s="45">
        <v>162.10013999999995</v>
      </c>
      <c r="F62" s="45">
        <v>155.18770000000001</v>
      </c>
      <c r="G62" s="45">
        <v>205.88463000000002</v>
      </c>
      <c r="H62" s="45">
        <v>233.92792</v>
      </c>
      <c r="I62" s="45">
        <v>246.23000999999996</v>
      </c>
      <c r="J62" s="45">
        <v>202.80482999999998</v>
      </c>
      <c r="K62" s="45">
        <v>179.77476999999999</v>
      </c>
      <c r="L62" s="45">
        <v>260.05488999999994</v>
      </c>
      <c r="M62" s="45">
        <v>332.65262000000001</v>
      </c>
      <c r="N62" s="45">
        <v>155.95765</v>
      </c>
      <c r="O62" s="45">
        <v>212.59175000000002</v>
      </c>
      <c r="P62" s="45">
        <v>240.84035999999998</v>
      </c>
      <c r="Q62" s="45">
        <v>233.94503</v>
      </c>
      <c r="R62" s="45">
        <v>321.89043000000004</v>
      </c>
      <c r="S62" s="45">
        <v>358.00963999999999</v>
      </c>
      <c r="T62" s="45">
        <v>439.05970999999994</v>
      </c>
      <c r="U62" s="45">
        <v>449.03483999999997</v>
      </c>
      <c r="V62" s="45">
        <v>422.92498000000001</v>
      </c>
      <c r="W62" s="45">
        <v>348.77023999999994</v>
      </c>
      <c r="X62" s="45">
        <v>310.75182000000001</v>
      </c>
      <c r="Y62" s="45">
        <v>352.97929999999997</v>
      </c>
      <c r="Z62" s="45">
        <v>409.44230000000005</v>
      </c>
      <c r="AA62" s="45">
        <v>446.33145999999994</v>
      </c>
      <c r="AB62" s="45">
        <v>424.84129999999993</v>
      </c>
      <c r="AC62" s="45">
        <v>377.20705999999996</v>
      </c>
      <c r="AD62" s="45">
        <v>293.86424999999997</v>
      </c>
      <c r="AE62" s="45">
        <v>498.97892999999999</v>
      </c>
      <c r="AF62" s="45">
        <v>469.77216000000004</v>
      </c>
      <c r="AG62" s="45">
        <v>410.62289000000004</v>
      </c>
      <c r="AH62" s="45">
        <v>349.93371999999994</v>
      </c>
      <c r="AI62" s="45">
        <v>282.70853</v>
      </c>
      <c r="AJ62" s="45">
        <v>577.32561999999996</v>
      </c>
      <c r="AK62" s="45">
        <v>626.12333999999998</v>
      </c>
      <c r="AL62" s="45">
        <v>740.86299999999994</v>
      </c>
      <c r="AM62" s="45">
        <v>523.56600000000003</v>
      </c>
      <c r="AN62" s="45">
        <v>437.91333999999995</v>
      </c>
      <c r="AO62" s="45">
        <v>303.46296000000001</v>
      </c>
      <c r="AP62" s="45">
        <v>213.56701999999999</v>
      </c>
      <c r="AQ62" s="45">
        <v>354.17699999999996</v>
      </c>
      <c r="AR62" s="45">
        <v>364.52855</v>
      </c>
      <c r="AS62" s="45">
        <v>266.59091000000001</v>
      </c>
      <c r="AT62" s="45">
        <v>224.31210000000002</v>
      </c>
      <c r="AU62" s="45">
        <v>206.63746999999998</v>
      </c>
      <c r="AV62" s="45">
        <v>345.31401999999997</v>
      </c>
      <c r="AW62" s="45">
        <v>286.57539000000003</v>
      </c>
      <c r="AX62" s="45">
        <v>293.86425000000003</v>
      </c>
      <c r="AY62" s="45">
        <v>300.75957999999997</v>
      </c>
      <c r="AZ62" s="45">
        <v>199.75924999999998</v>
      </c>
      <c r="BA62" s="45">
        <v>183.60741000000002</v>
      </c>
      <c r="BB62" s="45">
        <v>169.40610999999998</v>
      </c>
      <c r="BC62" s="45">
        <v>116.77575</v>
      </c>
      <c r="BD62" s="45">
        <v>121.37833999999999</v>
      </c>
      <c r="BE62" s="45">
        <v>134.03973999999999</v>
      </c>
      <c r="BF62" s="45">
        <v>140.95218</v>
      </c>
      <c r="BG62" s="45">
        <v>113.69595000000001</v>
      </c>
      <c r="BH62" s="45">
        <v>116.79286</v>
      </c>
      <c r="BI62" s="45">
        <v>163.64004</v>
      </c>
      <c r="BJ62" s="45">
        <v>182.85457</v>
      </c>
      <c r="BK62" s="45">
        <v>112.53246999999999</v>
      </c>
      <c r="BL62" s="45">
        <v>82.966390000000004</v>
      </c>
      <c r="BM62" s="45">
        <v>77.200319999999991</v>
      </c>
      <c r="BN62" s="45">
        <v>58.755740000000003</v>
      </c>
      <c r="BO62" s="45">
        <v>26.520499999999998</v>
      </c>
      <c r="BP62" s="45">
        <v>21.130849999999999</v>
      </c>
      <c r="BQ62" s="45">
        <v>36.102100000000007</v>
      </c>
      <c r="BR62" s="45">
        <v>10.385769999999999</v>
      </c>
      <c r="BS62" s="45">
        <v>1.9163200000000007</v>
      </c>
      <c r="BT62" s="45">
        <v>2.6862699999999999</v>
      </c>
      <c r="BU62" s="45">
        <v>9.222290000000001</v>
      </c>
      <c r="BV62" s="45">
        <v>5.3725399999999999</v>
      </c>
      <c r="BW62" s="45">
        <v>-0.76994999999999991</v>
      </c>
      <c r="BX62" s="45"/>
      <c r="BY62" s="45"/>
      <c r="BZ62" s="45"/>
      <c r="CA62" s="45"/>
      <c r="CB62" s="45"/>
      <c r="CC62" s="45"/>
      <c r="CD62" s="45"/>
      <c r="CE62" s="45"/>
      <c r="CF62" s="45"/>
      <c r="CG62" s="45"/>
      <c r="CH62" s="45"/>
      <c r="CI62" s="119"/>
      <c r="DS62" s="105"/>
      <c r="DT62" s="105"/>
    </row>
    <row r="63" spans="1:133" s="50" customFormat="1" hidden="1">
      <c r="A63" s="45">
        <v>16.18</v>
      </c>
      <c r="B63" s="13"/>
      <c r="C63" s="104" t="s">
        <v>8</v>
      </c>
      <c r="D63" s="45">
        <v>2.54026</v>
      </c>
      <c r="E63" s="45">
        <v>29.075460000000003</v>
      </c>
      <c r="F63" s="45">
        <v>25.43496</v>
      </c>
      <c r="G63" s="45">
        <v>26.163059999999998</v>
      </c>
      <c r="H63" s="45">
        <v>26.146879999999999</v>
      </c>
      <c r="I63" s="45">
        <v>27.263300000000001</v>
      </c>
      <c r="J63" s="45">
        <v>20.35444</v>
      </c>
      <c r="K63" s="45">
        <v>10.53318</v>
      </c>
      <c r="L63" s="45">
        <v>22.878519999999998</v>
      </c>
      <c r="M63" s="45">
        <v>34.884079999999997</v>
      </c>
      <c r="N63" s="45">
        <v>9.4491199999999989</v>
      </c>
      <c r="O63" s="45">
        <v>11.261280000000001</v>
      </c>
      <c r="P63" s="45">
        <v>19.254200000000001</v>
      </c>
      <c r="Q63" s="45">
        <v>38.864360000000005</v>
      </c>
      <c r="R63" s="45">
        <v>50.125639999999997</v>
      </c>
      <c r="S63" s="45">
        <v>41.048659999999998</v>
      </c>
      <c r="T63" s="45">
        <v>41.048659999999998</v>
      </c>
      <c r="U63" s="45">
        <v>46.129179999999998</v>
      </c>
      <c r="V63" s="45">
        <v>39.236500000000007</v>
      </c>
      <c r="W63" s="45">
        <v>34.867899999999999</v>
      </c>
      <c r="X63" s="45">
        <v>29.059280000000001</v>
      </c>
      <c r="Y63" s="45">
        <v>30.12716</v>
      </c>
      <c r="Z63" s="45">
        <v>45.401080000000007</v>
      </c>
      <c r="AA63" s="45">
        <v>54.850200000000001</v>
      </c>
      <c r="AB63" s="45">
        <v>63.182900000000004</v>
      </c>
      <c r="AC63" s="45">
        <v>53.021860000000004</v>
      </c>
      <c r="AD63" s="45">
        <v>25.79092</v>
      </c>
      <c r="AE63" s="45">
        <v>47.601559999999992</v>
      </c>
      <c r="AF63" s="45">
        <v>55.934259999999995</v>
      </c>
      <c r="AG63" s="45">
        <v>32.683599999999998</v>
      </c>
      <c r="AH63" s="45">
        <v>34.867900000000006</v>
      </c>
      <c r="AI63" s="45">
        <v>40.692700000000002</v>
      </c>
      <c r="AJ63" s="45">
        <v>73.376300000000001</v>
      </c>
      <c r="AK63" s="45">
        <v>100.62342</v>
      </c>
      <c r="AL63" s="45">
        <v>137.53</v>
      </c>
      <c r="AM63" s="45">
        <v>87.905940000000001</v>
      </c>
      <c r="AN63" s="45">
        <v>57.746420000000001</v>
      </c>
      <c r="AO63" s="45">
        <v>44.317019999999999</v>
      </c>
      <c r="AP63" s="45">
        <v>26.519019999999998</v>
      </c>
      <c r="AQ63" s="45">
        <v>82.097319999999996</v>
      </c>
      <c r="AR63" s="45">
        <v>75.932739999999995</v>
      </c>
      <c r="AS63" s="45">
        <v>63.927179999999993</v>
      </c>
      <c r="AT63" s="45">
        <v>44.689160000000001</v>
      </c>
      <c r="AU63" s="45">
        <v>48.685620000000007</v>
      </c>
      <c r="AV63" s="45">
        <v>69.379840000000002</v>
      </c>
      <c r="AW63" s="45">
        <v>83.553519999999992</v>
      </c>
      <c r="AX63" s="45">
        <v>51.598019999999998</v>
      </c>
      <c r="AY63" s="45">
        <v>73.02033999999999</v>
      </c>
      <c r="AZ63" s="45">
        <v>55.222340000000003</v>
      </c>
      <c r="BA63" s="45">
        <v>41.404620000000001</v>
      </c>
      <c r="BB63" s="45">
        <v>48.313480000000006</v>
      </c>
      <c r="BC63" s="45">
        <v>45.40108</v>
      </c>
      <c r="BD63" s="45">
        <v>33.783839999999998</v>
      </c>
      <c r="BE63" s="45">
        <v>31.599540000000005</v>
      </c>
      <c r="BF63" s="45">
        <v>44.333199999999998</v>
      </c>
      <c r="BG63" s="45">
        <v>41.048660000000005</v>
      </c>
      <c r="BH63" s="45">
        <v>24.690679999999997</v>
      </c>
      <c r="BI63" s="45">
        <v>55.222339999999996</v>
      </c>
      <c r="BJ63" s="45">
        <v>51.937799999999996</v>
      </c>
      <c r="BK63" s="45">
        <v>45.061300000000003</v>
      </c>
      <c r="BL63" s="45">
        <v>34.867899999999999</v>
      </c>
      <c r="BM63" s="45">
        <v>33.783839999999998</v>
      </c>
      <c r="BN63" s="45">
        <v>23.250659999999996</v>
      </c>
      <c r="BO63" s="45">
        <v>10.53318</v>
      </c>
      <c r="BP63" s="45">
        <v>10.53318</v>
      </c>
      <c r="BQ63" s="45">
        <v>9.4491199999999989</v>
      </c>
      <c r="BR63" s="45">
        <v>5.4364800000000004</v>
      </c>
      <c r="BS63" s="45">
        <v>1.1002400000000001</v>
      </c>
      <c r="BT63" s="45">
        <v>2.9123999999999999</v>
      </c>
      <c r="BU63" s="45">
        <v>2.1842999999999999</v>
      </c>
      <c r="BV63" s="45">
        <v>0.72809999999999997</v>
      </c>
      <c r="BW63" s="45">
        <v>0</v>
      </c>
      <c r="BX63" s="45"/>
      <c r="BY63" s="45"/>
      <c r="BZ63" s="45"/>
      <c r="CA63" s="45"/>
      <c r="CB63" s="45"/>
      <c r="CC63" s="45"/>
      <c r="CD63" s="45"/>
      <c r="CE63" s="45"/>
      <c r="CF63" s="45"/>
      <c r="CG63" s="45"/>
      <c r="CH63" s="45"/>
      <c r="CI63" s="119"/>
      <c r="DS63" s="105"/>
      <c r="DT63" s="105"/>
    </row>
    <row r="64" spans="1:133" s="50" customFormat="1" hidden="1">
      <c r="A64" s="45"/>
      <c r="B64" s="14" t="s">
        <v>19</v>
      </c>
      <c r="C64" s="103"/>
      <c r="D64" s="45">
        <v>16.666399999999999</v>
      </c>
      <c r="E64" s="45">
        <v>222.10679999999994</v>
      </c>
      <c r="F64" s="45">
        <v>207.15045999999998</v>
      </c>
      <c r="G64" s="45">
        <v>266.63049000000001</v>
      </c>
      <c r="H64" s="45">
        <v>294.24590000000001</v>
      </c>
      <c r="I64" s="45">
        <v>303.22521</v>
      </c>
      <c r="J64" s="45">
        <v>234.00666999999999</v>
      </c>
      <c r="K64" s="45">
        <v>215.63644999999997</v>
      </c>
      <c r="L64" s="45">
        <v>330.76220999999993</v>
      </c>
      <c r="M64" s="45">
        <v>412.12560000000002</v>
      </c>
      <c r="N64" s="45">
        <v>174.23147</v>
      </c>
      <c r="O64" s="45">
        <v>225.07023000000001</v>
      </c>
      <c r="P64" s="45">
        <v>283.43079</v>
      </c>
      <c r="Q64" s="45">
        <v>317.41619000000003</v>
      </c>
      <c r="R64" s="45">
        <v>415.01186999999999</v>
      </c>
      <c r="S64" s="45">
        <v>503.14679999999993</v>
      </c>
      <c r="T64" s="45">
        <v>529.92406999999992</v>
      </c>
      <c r="U64" s="45">
        <v>540.18251999999995</v>
      </c>
      <c r="V64" s="45">
        <v>504.38757999999996</v>
      </c>
      <c r="W64" s="45">
        <v>429.87383999999997</v>
      </c>
      <c r="X64" s="45">
        <v>384.00620000000004</v>
      </c>
      <c r="Y64" s="45">
        <v>436.94965999999999</v>
      </c>
      <c r="Z64" s="45">
        <v>530.77518000000009</v>
      </c>
      <c r="AA64" s="45">
        <v>606.88115999999991</v>
      </c>
      <c r="AB64" s="45">
        <v>551.92719999999997</v>
      </c>
      <c r="AC64" s="45">
        <v>420.18701999999996</v>
      </c>
      <c r="AD64" s="45">
        <v>358.22966999999994</v>
      </c>
      <c r="AE64" s="45">
        <v>596.00238999999999</v>
      </c>
      <c r="AF64" s="45">
        <v>573.53521999999998</v>
      </c>
      <c r="AG64" s="45">
        <v>501.98269000000005</v>
      </c>
      <c r="AH64" s="45">
        <v>426.99191999999994</v>
      </c>
      <c r="AI64" s="45">
        <v>331.43833000000001</v>
      </c>
      <c r="AJ64" s="45">
        <v>753.57321999999999</v>
      </c>
      <c r="AK64" s="45">
        <v>819.96996000000001</v>
      </c>
      <c r="AL64" s="45">
        <v>1000.1308999999999</v>
      </c>
      <c r="AM64" s="45">
        <v>695.04704000000004</v>
      </c>
      <c r="AN64" s="45">
        <v>574.02595999999994</v>
      </c>
      <c r="AO64" s="45">
        <v>369.86858000000001</v>
      </c>
      <c r="AP64" s="45">
        <v>266.59593999999998</v>
      </c>
      <c r="AQ64" s="45">
        <v>505.40411999999992</v>
      </c>
      <c r="AR64" s="45">
        <v>475.02619000000004</v>
      </c>
      <c r="AS64" s="45">
        <v>365.88849000000005</v>
      </c>
      <c r="AT64" s="45">
        <v>281.04795999999999</v>
      </c>
      <c r="AU64" s="45">
        <v>265.38288999999997</v>
      </c>
      <c r="AV64" s="45">
        <v>431.96735999999999</v>
      </c>
      <c r="AW64" s="45">
        <v>393.45260999999999</v>
      </c>
      <c r="AX64" s="45">
        <v>376.82307000000003</v>
      </c>
      <c r="AY64" s="45">
        <v>388.24311999999992</v>
      </c>
      <c r="AZ64" s="45">
        <v>265.00558999999998</v>
      </c>
      <c r="BA64" s="45">
        <v>221.82583</v>
      </c>
      <c r="BB64" s="45">
        <v>228.97868999999997</v>
      </c>
      <c r="BC64" s="45">
        <v>174.59943000000001</v>
      </c>
      <c r="BD64" s="45">
        <v>174.85218</v>
      </c>
      <c r="BE64" s="45">
        <v>170.86608000000001</v>
      </c>
      <c r="BF64" s="45">
        <v>195.72108</v>
      </c>
      <c r="BG64" s="45">
        <v>159.57761000000002</v>
      </c>
      <c r="BH64" s="45">
        <v>143.90003999999999</v>
      </c>
      <c r="BI64" s="45">
        <v>231.71458000000001</v>
      </c>
      <c r="BJ64" s="45">
        <v>238.40816999999998</v>
      </c>
      <c r="BK64" s="45">
        <v>165.21916999999999</v>
      </c>
      <c r="BL64" s="45">
        <v>123.06109000000001</v>
      </c>
      <c r="BM64" s="45">
        <v>117.41025999999999</v>
      </c>
      <c r="BN64" s="45">
        <v>85.228399999999993</v>
      </c>
      <c r="BO64" s="45">
        <v>40.275680000000001</v>
      </c>
      <c r="BP64" s="45">
        <v>36.890830000000001</v>
      </c>
      <c r="BQ64" s="45">
        <v>49.167020000000008</v>
      </c>
      <c r="BR64" s="45">
        <v>16.627749999999999</v>
      </c>
      <c r="BS64" s="45">
        <v>2.6048600000000013</v>
      </c>
      <c r="BT64" s="45">
        <v>6.4041699999999997</v>
      </c>
      <c r="BU64" s="45">
        <v>11.406590000000001</v>
      </c>
      <c r="BV64" s="45">
        <v>6.1006400000000003</v>
      </c>
      <c r="BW64" s="45">
        <v>0.42935000000000012</v>
      </c>
      <c r="BX64" s="45"/>
      <c r="BY64" s="45"/>
      <c r="BZ64" s="45"/>
      <c r="CA64" s="45"/>
      <c r="CB64" s="45"/>
      <c r="CC64" s="45"/>
      <c r="CD64" s="45"/>
      <c r="CE64" s="45"/>
      <c r="CF64" s="45"/>
      <c r="CG64" s="45"/>
      <c r="CH64" s="45"/>
      <c r="CI64" s="119"/>
      <c r="DS64" s="105"/>
      <c r="DT64" s="105"/>
    </row>
    <row r="65" spans="1:124" s="50" customFormat="1" hidden="1">
      <c r="A65" s="45">
        <v>17.36</v>
      </c>
      <c r="B65" s="13"/>
      <c r="C65" s="104" t="s">
        <v>16</v>
      </c>
      <c r="D65" s="45">
        <v>2.3262399999999999</v>
      </c>
      <c r="E65" s="45">
        <v>19.877199999999998</v>
      </c>
      <c r="F65" s="45">
        <v>13.644959999999999</v>
      </c>
      <c r="G65" s="45">
        <v>11.68328</v>
      </c>
      <c r="H65" s="45">
        <v>8.5758399999999995</v>
      </c>
      <c r="I65" s="45">
        <v>6.61416</v>
      </c>
      <c r="J65" s="45">
        <v>4.6698399999999998</v>
      </c>
      <c r="K65" s="45">
        <v>5.0517599999999998</v>
      </c>
      <c r="L65" s="45">
        <v>10.502799999999999</v>
      </c>
      <c r="M65" s="45">
        <v>17.5336</v>
      </c>
      <c r="N65" s="45">
        <v>2.3262399999999994</v>
      </c>
      <c r="O65" s="45">
        <v>-2.3435999999999999</v>
      </c>
      <c r="P65" s="45">
        <v>6.6315200000000001</v>
      </c>
      <c r="Q65" s="45">
        <v>10.12088</v>
      </c>
      <c r="R65" s="45">
        <v>29.616159999999997</v>
      </c>
      <c r="S65" s="45">
        <v>30.414720000000003</v>
      </c>
      <c r="T65" s="45">
        <v>24.564399999999999</v>
      </c>
      <c r="U65" s="45">
        <v>13.644959999999999</v>
      </c>
      <c r="V65" s="45">
        <v>15.19</v>
      </c>
      <c r="W65" s="45">
        <v>14.02688</v>
      </c>
      <c r="X65" s="45">
        <v>19.877199999999998</v>
      </c>
      <c r="Y65" s="45">
        <v>24.182479999999998</v>
      </c>
      <c r="Z65" s="45">
        <v>37.028880000000001</v>
      </c>
      <c r="AA65" s="45">
        <v>68.589359999999985</v>
      </c>
      <c r="AB65" s="45">
        <v>31.942399999999996</v>
      </c>
      <c r="AC65" s="45">
        <v>25.727519999999998</v>
      </c>
      <c r="AD65" s="45">
        <v>10.91944</v>
      </c>
      <c r="AE65" s="45">
        <v>19.096</v>
      </c>
      <c r="AF65" s="45">
        <v>20.259119999999999</v>
      </c>
      <c r="AG65" s="45">
        <v>25.710160000000002</v>
      </c>
      <c r="AH65" s="45">
        <v>22.203439999999997</v>
      </c>
      <c r="AI65" s="45">
        <v>19.495280000000001</v>
      </c>
      <c r="AJ65" s="45">
        <v>15.20736</v>
      </c>
      <c r="AK65" s="45">
        <v>14.808079999999999</v>
      </c>
      <c r="AL65" s="45">
        <v>8.5411199999999994</v>
      </c>
      <c r="AM65" s="45">
        <v>4.2879199999999997</v>
      </c>
      <c r="AN65" s="45">
        <v>17.533600000000003</v>
      </c>
      <c r="AO65" s="45">
        <v>14.02688</v>
      </c>
      <c r="AP65" s="45">
        <v>9.3743999999999996</v>
      </c>
      <c r="AQ65" s="45">
        <v>32.35904</v>
      </c>
      <c r="AR65" s="45">
        <v>21.83888</v>
      </c>
      <c r="AS65" s="45">
        <v>18.314800000000002</v>
      </c>
      <c r="AT65" s="45">
        <v>17.5336</v>
      </c>
      <c r="AU65" s="45">
        <v>16.370479999999997</v>
      </c>
      <c r="AV65" s="45">
        <v>20.658399999999997</v>
      </c>
      <c r="AW65" s="45">
        <v>24.165120000000002</v>
      </c>
      <c r="AX65" s="45">
        <v>30.397359999999995</v>
      </c>
      <c r="AY65" s="45">
        <v>25.345600000000001</v>
      </c>
      <c r="AZ65" s="45">
        <v>23.783200000000001</v>
      </c>
      <c r="BA65" s="45">
        <v>20.658400000000004</v>
      </c>
      <c r="BB65" s="45">
        <v>22.220800000000001</v>
      </c>
      <c r="BC65" s="45">
        <v>15.971199999999998</v>
      </c>
      <c r="BD65" s="45">
        <v>29.216879999999996</v>
      </c>
      <c r="BE65" s="45">
        <v>22.220800000000001</v>
      </c>
      <c r="BF65" s="45">
        <v>31.560479999999998</v>
      </c>
      <c r="BG65" s="45">
        <v>23.436</v>
      </c>
      <c r="BH65" s="45">
        <v>21.422239999999999</v>
      </c>
      <c r="BI65" s="45">
        <v>27.272560000000002</v>
      </c>
      <c r="BJ65" s="45">
        <v>30.015440000000002</v>
      </c>
      <c r="BK65" s="45">
        <v>22.220800000000001</v>
      </c>
      <c r="BL65" s="45">
        <v>16.370479999999997</v>
      </c>
      <c r="BM65" s="45">
        <v>24.182480000000002</v>
      </c>
      <c r="BN65" s="45">
        <v>22.220800000000001</v>
      </c>
      <c r="BO65" s="45">
        <v>17.932879999999997</v>
      </c>
      <c r="BP65" s="45">
        <v>10.520159999999999</v>
      </c>
      <c r="BQ65" s="45">
        <v>11.318720000000001</v>
      </c>
      <c r="BR65" s="45">
        <v>24.147759999999998</v>
      </c>
      <c r="BS65" s="45">
        <v>22.220799999999997</v>
      </c>
      <c r="BT65" s="45">
        <v>15.9712</v>
      </c>
      <c r="BU65" s="45">
        <v>17.932879999999997</v>
      </c>
      <c r="BV65" s="45">
        <v>12.464479999999998</v>
      </c>
      <c r="BW65" s="45">
        <v>0</v>
      </c>
      <c r="BX65" s="45"/>
      <c r="BY65" s="45"/>
      <c r="BZ65" s="45"/>
      <c r="CA65" s="45"/>
      <c r="CB65" s="45"/>
      <c r="CC65" s="45"/>
      <c r="CD65" s="45"/>
      <c r="CE65" s="45"/>
      <c r="CF65" s="45"/>
      <c r="CG65" s="45"/>
      <c r="CH65" s="45"/>
      <c r="CI65" s="119"/>
      <c r="DS65" s="105"/>
      <c r="DT65" s="105"/>
    </row>
    <row r="66" spans="1:124" s="50" customFormat="1" hidden="1">
      <c r="A66" s="45">
        <v>16.170000000000002</v>
      </c>
      <c r="B66" s="13"/>
      <c r="C66" s="104" t="s">
        <v>17</v>
      </c>
      <c r="D66" s="45">
        <v>1.0833900000000001</v>
      </c>
      <c r="E66" s="45">
        <v>25.047330000000002</v>
      </c>
      <c r="F66" s="45">
        <v>18.175080000000001</v>
      </c>
      <c r="G66" s="45">
        <v>10.526670000000001</v>
      </c>
      <c r="H66" s="45">
        <v>12.709620000000001</v>
      </c>
      <c r="I66" s="45">
        <v>15.232140000000003</v>
      </c>
      <c r="J66" s="45">
        <v>9.7990200000000005</v>
      </c>
      <c r="K66" s="45">
        <v>7.6160700000000014</v>
      </c>
      <c r="L66" s="45">
        <v>10.882410000000002</v>
      </c>
      <c r="M66" s="45">
        <v>13.421100000000003</v>
      </c>
      <c r="N66" s="45">
        <v>2.1667800000000002</v>
      </c>
      <c r="O66" s="45">
        <v>-0.38807999999999993</v>
      </c>
      <c r="P66" s="45">
        <v>7.6160700000000014</v>
      </c>
      <c r="Q66" s="45">
        <v>17.787000000000003</v>
      </c>
      <c r="R66" s="45">
        <v>49.011270000000003</v>
      </c>
      <c r="S66" s="45">
        <v>33.035310000000003</v>
      </c>
      <c r="T66" s="45">
        <v>19.986120000000003</v>
      </c>
      <c r="U66" s="45">
        <v>17.431259999999998</v>
      </c>
      <c r="V66" s="45">
        <v>21.425250000000002</v>
      </c>
      <c r="W66" s="45">
        <v>16.703610000000001</v>
      </c>
      <c r="X66" s="45">
        <v>26.13072</v>
      </c>
      <c r="Y66" s="45">
        <v>47.555970000000009</v>
      </c>
      <c r="Z66" s="45">
        <v>39.567990000000002</v>
      </c>
      <c r="AA66" s="45">
        <v>65.698710000000005</v>
      </c>
      <c r="AB66" s="45">
        <v>50.110830000000007</v>
      </c>
      <c r="AC66" s="45">
        <v>41.039459999999998</v>
      </c>
      <c r="AD66" s="45">
        <v>29.768970000000003</v>
      </c>
      <c r="AE66" s="45">
        <v>50.450400000000009</v>
      </c>
      <c r="AF66" s="45">
        <v>55.17204000000001</v>
      </c>
      <c r="AG66" s="45">
        <v>64.987230000000011</v>
      </c>
      <c r="AH66" s="45">
        <v>54.072480000000006</v>
      </c>
      <c r="AI66" s="45">
        <v>38.4846</v>
      </c>
      <c r="AJ66" s="45">
        <v>42.834330000000001</v>
      </c>
      <c r="AK66" s="45">
        <v>26.130720000000004</v>
      </c>
      <c r="AL66" s="45">
        <v>18.061890000000002</v>
      </c>
      <c r="AM66" s="45">
        <v>16.703610000000005</v>
      </c>
      <c r="AN66" s="45">
        <v>28.329840000000008</v>
      </c>
      <c r="AO66" s="45">
        <v>22.50864</v>
      </c>
      <c r="AP66" s="45">
        <v>28.669410000000006</v>
      </c>
      <c r="AQ66" s="45">
        <v>96.92298000000001</v>
      </c>
      <c r="AR66" s="45">
        <v>96.567239999999998</v>
      </c>
      <c r="AS66" s="45">
        <v>39.939900000000002</v>
      </c>
      <c r="AT66" s="45">
        <v>30.49662</v>
      </c>
      <c r="AU66" s="45">
        <v>78.052590000000009</v>
      </c>
      <c r="AV66" s="45">
        <v>96.195330000000013</v>
      </c>
      <c r="AW66" s="45">
        <v>74.802419999999998</v>
      </c>
      <c r="AX66" s="45">
        <v>116.53719</v>
      </c>
      <c r="AY66" s="45">
        <v>132.51315</v>
      </c>
      <c r="AZ66" s="45">
        <v>98.750190000000003</v>
      </c>
      <c r="BA66" s="45">
        <v>64.25958</v>
      </c>
      <c r="BB66" s="45">
        <v>75.869640000000004</v>
      </c>
      <c r="BC66" s="45">
        <v>50.450400000000009</v>
      </c>
      <c r="BD66" s="45">
        <v>42.494760000000007</v>
      </c>
      <c r="BE66" s="45">
        <v>95.111940000000004</v>
      </c>
      <c r="BF66" s="45">
        <v>135.03567000000001</v>
      </c>
      <c r="BG66" s="45">
        <v>93.672809999999998</v>
      </c>
      <c r="BH66" s="45">
        <v>76.241550000000004</v>
      </c>
      <c r="BI66" s="45">
        <v>96.583410000000001</v>
      </c>
      <c r="BJ66" s="45">
        <v>87.479699999999994</v>
      </c>
      <c r="BK66" s="45">
        <v>80.591280000000012</v>
      </c>
      <c r="BL66" s="45">
        <v>78.408330000000007</v>
      </c>
      <c r="BM66" s="45">
        <v>96.567239999999998</v>
      </c>
      <c r="BN66" s="45">
        <v>56.627340000000011</v>
      </c>
      <c r="BO66" s="45">
        <v>27.23028</v>
      </c>
      <c r="BP66" s="45">
        <v>18.514650000000003</v>
      </c>
      <c r="BQ66" s="45">
        <v>14.520659999999999</v>
      </c>
      <c r="BR66" s="45">
        <v>67.154010000000014</v>
      </c>
      <c r="BS66" s="45">
        <v>49.367010000000015</v>
      </c>
      <c r="BT66" s="45">
        <v>33.762960000000007</v>
      </c>
      <c r="BU66" s="45">
        <v>13.793010000000001</v>
      </c>
      <c r="BV66" s="45">
        <v>8.3437200000000011</v>
      </c>
      <c r="BW66" s="45">
        <v>-0.72765000000000002</v>
      </c>
      <c r="BX66" s="45"/>
      <c r="BY66" s="45"/>
      <c r="BZ66" s="45"/>
      <c r="CA66" s="45"/>
      <c r="CB66" s="45"/>
      <c r="CC66" s="45"/>
      <c r="CD66" s="45"/>
      <c r="CE66" s="45"/>
      <c r="CF66" s="45"/>
      <c r="CG66" s="45"/>
      <c r="CH66" s="45"/>
      <c r="CI66" s="119"/>
      <c r="DS66" s="105"/>
      <c r="DT66" s="105"/>
    </row>
    <row r="67" spans="1:124" s="50" customFormat="1" hidden="1">
      <c r="A67" s="45">
        <v>4.42</v>
      </c>
      <c r="B67" s="13"/>
      <c r="C67" s="104" t="s">
        <v>24</v>
      </c>
      <c r="D67" s="45">
        <v>0.29614000000000001</v>
      </c>
      <c r="E67" s="45">
        <v>4.4641999999999999</v>
      </c>
      <c r="F67" s="45">
        <v>3.8763399999999999</v>
      </c>
      <c r="G67" s="45">
        <v>2.2807200000000001</v>
      </c>
      <c r="H67" s="45">
        <v>2.77576</v>
      </c>
      <c r="I67" s="45">
        <v>3.8674999999999997</v>
      </c>
      <c r="J67" s="45">
        <v>1.6884399999999999</v>
      </c>
      <c r="K67" s="45">
        <v>1.9801599999999999</v>
      </c>
      <c r="L67" s="45">
        <v>3.7658400000000003</v>
      </c>
      <c r="M67" s="45">
        <v>5.3614600000000001</v>
      </c>
      <c r="N67" s="45">
        <v>1.0873200000000001</v>
      </c>
      <c r="O67" s="45">
        <v>0.7867599999999999</v>
      </c>
      <c r="P67" s="45">
        <v>1.4807000000000001</v>
      </c>
      <c r="Q67" s="45">
        <v>3.6730199999999997</v>
      </c>
      <c r="R67" s="45">
        <v>6.2498800000000001</v>
      </c>
      <c r="S67" s="45">
        <v>7.2443799999999996</v>
      </c>
      <c r="T67" s="45">
        <v>4.7603400000000011</v>
      </c>
      <c r="U67" s="45">
        <v>3.8674999999999997</v>
      </c>
      <c r="V67" s="45">
        <v>4.6586800000000004</v>
      </c>
      <c r="W67" s="45">
        <v>5.3570399999999996</v>
      </c>
      <c r="X67" s="45">
        <v>7.1427200000000006</v>
      </c>
      <c r="Y67" s="45">
        <v>15.37276</v>
      </c>
      <c r="Z67" s="45">
        <v>18.652400000000004</v>
      </c>
      <c r="AA67" s="45">
        <v>42.869579999999999</v>
      </c>
      <c r="AB67" s="45">
        <v>28.283579999999997</v>
      </c>
      <c r="AC67" s="45">
        <v>12.601419999999999</v>
      </c>
      <c r="AD67" s="45">
        <v>4.4641999999999999</v>
      </c>
      <c r="AE67" s="45">
        <v>11.315200000000001</v>
      </c>
      <c r="AF67" s="45">
        <v>15.085459999999999</v>
      </c>
      <c r="AG67" s="45">
        <v>35.519120000000001</v>
      </c>
      <c r="AH67" s="45">
        <v>30.95326</v>
      </c>
      <c r="AI67" s="45">
        <v>27.289079999999998</v>
      </c>
      <c r="AJ67" s="45">
        <v>21.529820000000001</v>
      </c>
      <c r="AK67" s="45">
        <v>11.509679999999999</v>
      </c>
      <c r="AL67" s="45">
        <v>7.41676</v>
      </c>
      <c r="AM67" s="45">
        <v>7.8366599999999993</v>
      </c>
      <c r="AN67" s="45">
        <v>12.110800000000001</v>
      </c>
      <c r="AO67" s="45">
        <v>16.172779999999999</v>
      </c>
      <c r="AP67" s="45">
        <v>15.47884</v>
      </c>
      <c r="AQ67" s="45">
        <v>39.298220000000001</v>
      </c>
      <c r="AR67" s="45">
        <v>51.404599999999995</v>
      </c>
      <c r="AS67" s="45">
        <v>35.13458</v>
      </c>
      <c r="AT67" s="45">
        <v>37.901500000000006</v>
      </c>
      <c r="AU67" s="45">
        <v>45.150300000000001</v>
      </c>
      <c r="AV67" s="45">
        <v>43.956899999999997</v>
      </c>
      <c r="AW67" s="45">
        <v>28.478059999999999</v>
      </c>
      <c r="AX67" s="45">
        <v>98.932859999999977</v>
      </c>
      <c r="AY67" s="45">
        <v>117.58525999999999</v>
      </c>
      <c r="AZ67" s="45">
        <v>77.615199999999987</v>
      </c>
      <c r="BA67" s="45">
        <v>69.464719999999986</v>
      </c>
      <c r="BB67" s="45">
        <v>85.535839999999993</v>
      </c>
      <c r="BC67" s="45">
        <v>45.649760000000008</v>
      </c>
      <c r="BD67" s="45">
        <v>65.097759999999994</v>
      </c>
      <c r="BE67" s="45">
        <v>155.89340000000001</v>
      </c>
      <c r="BF67" s="45">
        <v>205.30458000000002</v>
      </c>
      <c r="BG67" s="45">
        <v>151.42478000000003</v>
      </c>
      <c r="BH67" s="45">
        <v>113.02382000000001</v>
      </c>
      <c r="BI67" s="45">
        <v>95.856539999999981</v>
      </c>
      <c r="BJ67" s="45">
        <v>108.15740000000001</v>
      </c>
      <c r="BK67" s="45">
        <v>116.79407999999999</v>
      </c>
      <c r="BL67" s="45">
        <v>120.76324000000001</v>
      </c>
      <c r="BM67" s="45">
        <v>131.57898</v>
      </c>
      <c r="BN67" s="45">
        <v>82.163379999999989</v>
      </c>
      <c r="BO67" s="45">
        <v>59.435739999999996</v>
      </c>
      <c r="BP67" s="45">
        <v>30.860440000000001</v>
      </c>
      <c r="BQ67" s="45">
        <v>33.145579999999995</v>
      </c>
      <c r="BR67" s="45">
        <v>106.86676</v>
      </c>
      <c r="BS67" s="45">
        <v>130.28834000000001</v>
      </c>
      <c r="BT67" s="45">
        <v>95.458740000000006</v>
      </c>
      <c r="BU67" s="45">
        <v>36.615280000000006</v>
      </c>
      <c r="BV67" s="45">
        <v>27.090179999999997</v>
      </c>
      <c r="BW67" s="45">
        <v>0.69394</v>
      </c>
      <c r="BX67" s="45"/>
      <c r="BY67" s="45"/>
      <c r="BZ67" s="45"/>
      <c r="CA67" s="45"/>
      <c r="CB67" s="45"/>
      <c r="CC67" s="45"/>
      <c r="CD67" s="45"/>
      <c r="CE67" s="45"/>
      <c r="CF67" s="45"/>
      <c r="CG67" s="45"/>
      <c r="CH67" s="45"/>
      <c r="CI67" s="119"/>
      <c r="DS67" s="105"/>
      <c r="DT67" s="105"/>
    </row>
    <row r="68" spans="1:124" s="50" customFormat="1" hidden="1">
      <c r="A68" s="45"/>
      <c r="B68" s="14" t="s">
        <v>20</v>
      </c>
      <c r="C68" s="103"/>
      <c r="D68" s="45">
        <v>3.7057699999999998</v>
      </c>
      <c r="E68" s="45">
        <v>49.388730000000002</v>
      </c>
      <c r="F68" s="45">
        <v>35.696379999999998</v>
      </c>
      <c r="G68" s="45">
        <v>24.490669999999998</v>
      </c>
      <c r="H68" s="45">
        <v>24.061219999999999</v>
      </c>
      <c r="I68" s="45">
        <v>25.713800000000003</v>
      </c>
      <c r="J68" s="45">
        <v>16.157299999999999</v>
      </c>
      <c r="K68" s="45">
        <v>14.647990000000002</v>
      </c>
      <c r="L68" s="45">
        <v>25.151050000000001</v>
      </c>
      <c r="M68" s="45">
        <v>36.316160000000004</v>
      </c>
      <c r="N68" s="45">
        <v>5.5803399999999996</v>
      </c>
      <c r="O68" s="45">
        <v>-1.94492</v>
      </c>
      <c r="P68" s="45">
        <v>15.728290000000003</v>
      </c>
      <c r="Q68" s="45">
        <v>31.580900000000003</v>
      </c>
      <c r="R68" s="45">
        <v>84.877310000000008</v>
      </c>
      <c r="S68" s="45">
        <v>70.694410000000005</v>
      </c>
      <c r="T68" s="45">
        <v>49.310860000000005</v>
      </c>
      <c r="U68" s="45">
        <v>34.943719999999999</v>
      </c>
      <c r="V68" s="45">
        <v>41.273930000000007</v>
      </c>
      <c r="W68" s="45">
        <v>36.087530000000001</v>
      </c>
      <c r="X68" s="45">
        <v>53.150639999999996</v>
      </c>
      <c r="Y68" s="45">
        <v>87.11121</v>
      </c>
      <c r="Z68" s="45">
        <v>95.249269999999996</v>
      </c>
      <c r="AA68" s="45">
        <v>177.15764999999999</v>
      </c>
      <c r="AB68" s="45">
        <v>110.33681</v>
      </c>
      <c r="AC68" s="45">
        <v>79.368399999999994</v>
      </c>
      <c r="AD68" s="45">
        <v>45.152610000000003</v>
      </c>
      <c r="AE68" s="45">
        <v>80.86160000000001</v>
      </c>
      <c r="AF68" s="45">
        <v>90.516620000000003</v>
      </c>
      <c r="AG68" s="45">
        <v>126.21651000000001</v>
      </c>
      <c r="AH68" s="45">
        <v>107.22918</v>
      </c>
      <c r="AI68" s="45">
        <v>85.268959999999993</v>
      </c>
      <c r="AJ68" s="45">
        <v>79.571510000000004</v>
      </c>
      <c r="AK68" s="45">
        <v>52.448480000000004</v>
      </c>
      <c r="AL68" s="45">
        <v>34.019770000000001</v>
      </c>
      <c r="AM68" s="45">
        <v>28.828190000000003</v>
      </c>
      <c r="AN68" s="45">
        <v>57.974240000000009</v>
      </c>
      <c r="AO68" s="45">
        <v>52.708299999999994</v>
      </c>
      <c r="AP68" s="45">
        <v>53.522650000000006</v>
      </c>
      <c r="AQ68" s="45">
        <v>168.58024</v>
      </c>
      <c r="AR68" s="45">
        <v>169.81072</v>
      </c>
      <c r="AS68" s="45">
        <v>93.389279999999999</v>
      </c>
      <c r="AT68" s="45">
        <v>85.931720000000013</v>
      </c>
      <c r="AU68" s="45">
        <v>139.57337000000001</v>
      </c>
      <c r="AV68" s="45">
        <v>160.81063</v>
      </c>
      <c r="AW68" s="45">
        <v>127.4456</v>
      </c>
      <c r="AX68" s="45">
        <v>245.86740999999998</v>
      </c>
      <c r="AY68" s="45">
        <v>275.44400999999999</v>
      </c>
      <c r="AZ68" s="45">
        <v>200.14858999999998</v>
      </c>
      <c r="BA68" s="45">
        <v>154.3827</v>
      </c>
      <c r="BB68" s="45">
        <v>183.62628000000001</v>
      </c>
      <c r="BC68" s="45">
        <v>112.07136000000003</v>
      </c>
      <c r="BD68" s="45">
        <v>136.80939999999998</v>
      </c>
      <c r="BE68" s="45">
        <v>273.22613999999999</v>
      </c>
      <c r="BF68" s="45">
        <v>371.90073000000007</v>
      </c>
      <c r="BG68" s="45">
        <v>268.53359</v>
      </c>
      <c r="BH68" s="45">
        <v>210.68761000000001</v>
      </c>
      <c r="BI68" s="45">
        <v>219.71250999999998</v>
      </c>
      <c r="BJ68" s="45">
        <v>225.65253999999999</v>
      </c>
      <c r="BK68" s="45">
        <v>219.60615999999999</v>
      </c>
      <c r="BL68" s="45">
        <v>215.54205000000002</v>
      </c>
      <c r="BM68" s="45">
        <v>252.3287</v>
      </c>
      <c r="BN68" s="45">
        <v>161.01152000000002</v>
      </c>
      <c r="BO68" s="45">
        <v>104.59889999999999</v>
      </c>
      <c r="BP68" s="45">
        <v>59.895250000000004</v>
      </c>
      <c r="BQ68" s="45">
        <v>58.984959999999994</v>
      </c>
      <c r="BR68" s="45">
        <v>198.16853</v>
      </c>
      <c r="BS68" s="45">
        <v>201.87615000000002</v>
      </c>
      <c r="BT68" s="45">
        <v>145.19290000000001</v>
      </c>
      <c r="BU68" s="45">
        <v>68.341170000000005</v>
      </c>
      <c r="BV68" s="45">
        <v>47.898379999999996</v>
      </c>
      <c r="BW68" s="45">
        <v>-3.3710000000000018E-2</v>
      </c>
      <c r="BX68" s="45"/>
      <c r="BY68" s="45"/>
      <c r="BZ68" s="45"/>
      <c r="CA68" s="45"/>
      <c r="CB68" s="45"/>
      <c r="CC68" s="45"/>
      <c r="CD68" s="45"/>
      <c r="CE68" s="45"/>
      <c r="CF68" s="45"/>
      <c r="CG68" s="45"/>
      <c r="CH68" s="45"/>
      <c r="CI68" s="119"/>
      <c r="DS68" s="105"/>
      <c r="DT68" s="105"/>
    </row>
    <row r="69" spans="1:124" s="50" customFormat="1" hidden="1">
      <c r="A69" s="45">
        <v>15.95</v>
      </c>
      <c r="B69" s="14"/>
      <c r="C69" s="104" t="s">
        <v>25</v>
      </c>
      <c r="D69" s="45" t="e">
        <v>#REF!</v>
      </c>
      <c r="E69" s="45" t="e">
        <v>#REF!</v>
      </c>
      <c r="F69" s="45" t="e">
        <v>#REF!</v>
      </c>
      <c r="G69" s="45" t="e">
        <v>#REF!</v>
      </c>
      <c r="H69" s="45" t="e">
        <v>#REF!</v>
      </c>
      <c r="I69" s="45" t="e">
        <v>#REF!</v>
      </c>
      <c r="J69" s="45" t="e">
        <v>#REF!</v>
      </c>
      <c r="K69" s="45" t="e">
        <v>#REF!</v>
      </c>
      <c r="L69" s="45" t="e">
        <v>#REF!</v>
      </c>
      <c r="M69" s="45" t="e">
        <v>#REF!</v>
      </c>
      <c r="N69" s="45" t="e">
        <v>#REF!</v>
      </c>
      <c r="O69" s="45" t="e">
        <v>#REF!</v>
      </c>
      <c r="P69" s="45" t="e">
        <v>#REF!</v>
      </c>
      <c r="Q69" s="45" t="e">
        <v>#REF!</v>
      </c>
      <c r="R69" s="45" t="e">
        <v>#REF!</v>
      </c>
      <c r="S69" s="45" t="e">
        <v>#REF!</v>
      </c>
      <c r="T69" s="45" t="e">
        <v>#REF!</v>
      </c>
      <c r="U69" s="45" t="e">
        <v>#REF!</v>
      </c>
      <c r="V69" s="45" t="e">
        <v>#REF!</v>
      </c>
      <c r="W69" s="45" t="e">
        <v>#REF!</v>
      </c>
      <c r="X69" s="45" t="e">
        <v>#REF!</v>
      </c>
      <c r="Y69" s="45" t="e">
        <v>#REF!</v>
      </c>
      <c r="Z69" s="45" t="e">
        <v>#REF!</v>
      </c>
      <c r="AA69" s="45" t="e">
        <v>#REF!</v>
      </c>
      <c r="AB69" s="45" t="e">
        <v>#REF!</v>
      </c>
      <c r="AC69" s="45" t="e">
        <v>#REF!</v>
      </c>
      <c r="AD69" s="45" t="e">
        <v>#REF!</v>
      </c>
      <c r="AE69" s="45" t="e">
        <v>#REF!</v>
      </c>
      <c r="AF69" s="45" t="e">
        <v>#REF!</v>
      </c>
      <c r="AG69" s="45" t="e">
        <v>#REF!</v>
      </c>
      <c r="AH69" s="45" t="e">
        <v>#REF!</v>
      </c>
      <c r="AI69" s="45" t="e">
        <v>#REF!</v>
      </c>
      <c r="AJ69" s="45" t="e">
        <v>#REF!</v>
      </c>
      <c r="AK69" s="45" t="e">
        <v>#REF!</v>
      </c>
      <c r="AL69" s="45" t="e">
        <v>#REF!</v>
      </c>
      <c r="AM69" s="45" t="e">
        <v>#REF!</v>
      </c>
      <c r="AN69" s="45" t="e">
        <v>#REF!</v>
      </c>
      <c r="AO69" s="45" t="e">
        <v>#REF!</v>
      </c>
      <c r="AP69" s="45" t="e">
        <v>#REF!</v>
      </c>
      <c r="AQ69" s="45" t="e">
        <v>#REF!</v>
      </c>
      <c r="AR69" s="45" t="e">
        <v>#REF!</v>
      </c>
      <c r="AS69" s="45" t="e">
        <v>#REF!</v>
      </c>
      <c r="AT69" s="45" t="e">
        <v>#REF!</v>
      </c>
      <c r="AU69" s="45" t="e">
        <v>#REF!</v>
      </c>
      <c r="AV69" s="45" t="e">
        <v>#REF!</v>
      </c>
      <c r="AW69" s="45" t="e">
        <v>#REF!</v>
      </c>
      <c r="AX69" s="45" t="e">
        <v>#REF!</v>
      </c>
      <c r="AY69" s="45" t="e">
        <v>#REF!</v>
      </c>
      <c r="AZ69" s="45" t="e">
        <v>#REF!</v>
      </c>
      <c r="BA69" s="45" t="e">
        <v>#REF!</v>
      </c>
      <c r="BB69" s="45" t="e">
        <v>#REF!</v>
      </c>
      <c r="BC69" s="45" t="e">
        <v>#REF!</v>
      </c>
      <c r="BD69" s="45" t="e">
        <v>#REF!</v>
      </c>
      <c r="BE69" s="45" t="e">
        <v>#REF!</v>
      </c>
      <c r="BF69" s="45" t="e">
        <v>#REF!</v>
      </c>
      <c r="BG69" s="45" t="e">
        <v>#REF!</v>
      </c>
      <c r="BH69" s="45" t="e">
        <v>#REF!</v>
      </c>
      <c r="BI69" s="45" t="e">
        <v>#REF!</v>
      </c>
      <c r="BJ69" s="45" t="e">
        <v>#REF!</v>
      </c>
      <c r="BK69" s="45" t="e">
        <v>#REF!</v>
      </c>
      <c r="BL69" s="45" t="e">
        <v>#REF!</v>
      </c>
      <c r="BM69" s="45" t="e">
        <v>#REF!</v>
      </c>
      <c r="BN69" s="45" t="e">
        <v>#REF!</v>
      </c>
      <c r="BO69" s="45" t="e">
        <v>#REF!</v>
      </c>
      <c r="BP69" s="45" t="e">
        <v>#REF!</v>
      </c>
      <c r="BQ69" s="45" t="e">
        <v>#REF!</v>
      </c>
      <c r="BR69" s="45" t="e">
        <v>#REF!</v>
      </c>
      <c r="BS69" s="45" t="e">
        <v>#REF!</v>
      </c>
      <c r="BT69" s="45" t="e">
        <v>#REF!</v>
      </c>
      <c r="BU69" s="45" t="e">
        <v>#REF!</v>
      </c>
      <c r="BV69" s="45" t="e">
        <v>#REF!</v>
      </c>
      <c r="BW69" s="45" t="e">
        <v>#REF!</v>
      </c>
      <c r="BX69" s="45"/>
      <c r="BY69" s="45"/>
      <c r="BZ69" s="45"/>
      <c r="CA69" s="45"/>
      <c r="CB69" s="45"/>
      <c r="CC69" s="45"/>
      <c r="CD69" s="45"/>
      <c r="CE69" s="45"/>
      <c r="CF69" s="45"/>
      <c r="CG69" s="45"/>
      <c r="CH69" s="45"/>
      <c r="CI69" s="119"/>
      <c r="DS69" s="105"/>
      <c r="DT69" s="105"/>
    </row>
    <row r="70" spans="1:124" s="50" customFormat="1" hidden="1">
      <c r="A70" s="45">
        <v>17.850000000000001</v>
      </c>
      <c r="B70" s="13"/>
      <c r="C70" s="104" t="s">
        <v>15</v>
      </c>
      <c r="D70" s="45" t="e">
        <v>#REF!</v>
      </c>
      <c r="E70" s="45" t="e">
        <v>#REF!</v>
      </c>
      <c r="F70" s="45" t="e">
        <v>#REF!</v>
      </c>
      <c r="G70" s="45" t="e">
        <v>#REF!</v>
      </c>
      <c r="H70" s="45" t="e">
        <v>#REF!</v>
      </c>
      <c r="I70" s="45" t="e">
        <v>#REF!</v>
      </c>
      <c r="J70" s="45" t="e">
        <v>#REF!</v>
      </c>
      <c r="K70" s="45" t="e">
        <v>#REF!</v>
      </c>
      <c r="L70" s="45" t="e">
        <v>#REF!</v>
      </c>
      <c r="M70" s="45" t="e">
        <v>#REF!</v>
      </c>
      <c r="N70" s="45" t="e">
        <v>#REF!</v>
      </c>
      <c r="O70" s="45" t="e">
        <v>#REF!</v>
      </c>
      <c r="P70" s="45" t="e">
        <v>#REF!</v>
      </c>
      <c r="Q70" s="45" t="e">
        <v>#REF!</v>
      </c>
      <c r="R70" s="45" t="e">
        <v>#REF!</v>
      </c>
      <c r="S70" s="45" t="e">
        <v>#REF!</v>
      </c>
      <c r="T70" s="45" t="e">
        <v>#REF!</v>
      </c>
      <c r="U70" s="45" t="e">
        <v>#REF!</v>
      </c>
      <c r="V70" s="45" t="e">
        <v>#REF!</v>
      </c>
      <c r="W70" s="45" t="e">
        <v>#REF!</v>
      </c>
      <c r="X70" s="45" t="e">
        <v>#REF!</v>
      </c>
      <c r="Y70" s="45" t="e">
        <v>#REF!</v>
      </c>
      <c r="Z70" s="45" t="e">
        <v>#REF!</v>
      </c>
      <c r="AA70" s="45" t="e">
        <v>#REF!</v>
      </c>
      <c r="AB70" s="45" t="e">
        <v>#REF!</v>
      </c>
      <c r="AC70" s="45" t="e">
        <v>#REF!</v>
      </c>
      <c r="AD70" s="45" t="e">
        <v>#REF!</v>
      </c>
      <c r="AE70" s="45" t="e">
        <v>#REF!</v>
      </c>
      <c r="AF70" s="45" t="e">
        <v>#REF!</v>
      </c>
      <c r="AG70" s="45" t="e">
        <v>#REF!</v>
      </c>
      <c r="AH70" s="45" t="e">
        <v>#REF!</v>
      </c>
      <c r="AI70" s="45" t="e">
        <v>#REF!</v>
      </c>
      <c r="AJ70" s="45" t="e">
        <v>#REF!</v>
      </c>
      <c r="AK70" s="45" t="e">
        <v>#REF!</v>
      </c>
      <c r="AL70" s="45" t="e">
        <v>#REF!</v>
      </c>
      <c r="AM70" s="45" t="e">
        <v>#REF!</v>
      </c>
      <c r="AN70" s="45" t="e">
        <v>#REF!</v>
      </c>
      <c r="AO70" s="45" t="e">
        <v>#REF!</v>
      </c>
      <c r="AP70" s="45" t="e">
        <v>#REF!</v>
      </c>
      <c r="AQ70" s="45" t="e">
        <v>#REF!</v>
      </c>
      <c r="AR70" s="45" t="e">
        <v>#REF!</v>
      </c>
      <c r="AS70" s="45" t="e">
        <v>#REF!</v>
      </c>
      <c r="AT70" s="45" t="e">
        <v>#REF!</v>
      </c>
      <c r="AU70" s="45" t="e">
        <v>#REF!</v>
      </c>
      <c r="AV70" s="45" t="e">
        <v>#REF!</v>
      </c>
      <c r="AW70" s="45" t="e">
        <v>#REF!</v>
      </c>
      <c r="AX70" s="45" t="e">
        <v>#REF!</v>
      </c>
      <c r="AY70" s="45" t="e">
        <v>#REF!</v>
      </c>
      <c r="AZ70" s="45" t="e">
        <v>#REF!</v>
      </c>
      <c r="BA70" s="45" t="e">
        <v>#REF!</v>
      </c>
      <c r="BB70" s="45" t="e">
        <v>#REF!</v>
      </c>
      <c r="BC70" s="45" t="e">
        <v>#REF!</v>
      </c>
      <c r="BD70" s="45" t="e">
        <v>#REF!</v>
      </c>
      <c r="BE70" s="45" t="e">
        <v>#REF!</v>
      </c>
      <c r="BF70" s="45" t="e">
        <v>#REF!</v>
      </c>
      <c r="BG70" s="45" t="e">
        <v>#REF!</v>
      </c>
      <c r="BH70" s="45" t="e">
        <v>#REF!</v>
      </c>
      <c r="BI70" s="45" t="e">
        <v>#REF!</v>
      </c>
      <c r="BJ70" s="45" t="e">
        <v>#REF!</v>
      </c>
      <c r="BK70" s="45" t="e">
        <v>#REF!</v>
      </c>
      <c r="BL70" s="45" t="e">
        <v>#REF!</v>
      </c>
      <c r="BM70" s="45" t="e">
        <v>#REF!</v>
      </c>
      <c r="BN70" s="45" t="e">
        <v>#REF!</v>
      </c>
      <c r="BO70" s="45" t="e">
        <v>#REF!</v>
      </c>
      <c r="BP70" s="45" t="e">
        <v>#REF!</v>
      </c>
      <c r="BQ70" s="45" t="e">
        <v>#REF!</v>
      </c>
      <c r="BR70" s="45" t="e">
        <v>#REF!</v>
      </c>
      <c r="BS70" s="45" t="e">
        <v>#REF!</v>
      </c>
      <c r="BT70" s="45" t="e">
        <v>#REF!</v>
      </c>
      <c r="BU70" s="45" t="e">
        <v>#REF!</v>
      </c>
      <c r="BV70" s="45" t="e">
        <v>#REF!</v>
      </c>
      <c r="BW70" s="45" t="e">
        <v>#REF!</v>
      </c>
      <c r="BX70" s="45"/>
      <c r="BY70" s="45"/>
      <c r="BZ70" s="45"/>
      <c r="CA70" s="45"/>
      <c r="CB70" s="45"/>
      <c r="CC70" s="45"/>
      <c r="CD70" s="45"/>
      <c r="CE70" s="45"/>
      <c r="CF70" s="45"/>
      <c r="CG70" s="45"/>
      <c r="CH70" s="45"/>
      <c r="CI70" s="119"/>
      <c r="DS70" s="105"/>
      <c r="DT70" s="105"/>
    </row>
    <row r="71" spans="1:124" s="50" customFormat="1" hidden="1">
      <c r="A71" s="45">
        <v>15.57</v>
      </c>
      <c r="B71" s="13"/>
      <c r="C71" s="104" t="s">
        <v>9</v>
      </c>
      <c r="D71" s="45">
        <v>7.6915800000000001</v>
      </c>
      <c r="E71" s="45">
        <v>67.80735</v>
      </c>
      <c r="F71" s="45">
        <v>70.267409999999998</v>
      </c>
      <c r="G71" s="45">
        <v>62.21772</v>
      </c>
      <c r="H71" s="45">
        <v>47.208240000000011</v>
      </c>
      <c r="I71" s="45">
        <v>50.680349999999997</v>
      </c>
      <c r="J71" s="45">
        <v>35.670870000000001</v>
      </c>
      <c r="K71" s="45">
        <v>46.85013</v>
      </c>
      <c r="L71" s="45">
        <v>69.193079999999995</v>
      </c>
      <c r="M71" s="45">
        <v>86.335650000000001</v>
      </c>
      <c r="N71" s="45">
        <v>37.056599999999996</v>
      </c>
      <c r="O71" s="45">
        <v>42.288120000000006</v>
      </c>
      <c r="P71" s="45">
        <v>43.346879999999999</v>
      </c>
      <c r="Q71" s="45">
        <v>69.224220000000003</v>
      </c>
      <c r="R71" s="45">
        <v>54.183600000000006</v>
      </c>
      <c r="S71" s="45">
        <v>118.14515999999999</v>
      </c>
      <c r="T71" s="45">
        <v>162.19269</v>
      </c>
      <c r="U71" s="45">
        <v>115.70067000000002</v>
      </c>
      <c r="V71" s="45">
        <v>97.51491</v>
      </c>
      <c r="W71" s="45">
        <v>72.727470000000011</v>
      </c>
      <c r="X71" s="45">
        <v>72.011250000000004</v>
      </c>
      <c r="Y71" s="45">
        <v>61.174530000000004</v>
      </c>
      <c r="Z71" s="45">
        <v>89.138250000000014</v>
      </c>
      <c r="AA71" s="45">
        <v>101.70324000000002</v>
      </c>
      <c r="AB71" s="45">
        <v>80.045370000000005</v>
      </c>
      <c r="AC71" s="45">
        <v>60.473880000000008</v>
      </c>
      <c r="AD71" s="45">
        <v>62.93394</v>
      </c>
      <c r="AE71" s="45">
        <v>94.727879999999999</v>
      </c>
      <c r="AF71" s="45">
        <v>94.743449999999996</v>
      </c>
      <c r="AG71" s="45">
        <v>81.104129999999998</v>
      </c>
      <c r="AH71" s="45">
        <v>67.807350000000014</v>
      </c>
      <c r="AI71" s="45">
        <v>71.653140000000008</v>
      </c>
      <c r="AJ71" s="45">
        <v>88.095059999999989</v>
      </c>
      <c r="AK71" s="45">
        <v>72.696330000000003</v>
      </c>
      <c r="AL71" s="45">
        <v>72.120239999999995</v>
      </c>
      <c r="AM71" s="45">
        <v>65.020319999999998</v>
      </c>
      <c r="AN71" s="45">
        <v>99.632429999999999</v>
      </c>
      <c r="AO71" s="45">
        <v>59.057010000000005</v>
      </c>
      <c r="AP71" s="45">
        <v>45.433260000000004</v>
      </c>
      <c r="AQ71" s="45">
        <v>83.891159999999999</v>
      </c>
      <c r="AR71" s="45">
        <v>92.968469999999996</v>
      </c>
      <c r="AS71" s="45">
        <v>94.727879999999999</v>
      </c>
      <c r="AT71" s="45">
        <v>60.473880000000001</v>
      </c>
      <c r="AU71" s="45">
        <v>50.680349999999997</v>
      </c>
      <c r="AV71" s="45">
        <v>75.841470000000015</v>
      </c>
      <c r="AW71" s="45">
        <v>91.240200000000002</v>
      </c>
      <c r="AX71" s="45">
        <v>59.430690000000006</v>
      </c>
      <c r="AY71" s="45">
        <v>60.473879999999994</v>
      </c>
      <c r="AZ71" s="45">
        <v>49.279049999999998</v>
      </c>
      <c r="BA71" s="45">
        <v>55.911870000000008</v>
      </c>
      <c r="BB71" s="45">
        <v>55.569330000000001</v>
      </c>
      <c r="BC71" s="45">
        <v>46.818989999999999</v>
      </c>
      <c r="BD71" s="45">
        <v>52.43976</v>
      </c>
      <c r="BE71" s="45">
        <v>35.670870000000001</v>
      </c>
      <c r="BF71" s="45">
        <v>39.142979999999994</v>
      </c>
      <c r="BG71" s="45">
        <v>28.664370000000005</v>
      </c>
      <c r="BH71" s="45">
        <v>41.260500000000008</v>
      </c>
      <c r="BI71" s="45">
        <v>38.816010000000006</v>
      </c>
      <c r="BJ71" s="45">
        <v>45.791370000000001</v>
      </c>
      <c r="BK71" s="45">
        <v>34.269570000000002</v>
      </c>
      <c r="BL71" s="45">
        <v>30.0501</v>
      </c>
      <c r="BM71" s="45">
        <v>36.340380000000003</v>
      </c>
      <c r="BN71" s="45">
        <v>25.51923</v>
      </c>
      <c r="BO71" s="45">
        <v>13.981860000000001</v>
      </c>
      <c r="BP71" s="45">
        <v>18.528299999999998</v>
      </c>
      <c r="BQ71" s="45">
        <v>24.460470000000001</v>
      </c>
      <c r="BR71" s="45">
        <v>3.14514</v>
      </c>
      <c r="BS71" s="45">
        <v>2.8026</v>
      </c>
      <c r="BT71" s="45">
        <v>0.70065</v>
      </c>
      <c r="BU71" s="45">
        <v>6.64839</v>
      </c>
      <c r="BV71" s="45">
        <v>2.4444900000000001</v>
      </c>
      <c r="BW71" s="45">
        <v>-0.34254000000000001</v>
      </c>
      <c r="BX71" s="45"/>
      <c r="BY71" s="45"/>
      <c r="BZ71" s="45"/>
      <c r="CA71" s="45"/>
      <c r="CB71" s="45"/>
      <c r="CC71" s="45"/>
      <c r="CD71" s="45"/>
      <c r="CE71" s="45"/>
      <c r="CF71" s="45"/>
      <c r="CG71" s="45"/>
      <c r="CH71" s="45"/>
      <c r="CI71" s="119"/>
      <c r="DS71" s="105"/>
      <c r="DT71" s="105"/>
    </row>
    <row r="72" spans="1:124" s="50" customFormat="1" hidden="1">
      <c r="A72" s="45">
        <v>11.72</v>
      </c>
      <c r="B72" s="13"/>
      <c r="C72" s="104" t="s">
        <v>10</v>
      </c>
      <c r="D72" s="45">
        <v>0.78524000000000005</v>
      </c>
      <c r="E72" s="45">
        <v>47.887920000000008</v>
      </c>
      <c r="F72" s="45">
        <v>40.246480000000005</v>
      </c>
      <c r="G72" s="45">
        <v>23.943959999999997</v>
      </c>
      <c r="H72" s="45">
        <v>27.366200000000003</v>
      </c>
      <c r="I72" s="45">
        <v>20.521719999999998</v>
      </c>
      <c r="J72" s="45">
        <v>28.936680000000006</v>
      </c>
      <c r="K72" s="45">
        <v>8.6728000000000023</v>
      </c>
      <c r="L72" s="45">
        <v>35.007640000000002</v>
      </c>
      <c r="M72" s="45">
        <v>52.622800000000005</v>
      </c>
      <c r="N72" s="45">
        <v>35.265480000000004</v>
      </c>
      <c r="O72" s="45">
        <v>38.664280000000005</v>
      </c>
      <c r="P72" s="45">
        <v>17.369040000000002</v>
      </c>
      <c r="Q72" s="45">
        <v>26.311400000000003</v>
      </c>
      <c r="R72" s="45">
        <v>23.416560000000004</v>
      </c>
      <c r="S72" s="45">
        <v>28.678840000000001</v>
      </c>
      <c r="T72" s="45">
        <v>24.729199999999999</v>
      </c>
      <c r="U72" s="45">
        <v>35.78116</v>
      </c>
      <c r="V72" s="45">
        <v>25.772280000000006</v>
      </c>
      <c r="W72" s="45">
        <v>25.795720000000003</v>
      </c>
      <c r="X72" s="45">
        <v>24.471360000000001</v>
      </c>
      <c r="Y72" s="45">
        <v>30.788440000000005</v>
      </c>
      <c r="Z72" s="45">
        <v>33.941119999999998</v>
      </c>
      <c r="AA72" s="45">
        <v>43.66872</v>
      </c>
      <c r="AB72" s="45">
        <v>28.139720000000001</v>
      </c>
      <c r="AC72" s="45">
        <v>32.370640000000002</v>
      </c>
      <c r="AD72" s="45">
        <v>19.466920000000002</v>
      </c>
      <c r="AE72" s="45">
        <v>54.744120000000009</v>
      </c>
      <c r="AF72" s="45">
        <v>51.837560000000003</v>
      </c>
      <c r="AG72" s="45">
        <v>25.526160000000001</v>
      </c>
      <c r="AH72" s="45">
        <v>32.886320000000005</v>
      </c>
      <c r="AI72" s="45">
        <v>16.5838</v>
      </c>
      <c r="AJ72" s="45">
        <v>63.416919999999998</v>
      </c>
      <c r="AK72" s="45">
        <v>109.98048000000001</v>
      </c>
      <c r="AL72" s="45">
        <v>214.74556000000001</v>
      </c>
      <c r="AM72" s="45">
        <v>75.78152</v>
      </c>
      <c r="AN72" s="45">
        <v>32.101080000000003</v>
      </c>
      <c r="AO72" s="45">
        <v>32.382360000000006</v>
      </c>
      <c r="AP72" s="45">
        <v>11.040240000000001</v>
      </c>
      <c r="AQ72" s="45">
        <v>39.472960000000008</v>
      </c>
      <c r="AR72" s="45">
        <v>30.800160000000002</v>
      </c>
      <c r="AS72" s="45">
        <v>27.108359999999998</v>
      </c>
      <c r="AT72" s="45">
        <v>33.671559999999999</v>
      </c>
      <c r="AU72" s="45">
        <v>13.9468</v>
      </c>
      <c r="AV72" s="45">
        <v>16.572080000000003</v>
      </c>
      <c r="AW72" s="45">
        <v>22.88916</v>
      </c>
      <c r="AX72" s="45">
        <v>18.423840000000002</v>
      </c>
      <c r="AY72" s="45">
        <v>28.667119999999997</v>
      </c>
      <c r="AZ72" s="45">
        <v>18.68168</v>
      </c>
      <c r="BA72" s="45">
        <v>-0.78524000000000005</v>
      </c>
      <c r="BB72" s="45">
        <v>11.051960000000001</v>
      </c>
      <c r="BC72" s="45">
        <v>6.0475200000000005</v>
      </c>
      <c r="BD72" s="45">
        <v>11.309800000000001</v>
      </c>
      <c r="BE72" s="45">
        <v>11.854780000000002</v>
      </c>
      <c r="BF72" s="45">
        <v>15.259440000000001</v>
      </c>
      <c r="BG72" s="45">
        <v>13.149839999999999</v>
      </c>
      <c r="BH72" s="45">
        <v>13.677240000000001</v>
      </c>
      <c r="BI72" s="45">
        <v>5.2505600000000001</v>
      </c>
      <c r="BJ72" s="45">
        <v>11.837200000000001</v>
      </c>
      <c r="BK72" s="45">
        <v>12.892000000000001</v>
      </c>
      <c r="BL72" s="45">
        <v>9.7276000000000007</v>
      </c>
      <c r="BM72" s="45">
        <v>17.1112</v>
      </c>
      <c r="BN72" s="45">
        <v>9.9971600000000009</v>
      </c>
      <c r="BO72" s="45">
        <v>3.6800800000000002</v>
      </c>
      <c r="BP72" s="45">
        <v>6.8327600000000013</v>
      </c>
      <c r="BQ72" s="45">
        <v>6.8444800000000017</v>
      </c>
      <c r="BR72" s="45">
        <v>3.4222400000000008</v>
      </c>
      <c r="BS72" s="45">
        <v>2.637</v>
      </c>
      <c r="BT72" s="45">
        <v>1.0548</v>
      </c>
      <c r="BU72" s="45">
        <v>0.78524000000000005</v>
      </c>
      <c r="BV72" s="45">
        <v>0.52739999999999998</v>
      </c>
      <c r="BW72" s="45">
        <v>0</v>
      </c>
      <c r="BX72" s="45"/>
      <c r="BY72" s="45"/>
      <c r="BZ72" s="45"/>
      <c r="CA72" s="45"/>
      <c r="CB72" s="45"/>
      <c r="CC72" s="45"/>
      <c r="CD72" s="45"/>
      <c r="CE72" s="45"/>
      <c r="CF72" s="45"/>
      <c r="CG72" s="45"/>
      <c r="CH72" s="45"/>
      <c r="CI72" s="119"/>
      <c r="DS72" s="105"/>
      <c r="DT72" s="105"/>
    </row>
    <row r="73" spans="1:124" s="50" customFormat="1" hidden="1">
      <c r="A73" s="45">
        <v>9.8000000000000007</v>
      </c>
      <c r="B73" s="13"/>
      <c r="C73" s="104" t="s">
        <v>11</v>
      </c>
      <c r="D73" s="45">
        <v>4.8412000000000006</v>
      </c>
      <c r="E73" s="45">
        <v>55.879600000000003</v>
      </c>
      <c r="F73" s="45">
        <v>76.351800000000011</v>
      </c>
      <c r="G73" s="45">
        <v>128.7132</v>
      </c>
      <c r="H73" s="45">
        <v>131.56500000000003</v>
      </c>
      <c r="I73" s="45">
        <v>142.12940000000003</v>
      </c>
      <c r="J73" s="45">
        <v>96.363400000000013</v>
      </c>
      <c r="K73" s="45">
        <v>119.6874</v>
      </c>
      <c r="L73" s="45">
        <v>155.11440000000002</v>
      </c>
      <c r="M73" s="45">
        <v>118.37420000000002</v>
      </c>
      <c r="N73" s="45">
        <v>99.881600000000006</v>
      </c>
      <c r="O73" s="45">
        <v>92.404200000000003</v>
      </c>
      <c r="P73" s="45">
        <v>80.75200000000001</v>
      </c>
      <c r="Q73" s="45">
        <v>89.101600000000005</v>
      </c>
      <c r="R73" s="45">
        <v>64.248800000000017</v>
      </c>
      <c r="S73" s="45">
        <v>84.26039999999999</v>
      </c>
      <c r="T73" s="45">
        <v>135.96520000000001</v>
      </c>
      <c r="U73" s="45">
        <v>167.66820000000004</v>
      </c>
      <c r="V73" s="45">
        <v>159.72040000000004</v>
      </c>
      <c r="W73" s="45">
        <v>162.1508</v>
      </c>
      <c r="X73" s="45">
        <v>88.445000000000007</v>
      </c>
      <c r="Y73" s="45">
        <v>76.792800000000014</v>
      </c>
      <c r="Z73" s="45">
        <v>115.738</v>
      </c>
      <c r="AA73" s="45">
        <v>161.70980000000003</v>
      </c>
      <c r="AB73" s="45">
        <v>179.32040000000003</v>
      </c>
      <c r="AC73" s="45">
        <v>130.04599999999999</v>
      </c>
      <c r="AD73" s="45">
        <v>120.1284</v>
      </c>
      <c r="AE73" s="45">
        <v>98.558600000000013</v>
      </c>
      <c r="AF73" s="45">
        <v>138.61120000000003</v>
      </c>
      <c r="AG73" s="45">
        <v>127.15499999999999</v>
      </c>
      <c r="AH73" s="45">
        <v>152.25280000000001</v>
      </c>
      <c r="AI73" s="45">
        <v>146.08860000000001</v>
      </c>
      <c r="AJ73" s="45">
        <v>131.11420000000001</v>
      </c>
      <c r="AK73" s="45">
        <v>91.972999999999999</v>
      </c>
      <c r="AL73" s="45">
        <v>100.00900000000001</v>
      </c>
      <c r="AM73" s="45">
        <v>79.860199999999992</v>
      </c>
      <c r="AN73" s="45">
        <v>158.6326</v>
      </c>
      <c r="AO73" s="45">
        <v>141.46300000000002</v>
      </c>
      <c r="AP73" s="45">
        <v>180.19260000000003</v>
      </c>
      <c r="AQ73" s="45">
        <v>191.40379999999999</v>
      </c>
      <c r="AR73" s="45">
        <v>177.76220000000001</v>
      </c>
      <c r="AS73" s="45">
        <v>143.65819999999999</v>
      </c>
      <c r="AT73" s="45">
        <v>80.085600000000014</v>
      </c>
      <c r="AU73" s="45">
        <v>107.37860000000002</v>
      </c>
      <c r="AV73" s="45">
        <v>140.5908</v>
      </c>
      <c r="AW73" s="45">
        <v>111.10260000000001</v>
      </c>
      <c r="AX73" s="45">
        <v>223.5282</v>
      </c>
      <c r="AY73" s="45">
        <v>232.55400000000003</v>
      </c>
      <c r="AZ73" s="45">
        <v>182.1722</v>
      </c>
      <c r="BA73" s="45">
        <v>176.01779999999999</v>
      </c>
      <c r="BB73" s="45">
        <v>173.58739999999997</v>
      </c>
      <c r="BC73" s="45">
        <v>108.69180000000001</v>
      </c>
      <c r="BD73" s="45">
        <v>130.90840000000003</v>
      </c>
      <c r="BE73" s="45">
        <v>132.01580000000001</v>
      </c>
      <c r="BF73" s="45">
        <v>158.18180000000004</v>
      </c>
      <c r="BG73" s="45">
        <v>139.49320000000003</v>
      </c>
      <c r="BH73" s="45">
        <v>136.416</v>
      </c>
      <c r="BI73" s="45">
        <v>145.6378</v>
      </c>
      <c r="BJ73" s="45">
        <v>171.19620000000003</v>
      </c>
      <c r="BK73" s="45">
        <v>126.28279999999999</v>
      </c>
      <c r="BL73" s="45">
        <v>112.2002</v>
      </c>
      <c r="BM73" s="45">
        <v>132.87820000000002</v>
      </c>
      <c r="BN73" s="45">
        <v>79.860199999999992</v>
      </c>
      <c r="BO73" s="45">
        <v>35.642600000000002</v>
      </c>
      <c r="BP73" s="45">
        <v>14.072800000000001</v>
      </c>
      <c r="BQ73" s="45">
        <v>12.759600000000001</v>
      </c>
      <c r="BR73" s="45">
        <v>7.7028000000000008</v>
      </c>
      <c r="BS73" s="45">
        <v>-4.1748000000000012</v>
      </c>
      <c r="BT73" s="45">
        <v>8.5848000000000013</v>
      </c>
      <c r="BU73" s="45">
        <v>33.222000000000001</v>
      </c>
      <c r="BV73" s="45">
        <v>20.678000000000001</v>
      </c>
      <c r="BW73" s="45">
        <v>0.21560000000000001</v>
      </c>
      <c r="BX73" s="45"/>
      <c r="BY73" s="45"/>
      <c r="BZ73" s="45"/>
      <c r="CA73" s="45"/>
      <c r="CB73" s="45"/>
      <c r="CC73" s="45"/>
      <c r="CD73" s="45"/>
      <c r="CE73" s="45"/>
      <c r="CF73" s="45"/>
      <c r="CG73" s="45"/>
      <c r="CH73" s="45"/>
      <c r="CI73" s="119"/>
      <c r="DS73" s="105"/>
      <c r="DT73" s="105"/>
    </row>
    <row r="74" spans="1:124" s="50" customFormat="1" hidden="1">
      <c r="A74" s="45">
        <v>4.03</v>
      </c>
      <c r="B74" s="14"/>
      <c r="C74" s="104" t="s">
        <v>26</v>
      </c>
      <c r="D74" s="45">
        <v>8.8660000000000003E-2</v>
      </c>
      <c r="E74" s="45">
        <v>3.8929800000000001</v>
      </c>
      <c r="F74" s="45">
        <v>4.0743300000000007</v>
      </c>
      <c r="G74" s="45">
        <v>3.1716099999999998</v>
      </c>
      <c r="H74" s="45">
        <v>4.2556800000000008</v>
      </c>
      <c r="I74" s="45">
        <v>3.6189399999999998</v>
      </c>
      <c r="J74" s="45">
        <v>2.3494899999999999</v>
      </c>
      <c r="K74" s="45">
        <v>3.7075999999999998</v>
      </c>
      <c r="L74" s="45">
        <v>4.88436</v>
      </c>
      <c r="M74" s="45">
        <v>4.43703</v>
      </c>
      <c r="N74" s="45">
        <v>3.0748899999999999</v>
      </c>
      <c r="O74" s="45">
        <v>2.3535200000000005</v>
      </c>
      <c r="P74" s="45">
        <v>2.2568000000000001</v>
      </c>
      <c r="Q74" s="45">
        <v>0.36269999999999991</v>
      </c>
      <c r="R74" s="45">
        <v>2.8048799999999998</v>
      </c>
      <c r="S74" s="45">
        <v>3.6189400000000003</v>
      </c>
      <c r="T74" s="45">
        <v>3.3489300000000006</v>
      </c>
      <c r="U74" s="45">
        <v>3.3489300000000002</v>
      </c>
      <c r="V74" s="45">
        <v>2.7121900000000005</v>
      </c>
      <c r="W74" s="45">
        <v>3.25624</v>
      </c>
      <c r="X74" s="45">
        <v>1.71678</v>
      </c>
      <c r="Y74" s="45">
        <v>1.2654199999999995</v>
      </c>
      <c r="Z74" s="45">
        <v>2.8008500000000005</v>
      </c>
      <c r="AA74" s="45">
        <v>3.4416200000000003</v>
      </c>
      <c r="AB74" s="45">
        <v>3.2643</v>
      </c>
      <c r="AC74" s="45">
        <v>1.6281200000000002</v>
      </c>
      <c r="AD74" s="45">
        <v>1.0828610000000001</v>
      </c>
      <c r="AE74" s="45">
        <v>2.9862300000000004</v>
      </c>
      <c r="AF74" s="45">
        <v>3.1675800000000005</v>
      </c>
      <c r="AG74" s="45">
        <v>2.0794800000000002</v>
      </c>
      <c r="AH74" s="45">
        <v>1.9867900000000003</v>
      </c>
      <c r="AI74" s="45">
        <v>1.8981300000000003</v>
      </c>
      <c r="AJ74" s="45">
        <v>2.9862299999999999</v>
      </c>
      <c r="AK74" s="45">
        <v>4.0703000000000005</v>
      </c>
      <c r="AL74" s="45">
        <v>3.2804200000000003</v>
      </c>
      <c r="AM74" s="45">
        <v>2.4421800000000005</v>
      </c>
      <c r="AN74" s="45">
        <v>2.4381500000000003</v>
      </c>
      <c r="AO74" s="45">
        <v>2.1721700000000004</v>
      </c>
      <c r="AP74" s="45">
        <v>1.1727300000000003</v>
      </c>
      <c r="AQ74" s="45">
        <v>2.8008500000000001</v>
      </c>
      <c r="AR74" s="45">
        <v>4.7916700000000008</v>
      </c>
      <c r="AS74" s="45">
        <v>3.8889500000000004</v>
      </c>
      <c r="AT74" s="45">
        <v>4.3443400000000008</v>
      </c>
      <c r="AU74" s="45">
        <v>3.9776100000000003</v>
      </c>
      <c r="AV74" s="45">
        <v>5.3397500000000004</v>
      </c>
      <c r="AW74" s="45">
        <v>5.6097599999999996</v>
      </c>
      <c r="AX74" s="45">
        <v>3.9816400000000001</v>
      </c>
      <c r="AY74" s="45">
        <v>6.7865200000000012</v>
      </c>
      <c r="AZ74" s="45">
        <v>5.3397500000000004</v>
      </c>
      <c r="BA74" s="45">
        <v>5.6137900000000007</v>
      </c>
      <c r="BB74" s="45">
        <v>10.949510000000002</v>
      </c>
      <c r="BC74" s="45">
        <v>5.8837999999999999</v>
      </c>
      <c r="BD74" s="45">
        <v>4.5216599999999998</v>
      </c>
      <c r="BE74" s="45">
        <v>13.746330000000002</v>
      </c>
      <c r="BF74" s="45">
        <v>20.085520000000002</v>
      </c>
      <c r="BG74" s="45">
        <v>11.497590000000001</v>
      </c>
      <c r="BH74" s="45">
        <v>11.49356</v>
      </c>
      <c r="BI74" s="45">
        <v>13.02496</v>
      </c>
      <c r="BJ74" s="45">
        <v>17.554680000000001</v>
      </c>
      <c r="BK74" s="45">
        <v>14.56442</v>
      </c>
      <c r="BL74" s="45">
        <v>15.833870000000001</v>
      </c>
      <c r="BM74" s="45">
        <v>17.73603</v>
      </c>
      <c r="BN74" s="45">
        <v>12.758980000000003</v>
      </c>
      <c r="BO74" s="45">
        <v>7.1492200000000006</v>
      </c>
      <c r="BP74" s="45">
        <v>7.9592500000000008</v>
      </c>
      <c r="BQ74" s="45">
        <v>8.4146400000000003</v>
      </c>
      <c r="BR74" s="45">
        <v>9.41005</v>
      </c>
      <c r="BS74" s="45">
        <v>16.466580000000004</v>
      </c>
      <c r="BT74" s="45">
        <v>19.001450000000002</v>
      </c>
      <c r="BU74" s="45">
        <v>6.9678700000000005</v>
      </c>
      <c r="BV74" s="45">
        <v>5.6097599999999996</v>
      </c>
      <c r="BW74" s="45">
        <v>-0.36270000000000002</v>
      </c>
      <c r="BX74" s="45"/>
      <c r="BY74" s="45"/>
      <c r="BZ74" s="45"/>
      <c r="CA74" s="45"/>
      <c r="CB74" s="45"/>
      <c r="CC74" s="45"/>
      <c r="CD74" s="45"/>
      <c r="CE74" s="45"/>
      <c r="CF74" s="45"/>
      <c r="CG74" s="45"/>
      <c r="CH74" s="45"/>
      <c r="CI74" s="119"/>
      <c r="DS74" s="105"/>
      <c r="DT74" s="105"/>
    </row>
    <row r="75" spans="1:124" s="50" customFormat="1" hidden="1">
      <c r="B75" s="14" t="s">
        <v>21</v>
      </c>
      <c r="C75" s="103"/>
      <c r="D75" s="45" t="e">
        <v>#REF!</v>
      </c>
      <c r="E75" s="45" t="e">
        <v>#REF!</v>
      </c>
      <c r="F75" s="45" t="e">
        <v>#REF!</v>
      </c>
      <c r="G75" s="45" t="e">
        <v>#REF!</v>
      </c>
      <c r="H75" s="45" t="e">
        <v>#REF!</v>
      </c>
      <c r="I75" s="45" t="e">
        <v>#REF!</v>
      </c>
      <c r="J75" s="45" t="e">
        <v>#REF!</v>
      </c>
      <c r="K75" s="45" t="e">
        <v>#REF!</v>
      </c>
      <c r="L75" s="45" t="e">
        <v>#REF!</v>
      </c>
      <c r="M75" s="45" t="e">
        <v>#REF!</v>
      </c>
      <c r="N75" s="45" t="e">
        <v>#REF!</v>
      </c>
      <c r="O75" s="45" t="e">
        <v>#REF!</v>
      </c>
      <c r="P75" s="45" t="e">
        <v>#REF!</v>
      </c>
      <c r="Q75" s="45" t="e">
        <v>#REF!</v>
      </c>
      <c r="R75" s="45" t="e">
        <v>#REF!</v>
      </c>
      <c r="S75" s="45" t="e">
        <v>#REF!</v>
      </c>
      <c r="T75" s="45" t="e">
        <v>#REF!</v>
      </c>
      <c r="U75" s="45" t="e">
        <v>#REF!</v>
      </c>
      <c r="V75" s="45" t="e">
        <v>#REF!</v>
      </c>
      <c r="W75" s="45" t="e">
        <v>#REF!</v>
      </c>
      <c r="X75" s="45" t="e">
        <v>#REF!</v>
      </c>
      <c r="Y75" s="45" t="e">
        <v>#REF!</v>
      </c>
      <c r="Z75" s="45" t="e">
        <v>#REF!</v>
      </c>
      <c r="AA75" s="45" t="e">
        <v>#REF!</v>
      </c>
      <c r="AB75" s="45" t="e">
        <v>#REF!</v>
      </c>
      <c r="AC75" s="45" t="e">
        <v>#REF!</v>
      </c>
      <c r="AD75" s="45" t="e">
        <v>#REF!</v>
      </c>
      <c r="AE75" s="45" t="e">
        <v>#REF!</v>
      </c>
      <c r="AF75" s="45" t="e">
        <v>#REF!</v>
      </c>
      <c r="AG75" s="45" t="e">
        <v>#REF!</v>
      </c>
      <c r="AH75" s="45" t="e">
        <v>#REF!</v>
      </c>
      <c r="AI75" s="45" t="e">
        <v>#REF!</v>
      </c>
      <c r="AJ75" s="45" t="e">
        <v>#REF!</v>
      </c>
      <c r="AK75" s="45" t="e">
        <v>#REF!</v>
      </c>
      <c r="AL75" s="45" t="e">
        <v>#REF!</v>
      </c>
      <c r="AM75" s="45" t="e">
        <v>#REF!</v>
      </c>
      <c r="AN75" s="45" t="e">
        <v>#REF!</v>
      </c>
      <c r="AO75" s="45" t="e">
        <v>#REF!</v>
      </c>
      <c r="AP75" s="45" t="e">
        <v>#REF!</v>
      </c>
      <c r="AQ75" s="45" t="e">
        <v>#REF!</v>
      </c>
      <c r="AR75" s="45" t="e">
        <v>#REF!</v>
      </c>
      <c r="AS75" s="45" t="e">
        <v>#REF!</v>
      </c>
      <c r="AT75" s="45" t="e">
        <v>#REF!</v>
      </c>
      <c r="AU75" s="45" t="e">
        <v>#REF!</v>
      </c>
      <c r="AV75" s="45" t="e">
        <v>#REF!</v>
      </c>
      <c r="AW75" s="45" t="e">
        <v>#REF!</v>
      </c>
      <c r="AX75" s="45" t="e">
        <v>#REF!</v>
      </c>
      <c r="AY75" s="45" t="e">
        <v>#REF!</v>
      </c>
      <c r="AZ75" s="45" t="e">
        <v>#REF!</v>
      </c>
      <c r="BA75" s="45" t="e">
        <v>#REF!</v>
      </c>
      <c r="BB75" s="45" t="e">
        <v>#REF!</v>
      </c>
      <c r="BC75" s="45" t="e">
        <v>#REF!</v>
      </c>
      <c r="BD75" s="45" t="e">
        <v>#REF!</v>
      </c>
      <c r="BE75" s="45" t="e">
        <v>#REF!</v>
      </c>
      <c r="BF75" s="45" t="e">
        <v>#REF!</v>
      </c>
      <c r="BG75" s="45" t="e">
        <v>#REF!</v>
      </c>
      <c r="BH75" s="45" t="e">
        <v>#REF!</v>
      </c>
      <c r="BI75" s="45" t="e">
        <v>#REF!</v>
      </c>
      <c r="BJ75" s="45" t="e">
        <v>#REF!</v>
      </c>
      <c r="BK75" s="45" t="e">
        <v>#REF!</v>
      </c>
      <c r="BL75" s="45" t="e">
        <v>#REF!</v>
      </c>
      <c r="BM75" s="45" t="e">
        <v>#REF!</v>
      </c>
      <c r="BN75" s="45" t="e">
        <v>#REF!</v>
      </c>
      <c r="BO75" s="45" t="e">
        <v>#REF!</v>
      </c>
      <c r="BP75" s="45" t="e">
        <v>#REF!</v>
      </c>
      <c r="BQ75" s="45" t="e">
        <v>#REF!</v>
      </c>
      <c r="BR75" s="45" t="e">
        <v>#REF!</v>
      </c>
      <c r="BS75" s="45" t="e">
        <v>#REF!</v>
      </c>
      <c r="BT75" s="45" t="e">
        <v>#REF!</v>
      </c>
      <c r="BU75" s="45" t="e">
        <v>#REF!</v>
      </c>
      <c r="BV75" s="45" t="e">
        <v>#REF!</v>
      </c>
      <c r="BW75" s="45" t="e">
        <v>#REF!</v>
      </c>
      <c r="BX75" s="45"/>
      <c r="BY75" s="45"/>
      <c r="BZ75" s="45"/>
      <c r="CA75" s="45"/>
      <c r="CB75" s="45"/>
      <c r="CC75" s="45"/>
      <c r="CD75" s="45"/>
      <c r="CE75" s="45"/>
      <c r="CF75" s="45"/>
      <c r="CG75" s="45"/>
      <c r="CH75" s="45"/>
      <c r="CI75" s="119"/>
      <c r="DS75" s="105"/>
      <c r="DT75" s="105"/>
    </row>
    <row r="76" spans="1:124" s="50" customFormat="1" ht="14" hidden="1">
      <c r="B76" s="107" t="s">
        <v>22</v>
      </c>
      <c r="C76" s="108"/>
      <c r="D76" s="45" t="e">
        <v>#REF!</v>
      </c>
      <c r="E76" s="45" t="e">
        <v>#REF!</v>
      </c>
      <c r="F76" s="45" t="e">
        <v>#REF!</v>
      </c>
      <c r="G76" s="45" t="e">
        <v>#REF!</v>
      </c>
      <c r="H76" s="45" t="e">
        <v>#REF!</v>
      </c>
      <c r="I76" s="45" t="e">
        <v>#REF!</v>
      </c>
      <c r="J76" s="45" t="e">
        <v>#REF!</v>
      </c>
      <c r="K76" s="45" t="e">
        <v>#REF!</v>
      </c>
      <c r="L76" s="45" t="e">
        <v>#REF!</v>
      </c>
      <c r="M76" s="45" t="e">
        <v>#REF!</v>
      </c>
      <c r="N76" s="45" t="e">
        <v>#REF!</v>
      </c>
      <c r="O76" s="45" t="e">
        <v>#REF!</v>
      </c>
      <c r="P76" s="45" t="e">
        <v>#REF!</v>
      </c>
      <c r="Q76" s="45" t="e">
        <v>#REF!</v>
      </c>
      <c r="R76" s="45" t="e">
        <v>#REF!</v>
      </c>
      <c r="S76" s="45" t="e">
        <v>#REF!</v>
      </c>
      <c r="T76" s="45" t="e">
        <v>#REF!</v>
      </c>
      <c r="U76" s="45" t="e">
        <v>#REF!</v>
      </c>
      <c r="V76" s="45" t="e">
        <v>#REF!</v>
      </c>
      <c r="W76" s="45" t="e">
        <v>#REF!</v>
      </c>
      <c r="X76" s="45" t="e">
        <v>#REF!</v>
      </c>
      <c r="Y76" s="45" t="e">
        <v>#REF!</v>
      </c>
      <c r="Z76" s="45" t="e">
        <v>#REF!</v>
      </c>
      <c r="AA76" s="45" t="e">
        <v>#REF!</v>
      </c>
      <c r="AB76" s="45" t="e">
        <v>#REF!</v>
      </c>
      <c r="AC76" s="45" t="e">
        <v>#REF!</v>
      </c>
      <c r="AD76" s="45" t="e">
        <v>#REF!</v>
      </c>
      <c r="AE76" s="45" t="e">
        <v>#REF!</v>
      </c>
      <c r="AF76" s="45" t="e">
        <v>#REF!</v>
      </c>
      <c r="AG76" s="45" t="e">
        <v>#REF!</v>
      </c>
      <c r="AH76" s="45" t="e">
        <v>#REF!</v>
      </c>
      <c r="AI76" s="45" t="e">
        <v>#REF!</v>
      </c>
      <c r="AJ76" s="45" t="e">
        <v>#REF!</v>
      </c>
      <c r="AK76" s="45" t="e">
        <v>#REF!</v>
      </c>
      <c r="AL76" s="45" t="e">
        <v>#REF!</v>
      </c>
      <c r="AM76" s="45" t="e">
        <v>#REF!</v>
      </c>
      <c r="AN76" s="45" t="e">
        <v>#REF!</v>
      </c>
      <c r="AO76" s="45" t="e">
        <v>#REF!</v>
      </c>
      <c r="AP76" s="45" t="e">
        <v>#REF!</v>
      </c>
      <c r="AQ76" s="45" t="e">
        <v>#REF!</v>
      </c>
      <c r="AR76" s="45" t="e">
        <v>#REF!</v>
      </c>
      <c r="AS76" s="45" t="e">
        <v>#REF!</v>
      </c>
      <c r="AT76" s="45" t="e">
        <v>#REF!</v>
      </c>
      <c r="AU76" s="45" t="e">
        <v>#REF!</v>
      </c>
      <c r="AV76" s="45" t="e">
        <v>#REF!</v>
      </c>
      <c r="AW76" s="45" t="e">
        <v>#REF!</v>
      </c>
      <c r="AX76" s="45" t="e">
        <v>#REF!</v>
      </c>
      <c r="AY76" s="45" t="e">
        <v>#REF!</v>
      </c>
      <c r="AZ76" s="45" t="e">
        <v>#REF!</v>
      </c>
      <c r="BA76" s="45" t="e">
        <v>#REF!</v>
      </c>
      <c r="BB76" s="45" t="e">
        <v>#REF!</v>
      </c>
      <c r="BC76" s="45" t="e">
        <v>#REF!</v>
      </c>
      <c r="BD76" s="45" t="e">
        <v>#REF!</v>
      </c>
      <c r="BE76" s="45" t="e">
        <v>#REF!</v>
      </c>
      <c r="BF76" s="45" t="e">
        <v>#REF!</v>
      </c>
      <c r="BG76" s="45" t="e">
        <v>#REF!</v>
      </c>
      <c r="BH76" s="45" t="e">
        <v>#REF!</v>
      </c>
      <c r="BI76" s="45" t="e">
        <v>#REF!</v>
      </c>
      <c r="BJ76" s="45" t="e">
        <v>#REF!</v>
      </c>
      <c r="BK76" s="45" t="e">
        <v>#REF!</v>
      </c>
      <c r="BL76" s="45" t="e">
        <v>#REF!</v>
      </c>
      <c r="BM76" s="45" t="e">
        <v>#REF!</v>
      </c>
      <c r="BN76" s="45" t="e">
        <v>#REF!</v>
      </c>
      <c r="BO76" s="45" t="e">
        <v>#REF!</v>
      </c>
      <c r="BP76" s="45" t="e">
        <v>#REF!</v>
      </c>
      <c r="BQ76" s="45" t="e">
        <v>#REF!</v>
      </c>
      <c r="BR76" s="45" t="e">
        <v>#REF!</v>
      </c>
      <c r="BS76" s="45" t="e">
        <v>#REF!</v>
      </c>
      <c r="BT76" s="45" t="e">
        <v>#REF!</v>
      </c>
      <c r="BU76" s="45" t="e">
        <v>#REF!</v>
      </c>
      <c r="BV76" s="45" t="e">
        <v>#REF!</v>
      </c>
      <c r="BW76" s="45" t="e">
        <v>#REF!</v>
      </c>
      <c r="BX76" s="45"/>
      <c r="BY76" s="45"/>
      <c r="BZ76" s="45"/>
      <c r="CA76" s="45"/>
      <c r="CB76" s="45"/>
      <c r="CC76" s="45"/>
      <c r="CD76" s="45"/>
      <c r="CE76" s="45"/>
      <c r="CF76" s="45"/>
      <c r="CG76" s="45"/>
      <c r="CH76" s="45"/>
      <c r="CI76" s="119"/>
      <c r="DS76" s="105"/>
      <c r="DT76" s="105"/>
    </row>
    <row r="77" spans="1:124" s="50" customFormat="1" hidden="1"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5"/>
      <c r="BA77" s="45"/>
      <c r="BB77" s="45"/>
      <c r="BC77" s="45"/>
      <c r="BD77" s="45"/>
      <c r="BE77" s="45"/>
      <c r="BF77" s="45"/>
      <c r="BG77" s="45"/>
      <c r="BH77" s="45"/>
      <c r="BI77" s="45"/>
      <c r="BJ77" s="45"/>
      <c r="BK77" s="45"/>
      <c r="BL77" s="45"/>
      <c r="BM77" s="45"/>
      <c r="BN77" s="45"/>
      <c r="BO77" s="45"/>
      <c r="BP77" s="45"/>
      <c r="BQ77" s="45"/>
      <c r="BR77" s="45"/>
      <c r="BS77" s="45"/>
      <c r="BT77" s="45"/>
      <c r="BU77" s="45"/>
      <c r="BV77" s="45"/>
      <c r="BW77" s="45"/>
      <c r="BX77" s="45"/>
      <c r="BY77" s="45"/>
      <c r="BZ77" s="45"/>
      <c r="CA77" s="45"/>
      <c r="CB77" s="45"/>
      <c r="CC77" s="45"/>
      <c r="CD77" s="45"/>
      <c r="CE77" s="45"/>
      <c r="CF77" s="45"/>
      <c r="CG77" s="45"/>
      <c r="CH77" s="45"/>
      <c r="CI77" s="119"/>
      <c r="DS77" s="105"/>
      <c r="DT77" s="105"/>
    </row>
    <row r="78" spans="1:124" s="50" customFormat="1" hidden="1">
      <c r="A78" s="21"/>
      <c r="C78" s="45" t="s">
        <v>76</v>
      </c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5"/>
      <c r="BD78" s="45"/>
      <c r="BE78" s="45"/>
      <c r="BF78" s="45"/>
      <c r="BG78" s="45"/>
      <c r="BH78" s="45"/>
      <c r="BI78" s="45"/>
      <c r="BJ78" s="45"/>
      <c r="BK78" s="45"/>
      <c r="BL78" s="45"/>
      <c r="BM78" s="45"/>
      <c r="BN78" s="45"/>
      <c r="BO78" s="45"/>
      <c r="BP78" s="45"/>
      <c r="BQ78" s="45"/>
      <c r="BR78" s="45"/>
      <c r="BS78" s="45"/>
      <c r="BT78" s="45"/>
      <c r="BU78" s="45"/>
      <c r="BV78" s="45"/>
      <c r="BW78" s="45"/>
      <c r="BX78" s="45"/>
      <c r="BY78" s="45"/>
      <c r="BZ78" s="45"/>
      <c r="CA78" s="45"/>
      <c r="CB78" s="45"/>
      <c r="CC78" s="45"/>
      <c r="CD78" s="45"/>
      <c r="CE78" s="45"/>
      <c r="CF78" s="45"/>
      <c r="CG78" s="45"/>
      <c r="CH78" s="45"/>
      <c r="CI78" s="119"/>
      <c r="DS78" s="105"/>
      <c r="DT78" s="105"/>
    </row>
    <row r="79" spans="1:124" s="50" customFormat="1" ht="15" hidden="1">
      <c r="C79" s="3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45"/>
      <c r="BC79" s="45"/>
      <c r="BD79" s="45"/>
      <c r="BE79" s="45"/>
      <c r="BF79" s="45"/>
      <c r="BG79" s="45"/>
      <c r="BH79" s="45"/>
      <c r="BI79" s="45"/>
      <c r="BJ79" s="45"/>
      <c r="BK79" s="45"/>
      <c r="BL79" s="45"/>
      <c r="BM79" s="45"/>
      <c r="BN79" s="45"/>
      <c r="BO79" s="45"/>
      <c r="BP79" s="45"/>
      <c r="BQ79" s="45"/>
      <c r="BR79" s="45"/>
      <c r="BS79" s="45"/>
      <c r="BT79" s="45"/>
      <c r="BU79" s="45"/>
      <c r="BV79" s="45"/>
      <c r="BW79" s="45"/>
      <c r="BX79" s="45"/>
      <c r="BY79" s="45"/>
      <c r="BZ79" s="45"/>
      <c r="CA79" s="45"/>
      <c r="CB79" s="45"/>
      <c r="CC79" s="45"/>
      <c r="CD79" s="45"/>
      <c r="CE79" s="45"/>
      <c r="CF79" s="45"/>
      <c r="CG79" s="45"/>
      <c r="CH79" s="45"/>
      <c r="CI79" s="119"/>
      <c r="DS79" s="105"/>
      <c r="DT79" s="105"/>
    </row>
    <row r="80" spans="1:124" s="50" customFormat="1" ht="15" hidden="1">
      <c r="C80" s="49">
        <v>2014</v>
      </c>
      <c r="D80" s="45" t="e">
        <v>#REF!</v>
      </c>
      <c r="E80" s="45" t="e">
        <v>#REF!</v>
      </c>
      <c r="F80" s="45" t="e">
        <v>#REF!</v>
      </c>
      <c r="G80" s="45" t="e">
        <v>#REF!</v>
      </c>
      <c r="H80" s="45" t="e">
        <v>#REF!</v>
      </c>
      <c r="I80" s="45" t="e">
        <v>#REF!</v>
      </c>
      <c r="J80" s="45" t="e">
        <v>#REF!</v>
      </c>
      <c r="K80" s="45" t="e">
        <v>#REF!</v>
      </c>
      <c r="L80" s="45" t="e">
        <v>#REF!</v>
      </c>
      <c r="M80" s="45" t="e">
        <v>#REF!</v>
      </c>
      <c r="N80" s="45" t="e">
        <v>#REF!</v>
      </c>
      <c r="O80" s="45" t="e">
        <v>#REF!</v>
      </c>
      <c r="P80" s="45" t="e">
        <v>#REF!</v>
      </c>
      <c r="Q80" s="45" t="e">
        <v>#REF!</v>
      </c>
      <c r="R80" s="45" t="e">
        <v>#REF!</v>
      </c>
      <c r="S80" s="45" t="e">
        <v>#REF!</v>
      </c>
      <c r="T80" s="45" t="e">
        <v>#REF!</v>
      </c>
      <c r="U80" s="45" t="e">
        <v>#REF!</v>
      </c>
      <c r="V80" s="45" t="e">
        <v>#REF!</v>
      </c>
      <c r="W80" s="45" t="e">
        <v>#REF!</v>
      </c>
      <c r="X80" s="45" t="e">
        <v>#REF!</v>
      </c>
      <c r="Y80" s="45" t="e">
        <v>#REF!</v>
      </c>
      <c r="Z80" s="45" t="e">
        <v>#REF!</v>
      </c>
      <c r="AA80" s="45" t="e">
        <v>#REF!</v>
      </c>
      <c r="AB80" s="45" t="e">
        <v>#REF!</v>
      </c>
      <c r="AC80" s="45" t="e">
        <v>#REF!</v>
      </c>
      <c r="AD80" s="45" t="e">
        <v>#REF!</v>
      </c>
      <c r="AE80" s="45" t="e">
        <v>#REF!</v>
      </c>
      <c r="AF80" s="45" t="e">
        <v>#REF!</v>
      </c>
      <c r="AG80" s="45" t="e">
        <v>#REF!</v>
      </c>
      <c r="AH80" s="45" t="e">
        <v>#REF!</v>
      </c>
      <c r="AI80" s="45" t="e">
        <v>#REF!</v>
      </c>
      <c r="AJ80" s="45" t="e">
        <v>#REF!</v>
      </c>
      <c r="AK80" s="45" t="e">
        <v>#REF!</v>
      </c>
      <c r="AL80" s="45" t="e">
        <v>#REF!</v>
      </c>
      <c r="AM80" s="45" t="e">
        <v>#REF!</v>
      </c>
      <c r="AN80" s="45" t="e">
        <v>#REF!</v>
      </c>
      <c r="AO80" s="45" t="e">
        <v>#REF!</v>
      </c>
      <c r="AP80" s="45" t="e">
        <v>#REF!</v>
      </c>
      <c r="AQ80" s="45" t="e">
        <v>#REF!</v>
      </c>
      <c r="AR80" s="45" t="e">
        <v>#REF!</v>
      </c>
      <c r="AS80" s="45" t="e">
        <v>#REF!</v>
      </c>
      <c r="AT80" s="45" t="e">
        <v>#REF!</v>
      </c>
      <c r="AU80" s="45" t="e">
        <v>#REF!</v>
      </c>
      <c r="AV80" s="45" t="e">
        <v>#REF!</v>
      </c>
      <c r="AW80" s="45" t="e">
        <v>#REF!</v>
      </c>
      <c r="AX80" s="45" t="e">
        <v>#REF!</v>
      </c>
      <c r="AY80" s="45" t="e">
        <v>#REF!</v>
      </c>
      <c r="AZ80" s="45" t="e">
        <v>#REF!</v>
      </c>
      <c r="BA80" s="45" t="e">
        <v>#REF!</v>
      </c>
      <c r="BB80" s="45" t="e">
        <v>#REF!</v>
      </c>
      <c r="BC80" s="45" t="e">
        <v>#REF!</v>
      </c>
      <c r="BD80" s="45" t="e">
        <v>#REF!</v>
      </c>
      <c r="BE80" s="45" t="e">
        <v>#REF!</v>
      </c>
      <c r="BF80" s="45" t="e">
        <v>#REF!</v>
      </c>
      <c r="BG80" s="45" t="e">
        <v>#REF!</v>
      </c>
      <c r="BH80" s="45" t="e">
        <v>#REF!</v>
      </c>
      <c r="BI80" s="45" t="e">
        <v>#REF!</v>
      </c>
      <c r="BJ80" s="45" t="e">
        <v>#REF!</v>
      </c>
      <c r="BK80" s="45" t="e">
        <v>#REF!</v>
      </c>
      <c r="BL80" s="45" t="e">
        <v>#REF!</v>
      </c>
      <c r="BM80" s="45" t="e">
        <v>#REF!</v>
      </c>
      <c r="BN80" s="45" t="e">
        <v>#REF!</v>
      </c>
      <c r="BO80" s="45" t="e">
        <v>#REF!</v>
      </c>
      <c r="BP80" s="45" t="e">
        <v>#REF!</v>
      </c>
      <c r="BQ80" s="45" t="e">
        <v>#REF!</v>
      </c>
      <c r="BR80" s="45" t="e">
        <v>#REF!</v>
      </c>
      <c r="BS80" s="45" t="e">
        <v>#REF!</v>
      </c>
      <c r="BT80" s="45" t="e">
        <v>#REF!</v>
      </c>
      <c r="BU80" s="45" t="e">
        <v>#REF!</v>
      </c>
      <c r="BV80" s="45" t="e">
        <v>#REF!</v>
      </c>
      <c r="BW80" s="45" t="e">
        <v>#REF!</v>
      </c>
      <c r="BX80" s="45" t="e">
        <v>#REF!</v>
      </c>
      <c r="BY80" s="45" t="e">
        <v>#REF!</v>
      </c>
      <c r="BZ80" s="45" t="e">
        <v>#REF!</v>
      </c>
      <c r="CA80" s="45" t="e">
        <v>#REF!</v>
      </c>
      <c r="CB80" s="45" t="e">
        <v>#REF!</v>
      </c>
      <c r="CC80" s="45"/>
      <c r="CD80" s="45"/>
      <c r="CE80" s="45"/>
      <c r="CF80" s="45"/>
      <c r="CG80" s="45"/>
      <c r="CH80" s="45"/>
      <c r="CI80" s="119"/>
      <c r="DS80" s="105"/>
      <c r="DT80" s="105"/>
    </row>
    <row r="81" spans="1:133" s="50" customFormat="1" ht="15" hidden="1">
      <c r="C81" s="49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5"/>
      <c r="BB81" s="45"/>
      <c r="BC81" s="45"/>
      <c r="BD81" s="45"/>
      <c r="BE81" s="45"/>
      <c r="BF81" s="45"/>
      <c r="BG81" s="45"/>
      <c r="BH81" s="45"/>
      <c r="BI81" s="45"/>
      <c r="BJ81" s="45"/>
      <c r="BK81" s="45"/>
      <c r="BL81" s="45"/>
      <c r="BM81" s="45"/>
      <c r="BN81" s="45"/>
      <c r="BO81" s="45"/>
      <c r="BP81" s="45"/>
      <c r="BQ81" s="45"/>
      <c r="BR81" s="45"/>
      <c r="BS81" s="45"/>
      <c r="BT81" s="45"/>
      <c r="BU81" s="45"/>
      <c r="BV81" s="45"/>
      <c r="BW81" s="45"/>
      <c r="BX81" s="45"/>
      <c r="BY81" s="45"/>
      <c r="BZ81" s="45"/>
      <c r="CA81" s="45"/>
      <c r="CB81" s="45"/>
      <c r="CC81" s="45"/>
      <c r="CD81" s="45"/>
      <c r="CE81" s="45"/>
      <c r="CF81" s="45"/>
      <c r="CG81" s="45"/>
      <c r="CH81" s="45"/>
      <c r="CI81" s="119"/>
      <c r="DS81" s="105"/>
      <c r="DT81" s="105"/>
    </row>
    <row r="82" spans="1:133" s="50" customFormat="1" ht="15" hidden="1">
      <c r="C82" s="49">
        <v>2013</v>
      </c>
      <c r="D82" s="45">
        <v>0</v>
      </c>
      <c r="E82" s="45">
        <v>10.119565714285715</v>
      </c>
      <c r="F82" s="45">
        <v>8.8658974358974358</v>
      </c>
      <c r="G82" s="45">
        <v>9.5674421768707472</v>
      </c>
      <c r="H82" s="45">
        <v>11.981022364217253</v>
      </c>
      <c r="I82" s="45">
        <v>11.346666666666666</v>
      </c>
      <c r="J82" s="45">
        <v>11.323654708520182</v>
      </c>
      <c r="K82" s="45">
        <v>10.045042735042735</v>
      </c>
      <c r="L82" s="45">
        <v>8.07</v>
      </c>
      <c r="M82" s="45" t="e">
        <v>#DIV/0!</v>
      </c>
      <c r="N82" s="45">
        <v>15.25489925768823</v>
      </c>
      <c r="O82" s="45">
        <v>15.238549156856507</v>
      </c>
      <c r="P82" s="45">
        <v>14.657198748663525</v>
      </c>
      <c r="Q82" s="45">
        <v>15.020147927820744</v>
      </c>
      <c r="R82" s="45">
        <v>14.962206369510312</v>
      </c>
      <c r="S82" s="45">
        <v>14.006549994384754</v>
      </c>
      <c r="T82" s="45">
        <v>13.154888183523301</v>
      </c>
      <c r="U82" s="45">
        <v>12.579373135854651</v>
      </c>
      <c r="V82" s="45">
        <v>12.667777611919218</v>
      </c>
      <c r="W82" s="45">
        <v>13.896951247622889</v>
      </c>
      <c r="X82" s="45">
        <v>14.00254259899339</v>
      </c>
      <c r="Y82" s="45">
        <v>11.979109571332538</v>
      </c>
      <c r="Z82" s="45">
        <v>12.514634320520901</v>
      </c>
      <c r="AA82" s="45">
        <v>10.773955784181524</v>
      </c>
      <c r="AB82" s="45">
        <v>11.442893304130164</v>
      </c>
      <c r="AC82" s="45">
        <v>11.48265579816437</v>
      </c>
      <c r="AD82" s="45">
        <v>12.01567642186637</v>
      </c>
      <c r="AE82" s="45">
        <v>11.331797243722864</v>
      </c>
      <c r="AF82" s="45">
        <v>14.520649545239474</v>
      </c>
      <c r="AG82" s="45">
        <v>14.68016924965475</v>
      </c>
      <c r="AH82" s="45">
        <v>14.818030955993928</v>
      </c>
      <c r="AI82" s="45">
        <v>14.760612086830921</v>
      </c>
      <c r="AJ82" s="45">
        <v>14.021305248618786</v>
      </c>
      <c r="AK82" s="45">
        <v>13.234832461515467</v>
      </c>
      <c r="AL82" s="45">
        <v>12.567023355869702</v>
      </c>
      <c r="AM82" s="45">
        <v>11.68843995894629</v>
      </c>
      <c r="AN82" s="45">
        <v>12.887411266266051</v>
      </c>
      <c r="AO82" s="45">
        <v>12.68077245005912</v>
      </c>
      <c r="AP82" s="45">
        <v>12.849081961752194</v>
      </c>
      <c r="AQ82" s="45">
        <v>13.013925779078816</v>
      </c>
      <c r="AR82" s="45">
        <v>13.462023619642315</v>
      </c>
      <c r="AS82" s="45">
        <v>14.456826688067707</v>
      </c>
      <c r="AT82" s="45">
        <v>13.362190686661407</v>
      </c>
      <c r="AU82" s="45">
        <v>13.801447105122735</v>
      </c>
      <c r="AV82" s="45">
        <v>10.667730234766097</v>
      </c>
      <c r="AW82" s="45">
        <v>13.183330365848487</v>
      </c>
      <c r="AX82" s="45">
        <v>13.547379481272037</v>
      </c>
      <c r="AY82" s="45">
        <v>13.231837573602935</v>
      </c>
      <c r="AZ82" s="45">
        <v>12.666291244135012</v>
      </c>
      <c r="BA82" s="45">
        <v>12.257996775493753</v>
      </c>
      <c r="BB82" s="45">
        <v>11.453971748424348</v>
      </c>
      <c r="BC82" s="45">
        <v>11.403196783294071</v>
      </c>
      <c r="BD82" s="45">
        <v>11.85111142167824</v>
      </c>
      <c r="BE82" s="45">
        <v>11.568955124274014</v>
      </c>
      <c r="BF82" s="45">
        <v>10.97260454556551</v>
      </c>
      <c r="BG82" s="45">
        <v>12.736448805403407</v>
      </c>
      <c r="BH82" s="45">
        <v>11.558905282084753</v>
      </c>
      <c r="BI82" s="45">
        <v>11.509022109270626</v>
      </c>
      <c r="BJ82" s="45">
        <v>13.021242113801597</v>
      </c>
      <c r="BK82" s="45">
        <v>12.042597906860051</v>
      </c>
      <c r="BL82" s="45">
        <v>11.281008819416249</v>
      </c>
      <c r="BM82" s="45">
        <v>12.77375119798384</v>
      </c>
      <c r="BN82" s="45">
        <v>12.467787292681725</v>
      </c>
      <c r="BO82" s="45">
        <v>12.811474232946081</v>
      </c>
      <c r="BP82" s="45">
        <v>12.80291663244353</v>
      </c>
      <c r="BQ82" s="45">
        <v>12.93180252735757</v>
      </c>
      <c r="BR82" s="45">
        <v>13.032805995810682</v>
      </c>
      <c r="BS82" s="45">
        <v>12.438039662076914</v>
      </c>
      <c r="BT82" s="45">
        <v>11.272767059903254</v>
      </c>
      <c r="BU82" s="45">
        <v>11.124232707598081</v>
      </c>
      <c r="BV82" s="45">
        <v>10.695964247407934</v>
      </c>
      <c r="BW82" s="45">
        <v>10.968923782040399</v>
      </c>
      <c r="BX82" s="45">
        <v>11.268647785039946</v>
      </c>
      <c r="BY82" s="45">
        <v>10.100887912537038</v>
      </c>
      <c r="BZ82" s="45">
        <v>11.470099390830395</v>
      </c>
      <c r="CA82" s="45" t="e">
        <v>#DIV/0!</v>
      </c>
      <c r="CB82" s="45" t="e">
        <v>#DIV/0!</v>
      </c>
      <c r="CC82" s="45"/>
      <c r="CD82" s="45"/>
      <c r="CE82" s="45"/>
      <c r="CF82" s="45"/>
      <c r="CG82" s="45"/>
      <c r="CH82" s="45"/>
      <c r="CI82" s="119"/>
      <c r="DS82" s="105"/>
      <c r="DT82" s="105"/>
    </row>
    <row r="83" spans="1:133" s="50" customFormat="1" ht="15" hidden="1">
      <c r="C83" s="3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5"/>
      <c r="BB83" s="45"/>
      <c r="BC83" s="45"/>
      <c r="BD83" s="45"/>
      <c r="BE83" s="45"/>
      <c r="BF83" s="45"/>
      <c r="BG83" s="45"/>
      <c r="BH83" s="45"/>
      <c r="BI83" s="45"/>
      <c r="BJ83" s="45"/>
      <c r="BK83" s="45"/>
      <c r="BL83" s="45"/>
      <c r="BM83" s="45"/>
      <c r="BN83" s="45"/>
      <c r="BO83" s="45"/>
      <c r="BP83" s="45"/>
      <c r="BQ83" s="45"/>
      <c r="BR83" s="45"/>
      <c r="BS83" s="45"/>
      <c r="BT83" s="45"/>
      <c r="BU83" s="45"/>
      <c r="BV83" s="45"/>
      <c r="BW83" s="45"/>
      <c r="BX83" s="45"/>
      <c r="BY83" s="45"/>
      <c r="BZ83" s="45"/>
      <c r="CA83" s="45"/>
      <c r="CB83" s="45"/>
      <c r="CC83" s="45"/>
      <c r="CD83" s="45"/>
      <c r="CE83" s="45"/>
      <c r="CF83" s="45"/>
      <c r="CG83" s="45"/>
      <c r="CH83" s="45"/>
      <c r="CI83" s="119"/>
      <c r="DS83" s="105"/>
      <c r="DT83" s="105"/>
    </row>
    <row r="84" spans="1:133" s="50" customFormat="1" ht="15" hidden="1">
      <c r="C84" s="141">
        <v>2012</v>
      </c>
      <c r="D84" s="45">
        <v>0</v>
      </c>
      <c r="E84" s="45">
        <v>11.372517664559313</v>
      </c>
      <c r="F84" s="45">
        <v>10.667098197403254</v>
      </c>
      <c r="G84" s="45">
        <v>9.8933624577226613</v>
      </c>
      <c r="H84" s="45">
        <v>9.0878140597750914</v>
      </c>
      <c r="I84" s="45">
        <v>11.008281423804227</v>
      </c>
      <c r="J84" s="45">
        <v>11.008581727618299</v>
      </c>
      <c r="K84" s="45">
        <v>10.263416230366492</v>
      </c>
      <c r="L84" s="45">
        <v>14.05875</v>
      </c>
      <c r="M84" s="45">
        <v>4.03</v>
      </c>
      <c r="N84" s="45">
        <v>14.903339967006204</v>
      </c>
      <c r="O84" s="45">
        <v>14.693641096512819</v>
      </c>
      <c r="P84" s="45">
        <v>14.161120699952219</v>
      </c>
      <c r="Q84" s="45">
        <v>13.471334727518759</v>
      </c>
      <c r="R84" s="45">
        <v>12.412711476433255</v>
      </c>
      <c r="S84" s="45">
        <v>13.081709655855985</v>
      </c>
      <c r="T84" s="45">
        <v>13.91984951091046</v>
      </c>
      <c r="U84" s="45">
        <v>14.433794021899972</v>
      </c>
      <c r="V84" s="45">
        <v>13.767600184838139</v>
      </c>
      <c r="W84" s="45">
        <v>13.643809147047474</v>
      </c>
      <c r="X84" s="45">
        <v>12.606056438265476</v>
      </c>
      <c r="Y84" s="45">
        <v>13.63735128209691</v>
      </c>
      <c r="Z84" s="45">
        <v>14.51132152535051</v>
      </c>
      <c r="AA84" s="45">
        <v>14.221705857589606</v>
      </c>
      <c r="AB84" s="45">
        <v>13.349315967197299</v>
      </c>
      <c r="AC84" s="45">
        <v>14.021054465668563</v>
      </c>
      <c r="AD84" s="45">
        <v>14.083791623309049</v>
      </c>
      <c r="AE84" s="45">
        <v>12.61534052903618</v>
      </c>
      <c r="AF84" s="45">
        <v>13.478804556026816</v>
      </c>
      <c r="AG84" s="45">
        <v>13.620678298662394</v>
      </c>
      <c r="AH84" s="45">
        <v>13.216203241322262</v>
      </c>
      <c r="AI84" s="45">
        <v>13.151765248949449</v>
      </c>
      <c r="AJ84" s="45">
        <v>12.794410355264107</v>
      </c>
      <c r="AK84" s="45">
        <v>13.255919463761204</v>
      </c>
      <c r="AL84" s="45">
        <v>13.201358451072737</v>
      </c>
      <c r="AM84" s="45">
        <v>13.178436298385027</v>
      </c>
      <c r="AN84" s="45">
        <v>13.44013377299809</v>
      </c>
      <c r="AO84" s="45">
        <v>14.070325139965872</v>
      </c>
      <c r="AP84" s="45">
        <v>12.993578688661168</v>
      </c>
      <c r="AQ84" s="45">
        <v>12.646160924649918</v>
      </c>
      <c r="AR84" s="45">
        <v>13.005509958046005</v>
      </c>
      <c r="AS84" s="45">
        <v>13.144920761815193</v>
      </c>
      <c r="AT84" s="45">
        <v>12.643807160114211</v>
      </c>
      <c r="AU84" s="45">
        <v>10.781544232763355</v>
      </c>
      <c r="AV84" s="45">
        <v>7.9955027136268058</v>
      </c>
      <c r="AW84" s="45">
        <v>7.7234878877777566</v>
      </c>
      <c r="AX84" s="45">
        <v>8.130315140939631</v>
      </c>
      <c r="AY84" s="45">
        <v>10.815362682124396</v>
      </c>
      <c r="AZ84" s="45">
        <v>10.953348082595872</v>
      </c>
      <c r="BA84" s="45">
        <v>12.09705871783815</v>
      </c>
      <c r="BB84" s="45">
        <v>12.203818112596965</v>
      </c>
      <c r="BC84" s="45">
        <v>11.109253196663444</v>
      </c>
      <c r="BD84" s="45">
        <v>10.562977312072896</v>
      </c>
      <c r="BE84" s="45">
        <v>10.550329003873728</v>
      </c>
      <c r="BF84" s="45">
        <v>11.982800622281939</v>
      </c>
      <c r="BG84" s="45">
        <v>14.205573096593653</v>
      </c>
      <c r="BH84" s="45">
        <v>14.628821091130751</v>
      </c>
      <c r="BI84" s="45">
        <v>13.998119215501651</v>
      </c>
      <c r="BJ84" s="45">
        <v>14.296110661552204</v>
      </c>
      <c r="BK84" s="45">
        <v>14.011653366663461</v>
      </c>
      <c r="BL84" s="45">
        <v>13.921984857691866</v>
      </c>
      <c r="BM84" s="45">
        <v>13.986078068935523</v>
      </c>
      <c r="BN84" s="45">
        <v>10.111801426621833</v>
      </c>
      <c r="BO84" s="45">
        <v>11.975101251128597</v>
      </c>
      <c r="BP84" s="45">
        <v>11.628548008604394</v>
      </c>
      <c r="BQ84" s="45">
        <v>10.822450901803604</v>
      </c>
      <c r="BR84" s="45">
        <v>9.3520272628534507</v>
      </c>
      <c r="BS84" s="45">
        <v>9.2585821061007287</v>
      </c>
      <c r="BT84" s="45">
        <v>9.1967357133161389</v>
      </c>
      <c r="BU84" s="45">
        <v>10.841266690298946</v>
      </c>
      <c r="BV84" s="45">
        <v>8.3328897338403021</v>
      </c>
      <c r="BW84" s="45" t="e">
        <v>#DIV/0!</v>
      </c>
      <c r="BX84" s="45" t="e">
        <v>#DIV/0!</v>
      </c>
      <c r="BY84" s="45" t="e">
        <v>#DIV/0!</v>
      </c>
      <c r="BZ84" s="45" t="e">
        <v>#DIV/0!</v>
      </c>
      <c r="CA84" s="45" t="e">
        <v>#DIV/0!</v>
      </c>
      <c r="CB84" s="45" t="e">
        <v>#DIV/0!</v>
      </c>
      <c r="CC84" s="45"/>
      <c r="CD84" s="45"/>
      <c r="CE84" s="45"/>
      <c r="CF84" s="45"/>
      <c r="CG84" s="45"/>
      <c r="CH84" s="45"/>
      <c r="CI84" s="119"/>
      <c r="DS84" s="105"/>
      <c r="DT84" s="105"/>
    </row>
    <row r="85" spans="1:133" s="50" customFormat="1" ht="15" hidden="1">
      <c r="C85" s="3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5"/>
      <c r="BB85" s="45"/>
      <c r="BC85" s="45"/>
      <c r="BD85" s="45"/>
      <c r="BE85" s="45"/>
      <c r="BF85" s="45"/>
      <c r="BG85" s="45"/>
      <c r="BH85" s="45"/>
      <c r="BI85" s="45"/>
      <c r="BJ85" s="45"/>
      <c r="BK85" s="45"/>
      <c r="BL85" s="45"/>
      <c r="BM85" s="45"/>
      <c r="BN85" s="45"/>
      <c r="BO85" s="45"/>
      <c r="BP85" s="45"/>
      <c r="BQ85" s="45"/>
      <c r="BR85" s="45"/>
      <c r="BS85" s="45"/>
      <c r="BT85" s="45"/>
      <c r="BU85" s="45"/>
      <c r="BV85" s="45"/>
      <c r="BW85" s="45"/>
      <c r="BX85" s="45"/>
      <c r="BY85" s="45"/>
      <c r="BZ85" s="45"/>
      <c r="CA85" s="45"/>
      <c r="CB85" s="45"/>
      <c r="CC85" s="45"/>
      <c r="CD85" s="45"/>
      <c r="CE85" s="45"/>
      <c r="CF85" s="45"/>
      <c r="CG85" s="45"/>
      <c r="CH85" s="45"/>
      <c r="CI85" s="119"/>
      <c r="DS85" s="105"/>
      <c r="DT85" s="105"/>
    </row>
    <row r="86" spans="1:133" s="50" customFormat="1" ht="15" hidden="1">
      <c r="C86" s="142">
        <v>2011</v>
      </c>
      <c r="D86" s="45">
        <v>0</v>
      </c>
      <c r="E86" s="45">
        <v>11.617203270914986</v>
      </c>
      <c r="F86" s="45">
        <v>11.237621859722154</v>
      </c>
      <c r="G86" s="45">
        <v>11.007801153029231</v>
      </c>
      <c r="H86" s="45">
        <v>13.094717451085755</v>
      </c>
      <c r="I86" s="45">
        <v>13.159854435939266</v>
      </c>
      <c r="J86" s="45">
        <v>13.752487783185991</v>
      </c>
      <c r="K86" s="45">
        <v>13.940095133979352</v>
      </c>
      <c r="L86" s="45">
        <v>14.130816066792246</v>
      </c>
      <c r="M86" s="45">
        <v>14.018165829145731</v>
      </c>
      <c r="N86" s="45">
        <v>13.622077922077922</v>
      </c>
      <c r="O86" s="45">
        <v>13.599556250877345</v>
      </c>
      <c r="P86" s="45">
        <v>13.593487109905018</v>
      </c>
      <c r="Q86" s="45">
        <v>14.204410214525078</v>
      </c>
      <c r="R86" s="45">
        <v>14.539249593403683</v>
      </c>
      <c r="S86" s="45">
        <v>14.251023572259601</v>
      </c>
      <c r="T86" s="45">
        <v>14.600046144095371</v>
      </c>
      <c r="U86" s="45">
        <v>13.298896966473938</v>
      </c>
      <c r="V86" s="45">
        <v>13.732842172056607</v>
      </c>
      <c r="W86" s="45">
        <v>14.08146796185744</v>
      </c>
      <c r="X86" s="45">
        <v>13.753350159129942</v>
      </c>
      <c r="Y86" s="45">
        <v>13.23574816841324</v>
      </c>
      <c r="Z86" s="45">
        <v>11.673297229035917</v>
      </c>
      <c r="AA86" s="45">
        <v>11.383682136224246</v>
      </c>
      <c r="AB86" s="45">
        <v>9.3787779293090576</v>
      </c>
      <c r="AC86" s="45">
        <v>12.39120349919882</v>
      </c>
      <c r="AD86" s="45">
        <v>13.291436542673374</v>
      </c>
      <c r="AE86" s="45">
        <v>14.272805749341353</v>
      </c>
      <c r="AF86" s="45">
        <v>11.26065454122284</v>
      </c>
      <c r="AG86" s="45">
        <v>10.828459521520797</v>
      </c>
      <c r="AH86" s="45">
        <v>9.5750735016961919</v>
      </c>
      <c r="AI86" s="45">
        <v>11.272105441293325</v>
      </c>
      <c r="AJ86" s="45">
        <v>11.4491749280053</v>
      </c>
      <c r="AK86" s="45">
        <v>10.973185919346088</v>
      </c>
      <c r="AL86" s="45">
        <v>11.8457102585476</v>
      </c>
      <c r="AM86" s="45">
        <v>13.164081542968754</v>
      </c>
      <c r="AN86" s="45">
        <v>10.763611776340424</v>
      </c>
      <c r="AO86" s="45">
        <v>10.861527762082392</v>
      </c>
      <c r="AP86" s="45">
        <v>11.123734654293907</v>
      </c>
      <c r="AQ86" s="45">
        <v>10.311672330979057</v>
      </c>
      <c r="AR86" s="45">
        <v>11.796620115615511</v>
      </c>
      <c r="AS86" s="45">
        <v>13.086176980692484</v>
      </c>
      <c r="AT86" s="45">
        <v>11.766127808860757</v>
      </c>
      <c r="AU86" s="45">
        <v>13.437514475680379</v>
      </c>
      <c r="AV86" s="45">
        <v>11.182373923317977</v>
      </c>
      <c r="AW86" s="45">
        <v>12.526607345698043</v>
      </c>
      <c r="AX86" s="45">
        <v>13.126355490846951</v>
      </c>
      <c r="AY86" s="45">
        <v>8.2015013511361463</v>
      </c>
      <c r="AZ86" s="45">
        <v>7.018545574388563</v>
      </c>
      <c r="BA86" s="45">
        <v>9.2737826664698062</v>
      </c>
      <c r="BB86" s="45">
        <v>12.474912356345666</v>
      </c>
      <c r="BC86" s="45">
        <v>12.200551883408663</v>
      </c>
      <c r="BD86" s="45">
        <v>10.274664876273578</v>
      </c>
      <c r="BE86" s="45">
        <v>12.103579705658422</v>
      </c>
      <c r="BF86" s="45">
        <v>12.086144386279313</v>
      </c>
      <c r="BG86" s="45">
        <v>10.745469176875364</v>
      </c>
      <c r="BH86" s="45">
        <v>10.64594175512841</v>
      </c>
      <c r="BI86" s="45">
        <v>9.9199863207777614</v>
      </c>
      <c r="BJ86" s="45">
        <v>8.3505323642532066</v>
      </c>
      <c r="BK86" s="45">
        <v>6.2891539106536847</v>
      </c>
      <c r="BL86" s="45">
        <v>7.8931954443604715</v>
      </c>
      <c r="BM86" s="45">
        <v>6.5559763508240803</v>
      </c>
      <c r="BN86" s="45">
        <v>6.6051615953495872</v>
      </c>
      <c r="BO86" s="45">
        <v>8.4030723361380382</v>
      </c>
      <c r="BP86" s="45">
        <v>7.5450354339037231</v>
      </c>
      <c r="BQ86" s="45">
        <v>8.6446456803624407</v>
      </c>
      <c r="BR86" s="45">
        <v>8.3321362554037872</v>
      </c>
      <c r="BS86" s="45">
        <v>9.2329066224110985</v>
      </c>
      <c r="BT86" s="45">
        <v>9.9665031242662039</v>
      </c>
      <c r="BU86" s="45">
        <v>9.9100072749448564</v>
      </c>
      <c r="BV86" s="45">
        <v>9.4160124885294785</v>
      </c>
      <c r="BW86" s="45">
        <v>8.1282638479823692</v>
      </c>
      <c r="BX86" s="45">
        <v>7.990957347224211</v>
      </c>
      <c r="BY86" s="45">
        <v>7.6320907598235301</v>
      </c>
      <c r="BZ86" s="45">
        <v>5.6355833464947125</v>
      </c>
      <c r="CA86" s="45">
        <v>5.6267040753261588</v>
      </c>
      <c r="CB86" s="45">
        <v>5.2506394832763599</v>
      </c>
      <c r="CC86" s="45"/>
      <c r="CD86" s="45"/>
      <c r="CE86" s="45"/>
      <c r="CF86" s="45"/>
      <c r="CG86" s="45"/>
      <c r="CH86" s="45"/>
      <c r="CI86" s="45"/>
      <c r="DS86" s="105"/>
      <c r="DT86" s="105"/>
    </row>
    <row r="87" spans="1:133" s="50" customFormat="1" ht="15" hidden="1">
      <c r="C87" s="3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5"/>
      <c r="BB87" s="45"/>
      <c r="BC87" s="45"/>
      <c r="BD87" s="45"/>
      <c r="BE87" s="45"/>
      <c r="BF87" s="45"/>
      <c r="BG87" s="45"/>
      <c r="BH87" s="45"/>
      <c r="BI87" s="45"/>
      <c r="BJ87" s="45"/>
      <c r="BK87" s="45"/>
      <c r="BL87" s="45"/>
      <c r="BM87" s="45"/>
      <c r="BN87" s="45"/>
      <c r="BO87" s="45"/>
      <c r="BP87" s="45"/>
      <c r="BQ87" s="45"/>
      <c r="BR87" s="45"/>
      <c r="BS87" s="45"/>
      <c r="BT87" s="45"/>
      <c r="BU87" s="45"/>
      <c r="BV87" s="45"/>
      <c r="BW87" s="45"/>
      <c r="BX87" s="45"/>
      <c r="BY87" s="45"/>
      <c r="BZ87" s="45"/>
      <c r="CA87" s="45"/>
      <c r="CB87" s="45"/>
      <c r="CC87" s="45"/>
      <c r="CD87" s="45"/>
      <c r="CE87" s="45"/>
      <c r="CF87" s="45"/>
      <c r="CG87" s="45"/>
      <c r="CH87" s="45"/>
      <c r="CI87" s="119"/>
      <c r="DS87" s="105"/>
      <c r="DT87" s="105"/>
    </row>
    <row r="88" spans="1:133" s="48" customFormat="1" hidden="1">
      <c r="A88" s="9"/>
      <c r="B88" s="47"/>
      <c r="C88" s="109">
        <v>2010</v>
      </c>
      <c r="D88" s="110">
        <v>8.994449707439399</v>
      </c>
      <c r="E88" s="110">
        <v>11.72</v>
      </c>
      <c r="F88" s="110">
        <v>10.770000000000001</v>
      </c>
      <c r="G88" s="110">
        <v>9.2132609353257884</v>
      </c>
      <c r="H88" s="110">
        <v>11.575984719864179</v>
      </c>
      <c r="I88" s="110">
        <v>11.838710813189788</v>
      </c>
      <c r="J88" s="110">
        <v>11.845280753158171</v>
      </c>
      <c r="K88" s="110">
        <v>10.900773012437172</v>
      </c>
      <c r="L88" s="110">
        <v>12.842736830695859</v>
      </c>
      <c r="M88" s="110">
        <v>11.954491841491842</v>
      </c>
      <c r="N88" s="110">
        <v>10.635738303680697</v>
      </c>
      <c r="O88" s="110">
        <v>11.341557886557887</v>
      </c>
      <c r="P88" s="110">
        <v>10.741461595824013</v>
      </c>
      <c r="Q88" s="110">
        <v>11.276963041657302</v>
      </c>
      <c r="R88" s="110">
        <v>12.264540562307804</v>
      </c>
      <c r="S88" s="110">
        <v>12.162149750069425</v>
      </c>
      <c r="T88" s="110">
        <v>12.665938292695555</v>
      </c>
      <c r="U88" s="110">
        <v>11.384826762246115</v>
      </c>
      <c r="V88" s="110">
        <v>13.036712245518078</v>
      </c>
      <c r="W88" s="110">
        <v>13.875111706881144</v>
      </c>
      <c r="X88" s="110">
        <v>14.612975821969382</v>
      </c>
      <c r="Y88" s="110">
        <v>13.382358745822058</v>
      </c>
      <c r="Z88" s="110">
        <v>12.578436201714844</v>
      </c>
      <c r="AA88" s="110">
        <v>13.658054877815109</v>
      </c>
      <c r="AB88" s="110">
        <v>15.256334677655035</v>
      </c>
      <c r="AC88" s="110">
        <v>13.895879629228194</v>
      </c>
      <c r="AD88" s="110">
        <v>14.384361124778602</v>
      </c>
      <c r="AE88" s="110">
        <v>14.86210204410108</v>
      </c>
      <c r="AF88" s="110">
        <v>14.890598344177597</v>
      </c>
      <c r="AG88" s="110">
        <v>14.790923243449749</v>
      </c>
      <c r="AH88" s="110">
        <v>14.778930645768233</v>
      </c>
      <c r="AI88" s="110">
        <v>14.263557655853393</v>
      </c>
      <c r="AJ88" s="110">
        <v>14.804058478374163</v>
      </c>
      <c r="AK88" s="110">
        <v>14.54113783720608</v>
      </c>
      <c r="AL88" s="110">
        <v>14.443379771101922</v>
      </c>
      <c r="AM88" s="110">
        <v>13.69674229735992</v>
      </c>
      <c r="AN88" s="110">
        <v>14.783300900164527</v>
      </c>
      <c r="AO88" s="110">
        <v>12.940920733323107</v>
      </c>
      <c r="AP88" s="110">
        <v>12.61490161727019</v>
      </c>
      <c r="AQ88" s="110">
        <v>12.380615624809808</v>
      </c>
      <c r="AR88" s="110">
        <v>13.063092666313041</v>
      </c>
      <c r="AS88" s="110">
        <v>10.520592216451401</v>
      </c>
      <c r="AT88" s="110">
        <v>11.236964625954471</v>
      </c>
      <c r="AU88" s="110">
        <v>13.891982571399286</v>
      </c>
      <c r="AV88" s="110">
        <v>14.642231817428312</v>
      </c>
      <c r="AW88" s="110">
        <v>14.056666984350999</v>
      </c>
      <c r="AX88" s="110">
        <v>13.435487849156507</v>
      </c>
      <c r="AY88" s="110">
        <v>12.381782829571426</v>
      </c>
      <c r="AZ88" s="110">
        <v>14.717972231922905</v>
      </c>
      <c r="BA88" s="110">
        <v>13.994259870169838</v>
      </c>
      <c r="BB88" s="110">
        <v>9.0000810128441735</v>
      </c>
      <c r="BC88" s="110">
        <v>10.482863504056338</v>
      </c>
      <c r="BD88" s="110">
        <v>14.361363600560809</v>
      </c>
      <c r="BE88" s="110">
        <v>11.803260840684123</v>
      </c>
      <c r="BF88" s="110">
        <v>9.748823652271156</v>
      </c>
      <c r="BG88" s="110">
        <v>11.464958227030344</v>
      </c>
      <c r="BH88" s="110">
        <v>13.676593730649747</v>
      </c>
      <c r="BI88" s="110">
        <v>13.359697288858644</v>
      </c>
      <c r="BJ88" s="110">
        <v>13.005507596839813</v>
      </c>
      <c r="BK88" s="110">
        <v>10.145979129917022</v>
      </c>
      <c r="BL88" s="110">
        <v>11.13754609852009</v>
      </c>
      <c r="BM88" s="110">
        <v>9.9860135040990539</v>
      </c>
      <c r="BN88" s="110">
        <v>11.815971958699658</v>
      </c>
      <c r="BO88" s="110">
        <v>11.88129655845867</v>
      </c>
      <c r="BP88" s="110">
        <v>11.288606114398686</v>
      </c>
      <c r="BQ88" s="110">
        <v>11.12353585851214</v>
      </c>
      <c r="BR88" s="110">
        <v>10.49313368439077</v>
      </c>
      <c r="BS88" s="110">
        <v>10.982321713581761</v>
      </c>
      <c r="BT88" s="110">
        <v>10.031615491906184</v>
      </c>
      <c r="BU88" s="110">
        <v>9.3427560134956966</v>
      </c>
      <c r="BV88" s="110">
        <v>8.7988386662524611</v>
      </c>
      <c r="BW88" s="110">
        <v>10.472386966715115</v>
      </c>
      <c r="BX88" s="110">
        <v>8.532498966230186</v>
      </c>
      <c r="BY88" s="110">
        <v>9.3722063712828696</v>
      </c>
      <c r="BZ88" s="110">
        <v>8.8981990004652847</v>
      </c>
      <c r="CA88" s="110">
        <v>7.7241059215121197</v>
      </c>
      <c r="CB88" s="110">
        <v>6.1383848585025618</v>
      </c>
      <c r="CC88" s="110"/>
      <c r="CD88" s="110"/>
      <c r="CE88" s="110"/>
      <c r="CF88" s="110"/>
      <c r="CG88" s="110"/>
      <c r="CH88" s="110"/>
      <c r="CI88" s="136"/>
      <c r="DS88" s="111"/>
      <c r="DT88" s="111"/>
    </row>
    <row r="89" spans="1:133" s="50" customFormat="1" hidden="1"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5"/>
      <c r="BB89" s="45"/>
      <c r="BC89" s="45"/>
      <c r="BD89" s="45"/>
      <c r="BE89" s="45"/>
      <c r="BF89" s="45"/>
      <c r="BG89" s="45"/>
      <c r="BH89" s="45"/>
      <c r="BI89" s="45"/>
      <c r="BJ89" s="45"/>
      <c r="BK89" s="45"/>
      <c r="BL89" s="45"/>
      <c r="BM89" s="45"/>
      <c r="BN89" s="45"/>
      <c r="BO89" s="45"/>
      <c r="BP89" s="45"/>
      <c r="BQ89" s="45"/>
      <c r="BR89" s="45"/>
      <c r="BS89" s="45"/>
      <c r="BT89" s="45"/>
      <c r="BU89" s="45"/>
      <c r="BV89" s="45"/>
      <c r="BW89" s="45"/>
      <c r="BX89" s="45"/>
      <c r="BY89" s="45"/>
      <c r="BZ89" s="45"/>
      <c r="CA89" s="45"/>
      <c r="CB89" s="45"/>
      <c r="CC89" s="45"/>
      <c r="CD89" s="45"/>
      <c r="CE89" s="45"/>
      <c r="CF89" s="45"/>
      <c r="CG89" s="45"/>
      <c r="CH89" s="45"/>
      <c r="CI89" s="119"/>
      <c r="DS89" s="105"/>
      <c r="DT89" s="105"/>
    </row>
    <row r="90" spans="1:133" s="50" customFormat="1" hidden="1">
      <c r="C90" s="143">
        <v>2009</v>
      </c>
      <c r="D90" s="45">
        <v>12.218471615720524</v>
      </c>
      <c r="E90" s="45">
        <v>12.372214611112957</v>
      </c>
      <c r="F90" s="45">
        <v>13.084219132226087</v>
      </c>
      <c r="G90" s="45">
        <v>14.812542372881357</v>
      </c>
      <c r="H90" s="45">
        <v>12.868697714954092</v>
      </c>
      <c r="I90" s="45">
        <v>12.52740060510504</v>
      </c>
      <c r="J90" s="45">
        <v>12.797813538451161</v>
      </c>
      <c r="K90" s="45">
        <v>10.912357968184876</v>
      </c>
      <c r="L90" s="45">
        <v>9.7131418751337275</v>
      </c>
      <c r="M90" s="45">
        <v>10.445057295645531</v>
      </c>
      <c r="N90" s="45">
        <v>11.766952812164677</v>
      </c>
      <c r="O90" s="45">
        <v>11.952106418268023</v>
      </c>
      <c r="P90" s="45">
        <v>10.918654895321026</v>
      </c>
      <c r="Q90" s="45">
        <v>9.6689018050989404</v>
      </c>
      <c r="R90" s="45">
        <v>9.3942188920222787</v>
      </c>
      <c r="S90" s="45">
        <v>12.485020513629729</v>
      </c>
      <c r="T90" s="45">
        <v>13.39212183586954</v>
      </c>
      <c r="U90" s="45">
        <v>12.86071755381654</v>
      </c>
      <c r="V90" s="45">
        <v>13.314665023618813</v>
      </c>
      <c r="W90" s="45">
        <v>8.900116584333098</v>
      </c>
      <c r="X90" s="45">
        <v>10.205718733161707</v>
      </c>
      <c r="Y90" s="45">
        <v>11.517817324320076</v>
      </c>
      <c r="Z90" s="45">
        <v>10.122610389610392</v>
      </c>
      <c r="AA90" s="45">
        <v>14.436034024455074</v>
      </c>
      <c r="AB90" s="45">
        <v>13.493890408440025</v>
      </c>
      <c r="AC90" s="45">
        <v>13.97074894917845</v>
      </c>
      <c r="AD90" s="45">
        <v>9.6167351476772875</v>
      </c>
      <c r="AE90" s="45">
        <v>8.6400863090201376</v>
      </c>
      <c r="AF90" s="45">
        <v>9.416404037070647</v>
      </c>
      <c r="AG90" s="45">
        <v>13.263604239755175</v>
      </c>
      <c r="AH90" s="45">
        <v>13.794581860539845</v>
      </c>
      <c r="AI90" s="45">
        <v>14.235048047148137</v>
      </c>
      <c r="AJ90" s="45">
        <v>13.890890919474588</v>
      </c>
      <c r="AK90" s="45">
        <v>14.774831979787043</v>
      </c>
      <c r="AL90" s="45">
        <v>14.395653729034752</v>
      </c>
      <c r="AM90" s="45">
        <v>14.876735432069323</v>
      </c>
      <c r="AN90" s="45">
        <v>16.210191387559806</v>
      </c>
      <c r="AO90" s="45">
        <v>12.476832294585169</v>
      </c>
      <c r="AP90" s="45">
        <v>12.235876592890678</v>
      </c>
      <c r="AQ90" s="45">
        <v>10.472925437253599</v>
      </c>
      <c r="AR90" s="45">
        <v>15.637194003445227</v>
      </c>
      <c r="AS90" s="45">
        <v>15.116895368782163</v>
      </c>
      <c r="AT90" s="45">
        <v>15.107624921597322</v>
      </c>
      <c r="AU90" s="45">
        <v>15.10095298905178</v>
      </c>
      <c r="AV90" s="45">
        <v>15.548869313809096</v>
      </c>
      <c r="AW90" s="45">
        <v>15.465790047062923</v>
      </c>
      <c r="AX90" s="45">
        <v>15.216588636363637</v>
      </c>
      <c r="AY90" s="45">
        <v>14.987577379022087</v>
      </c>
      <c r="AZ90" s="45">
        <v>15.187051547905236</v>
      </c>
      <c r="BA90" s="45">
        <v>15.44202722738914</v>
      </c>
      <c r="BB90" s="45">
        <v>15.697514652912471</v>
      </c>
      <c r="BC90" s="45">
        <v>15.258357794606955</v>
      </c>
      <c r="BD90" s="45">
        <v>15.25044345898004</v>
      </c>
      <c r="BE90" s="45">
        <v>14.756950266306985</v>
      </c>
      <c r="BF90" s="45">
        <v>14.97540918308227</v>
      </c>
      <c r="BG90" s="45">
        <v>14.810927399303829</v>
      </c>
      <c r="BH90" s="45">
        <v>14.832083718021265</v>
      </c>
      <c r="BI90" s="45">
        <v>15.051371156293468</v>
      </c>
      <c r="BJ90" s="45">
        <v>14.781718331763196</v>
      </c>
      <c r="BK90" s="45">
        <v>14.126562310491202</v>
      </c>
      <c r="BL90" s="45">
        <v>14.354053461417976</v>
      </c>
      <c r="BM90" s="45">
        <v>14.572033716885203</v>
      </c>
      <c r="BN90" s="45">
        <v>14.696021540469971</v>
      </c>
      <c r="BO90" s="45">
        <v>14.923989569752282</v>
      </c>
      <c r="BP90" s="45">
        <v>15.442676056338028</v>
      </c>
      <c r="BQ90" s="45">
        <v>13.202971576227389</v>
      </c>
      <c r="BR90" s="45">
        <v>13.570853658536581</v>
      </c>
      <c r="BS90" s="45"/>
      <c r="BT90" s="45"/>
      <c r="BU90" s="45"/>
      <c r="BV90" s="45"/>
      <c r="BW90" s="45"/>
      <c r="BX90" s="45"/>
      <c r="BY90" s="45"/>
      <c r="BZ90" s="45"/>
      <c r="CA90" s="45"/>
      <c r="CB90" s="45"/>
      <c r="CC90" s="45"/>
      <c r="CD90" s="45"/>
      <c r="CE90" s="45"/>
      <c r="CF90" s="45"/>
      <c r="CG90" s="45"/>
      <c r="CH90" s="45"/>
      <c r="CI90" s="119"/>
      <c r="DS90" s="105"/>
      <c r="DT90" s="105"/>
    </row>
    <row r="91" spans="1:133" s="50" customFormat="1" hidden="1"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5"/>
      <c r="BA91" s="45"/>
      <c r="BB91" s="45"/>
      <c r="BC91" s="45"/>
      <c r="BD91" s="45"/>
      <c r="BE91" s="45"/>
      <c r="BF91" s="45"/>
      <c r="BG91" s="45"/>
      <c r="BH91" s="45"/>
      <c r="BI91" s="45"/>
      <c r="BJ91" s="45"/>
      <c r="BK91" s="45"/>
      <c r="BL91" s="45"/>
      <c r="BM91" s="45"/>
      <c r="BN91" s="45"/>
      <c r="BO91" s="45"/>
      <c r="BP91" s="45"/>
      <c r="BQ91" s="45"/>
      <c r="BR91" s="45"/>
      <c r="BS91" s="45"/>
      <c r="BT91" s="45"/>
      <c r="BU91" s="45"/>
      <c r="BV91" s="45"/>
      <c r="BW91" s="45"/>
      <c r="BX91" s="45"/>
      <c r="BY91" s="45"/>
      <c r="BZ91" s="45"/>
      <c r="CA91" s="45"/>
      <c r="CB91" s="45"/>
      <c r="CC91" s="45"/>
      <c r="CD91" s="45"/>
      <c r="CE91" s="45"/>
      <c r="CF91" s="45"/>
      <c r="CG91" s="45"/>
      <c r="CH91" s="45"/>
      <c r="CI91" s="119"/>
      <c r="DS91" s="105"/>
      <c r="DT91" s="105"/>
    </row>
    <row r="92" spans="1:133" s="50" customFormat="1" hidden="1">
      <c r="C92" s="36">
        <v>2008</v>
      </c>
      <c r="D92" s="45">
        <v>12.846432926829268</v>
      </c>
      <c r="E92" s="45">
        <v>14.483304093567254</v>
      </c>
      <c r="F92" s="45">
        <v>13.682305068799248</v>
      </c>
      <c r="G92" s="45">
        <v>13.763529862742672</v>
      </c>
      <c r="H92" s="45">
        <v>14.371283182805534</v>
      </c>
      <c r="I92" s="45">
        <v>14.650289050775388</v>
      </c>
      <c r="J92" s="45">
        <v>14.828601247022933</v>
      </c>
      <c r="K92" s="45">
        <v>14.173917280822568</v>
      </c>
      <c r="L92" s="45">
        <v>13.640958986116424</v>
      </c>
      <c r="M92" s="45">
        <v>13.573940753270668</v>
      </c>
      <c r="N92" s="45">
        <v>14.871598131158301</v>
      </c>
      <c r="O92" s="45">
        <v>14.978048063854731</v>
      </c>
      <c r="P92" s="45">
        <v>14.9898030951321</v>
      </c>
      <c r="Q92" s="45">
        <v>14.837719980716555</v>
      </c>
      <c r="R92" s="45">
        <v>15.129223972905319</v>
      </c>
      <c r="S92" s="45">
        <v>15.540691874497188</v>
      </c>
      <c r="T92" s="45">
        <v>16.016930379746835</v>
      </c>
      <c r="U92" s="45">
        <v>16.090049019607843</v>
      </c>
      <c r="V92" s="45">
        <v>15.542862658576949</v>
      </c>
      <c r="W92" s="45">
        <v>15.504532507739937</v>
      </c>
      <c r="X92" s="45">
        <v>14.957713191557424</v>
      </c>
      <c r="Y92" s="45">
        <v>14.879862499895042</v>
      </c>
      <c r="Z92" s="45">
        <v>14.417963300682471</v>
      </c>
      <c r="AA92" s="45">
        <v>15.01324376284772</v>
      </c>
      <c r="AB92" s="45">
        <v>15.17502722144696</v>
      </c>
      <c r="AC92" s="45">
        <v>15.741782604343909</v>
      </c>
      <c r="AD92" s="45">
        <v>15.189416766437807</v>
      </c>
      <c r="AE92" s="45">
        <v>15.485590300470902</v>
      </c>
      <c r="AF92" s="45">
        <v>15.521804741110421</v>
      </c>
      <c r="AG92" s="45">
        <v>13.148850917132824</v>
      </c>
      <c r="AH92" s="45">
        <v>13.018898187694795</v>
      </c>
      <c r="AI92" s="45">
        <v>13.623378651670734</v>
      </c>
      <c r="AJ92" s="45">
        <v>13.022059736819248</v>
      </c>
      <c r="AK92" s="45">
        <v>13.534302007299271</v>
      </c>
      <c r="AL92" s="45">
        <v>12.955886212874479</v>
      </c>
      <c r="AM92" s="45">
        <v>13.377906949071869</v>
      </c>
      <c r="AN92" s="45">
        <v>10.427409113196976</v>
      </c>
      <c r="AO92" s="45">
        <v>8.8969571411611081</v>
      </c>
      <c r="AP92" s="45">
        <v>11.166840681203247</v>
      </c>
      <c r="AQ92" s="45">
        <v>8.9827139025208034</v>
      </c>
      <c r="AR92" s="45">
        <v>11.686640680166331</v>
      </c>
      <c r="AS92" s="45">
        <v>13.056958556808958</v>
      </c>
      <c r="AT92" s="45">
        <v>13.802473515197422</v>
      </c>
      <c r="AU92" s="45">
        <v>14.645549959895334</v>
      </c>
      <c r="AV92" s="45">
        <v>14.735688371616076</v>
      </c>
      <c r="AW92" s="45">
        <v>14.519714637396389</v>
      </c>
      <c r="AX92" s="45">
        <v>13.530573386811147</v>
      </c>
      <c r="AY92" s="45">
        <v>13.455745896963318</v>
      </c>
      <c r="AZ92" s="45">
        <v>14.390575472602084</v>
      </c>
      <c r="BA92" s="45">
        <v>14.624742308446015</v>
      </c>
      <c r="BB92" s="45">
        <v>14.948127230062042</v>
      </c>
      <c r="BC92" s="45">
        <v>15.238662656177695</v>
      </c>
      <c r="BD92" s="45">
        <v>15.060145665145667</v>
      </c>
      <c r="BE92" s="45">
        <v>15.062202127659571</v>
      </c>
      <c r="BF92" s="45">
        <v>13.291549429657794</v>
      </c>
      <c r="BG92" s="45">
        <v>13.158430637386182</v>
      </c>
      <c r="BH92" s="45">
        <v>12.964318066157759</v>
      </c>
      <c r="BI92" s="45">
        <v>13.415142282265016</v>
      </c>
      <c r="BJ92" s="45">
        <v>13.236780476075978</v>
      </c>
      <c r="BK92" s="45">
        <v>12.822824102251978</v>
      </c>
      <c r="BL92" s="45"/>
      <c r="BM92" s="45"/>
      <c r="BN92" s="45"/>
      <c r="BO92" s="45"/>
      <c r="BP92" s="45"/>
      <c r="BQ92" s="45"/>
      <c r="BR92" s="45"/>
      <c r="BS92" s="45"/>
      <c r="BT92" s="45"/>
      <c r="BU92" s="45"/>
      <c r="BV92" s="45"/>
      <c r="BW92" s="45"/>
      <c r="BX92" s="45"/>
      <c r="BY92" s="45"/>
      <c r="BZ92" s="45"/>
      <c r="CA92" s="45"/>
      <c r="CB92" s="45"/>
      <c r="CC92" s="45"/>
      <c r="CD92" s="45"/>
      <c r="CE92" s="45"/>
      <c r="CF92" s="45"/>
      <c r="CG92" s="45"/>
      <c r="CH92" s="45"/>
      <c r="CI92" s="119"/>
      <c r="DS92" s="105"/>
      <c r="DT92" s="105"/>
    </row>
    <row r="93" spans="1:133" s="50" customFormat="1" hidden="1"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5"/>
      <c r="BB93" s="45"/>
      <c r="BC93" s="45"/>
      <c r="BD93" s="45"/>
      <c r="BE93" s="45"/>
      <c r="BF93" s="45"/>
      <c r="BG93" s="45"/>
      <c r="BH93" s="45"/>
      <c r="BI93" s="45"/>
      <c r="BJ93" s="45"/>
      <c r="BK93" s="45"/>
      <c r="BL93" s="45"/>
      <c r="BM93" s="45"/>
      <c r="BN93" s="45"/>
      <c r="BO93" s="45"/>
      <c r="BP93" s="45"/>
      <c r="BQ93" s="45"/>
      <c r="BR93" s="45"/>
      <c r="BS93" s="45"/>
      <c r="BT93" s="45"/>
      <c r="BU93" s="45"/>
      <c r="BV93" s="45"/>
      <c r="BW93" s="45"/>
      <c r="BX93" s="45"/>
      <c r="BY93" s="45"/>
      <c r="BZ93" s="45"/>
      <c r="CA93" s="45"/>
      <c r="CB93" s="45"/>
      <c r="CC93" s="45"/>
      <c r="CD93" s="45"/>
      <c r="CE93" s="45"/>
      <c r="CF93" s="45"/>
      <c r="CG93" s="45"/>
      <c r="CH93" s="45"/>
      <c r="CI93" s="119"/>
      <c r="DS93" s="105"/>
      <c r="DT93" s="105"/>
    </row>
    <row r="94" spans="1:133" s="50" customFormat="1" hidden="1">
      <c r="C94" s="144">
        <v>2007</v>
      </c>
      <c r="D94" s="45">
        <v>15.826404736275569</v>
      </c>
      <c r="E94" s="45">
        <v>14.886591986542285</v>
      </c>
      <c r="F94" s="45">
        <v>15.098227552734739</v>
      </c>
      <c r="G94" s="45">
        <v>15.179969073668854</v>
      </c>
      <c r="H94" s="45">
        <v>15.23930651022739</v>
      </c>
      <c r="I94" s="45">
        <v>15.169230109406355</v>
      </c>
      <c r="J94" s="45">
        <v>14.919015408059598</v>
      </c>
      <c r="K94" s="45">
        <v>13.83023447040625</v>
      </c>
      <c r="L94" s="45">
        <v>13.464054589315122</v>
      </c>
      <c r="M94" s="45">
        <v>13.387928346792101</v>
      </c>
      <c r="N94" s="45">
        <v>14.719030062042608</v>
      </c>
      <c r="O94" s="45">
        <v>14.788739288165505</v>
      </c>
      <c r="P94" s="45">
        <v>14.564414802065405</v>
      </c>
      <c r="Q94" s="45">
        <v>14.302537410540014</v>
      </c>
      <c r="R94" s="45">
        <v>15.05226226076555</v>
      </c>
      <c r="S94" s="45">
        <v>15.555104643557883</v>
      </c>
      <c r="T94" s="45">
        <v>15.388053224558893</v>
      </c>
      <c r="U94" s="45">
        <v>15.510607848639113</v>
      </c>
      <c r="V94" s="45">
        <v>15.427339361103298</v>
      </c>
      <c r="W94" s="45">
        <v>15.502593271319986</v>
      </c>
      <c r="X94" s="45">
        <v>15.684547047841601</v>
      </c>
      <c r="Y94" s="45">
        <v>15.685608051855375</v>
      </c>
      <c r="Z94" s="45">
        <v>15.570464243209187</v>
      </c>
      <c r="AA94" s="45">
        <v>15.54224956078707</v>
      </c>
      <c r="AB94" s="45">
        <v>15.610349491332716</v>
      </c>
      <c r="AC94" s="45">
        <v>15.652000203272692</v>
      </c>
      <c r="AD94" s="45">
        <v>15.273697803175166</v>
      </c>
      <c r="AE94" s="45">
        <v>15.161216622209741</v>
      </c>
      <c r="AF94" s="45">
        <v>15.358699666969422</v>
      </c>
      <c r="AG94" s="45">
        <v>15.469504279600571</v>
      </c>
      <c r="AH94" s="45">
        <v>15.270342465753426</v>
      </c>
      <c r="AI94" s="45">
        <v>15.182870995306443</v>
      </c>
      <c r="AJ94" s="45">
        <v>15.409853818041929</v>
      </c>
      <c r="AK94" s="45">
        <v>15.543014705882353</v>
      </c>
      <c r="AL94" s="45">
        <v>15.200833049274703</v>
      </c>
      <c r="AM94" s="45">
        <v>15.172558051369535</v>
      </c>
      <c r="AN94" s="45">
        <v>15.173423034359901</v>
      </c>
      <c r="AO94" s="45">
        <v>14.824365613741547</v>
      </c>
      <c r="AP94" s="45">
        <v>14.085781466233799</v>
      </c>
      <c r="AQ94" s="45">
        <v>13.919131734945106</v>
      </c>
      <c r="AR94" s="45">
        <v>13.914375666203998</v>
      </c>
      <c r="AS94" s="45">
        <v>13.746746159041953</v>
      </c>
      <c r="AT94" s="45">
        <v>13.898814146495759</v>
      </c>
      <c r="AU94" s="45">
        <v>14.125535902541877</v>
      </c>
      <c r="AV94" s="45">
        <v>13.331634929296992</v>
      </c>
      <c r="AW94" s="45">
        <v>12.553050480024774</v>
      </c>
      <c r="AX94" s="45">
        <v>12.128756702717439</v>
      </c>
      <c r="AY94" s="45">
        <v>11.890010225777058</v>
      </c>
      <c r="AZ94" s="45">
        <v>11.6912141416246</v>
      </c>
      <c r="BA94" s="45">
        <v>10.901784724085502</v>
      </c>
      <c r="BB94" s="45">
        <v>11.244616884504433</v>
      </c>
      <c r="BC94" s="45">
        <v>10.96625637642402</v>
      </c>
      <c r="BD94" s="45">
        <v>11.695644626160396</v>
      </c>
      <c r="BE94" s="45">
        <v>10.43886306680117</v>
      </c>
      <c r="BF94" s="45">
        <v>10.719961501855396</v>
      </c>
      <c r="BG94" s="45">
        <v>8.8468374310997948</v>
      </c>
      <c r="BH94" s="45">
        <v>8.725883669604146</v>
      </c>
      <c r="BI94" s="45">
        <v>10.422433863882084</v>
      </c>
      <c r="BJ94" s="45">
        <v>12.7024509574755</v>
      </c>
      <c r="BK94" s="45">
        <v>9.0022028222913182</v>
      </c>
      <c r="BL94" s="45">
        <v>8.179701149425286</v>
      </c>
      <c r="BM94" s="45">
        <v>7.9322048819527815</v>
      </c>
      <c r="BN94" s="45">
        <v>9.428753148614609</v>
      </c>
      <c r="BO94" s="45"/>
      <c r="BP94" s="45"/>
      <c r="BQ94" s="45"/>
      <c r="BR94" s="45"/>
      <c r="BS94" s="45"/>
      <c r="BT94" s="45"/>
      <c r="BU94" s="45"/>
      <c r="BV94" s="45"/>
      <c r="BW94" s="45"/>
      <c r="BX94" s="45"/>
      <c r="BY94" s="45"/>
      <c r="BZ94" s="45"/>
      <c r="CA94" s="45"/>
      <c r="CB94" s="45"/>
      <c r="CC94" s="45"/>
      <c r="CD94" s="45"/>
      <c r="CE94" s="45"/>
      <c r="CF94" s="45"/>
      <c r="CG94" s="45"/>
      <c r="CH94" s="45"/>
      <c r="CI94" s="119"/>
      <c r="DS94" s="105"/>
      <c r="DT94" s="105"/>
    </row>
    <row r="95" spans="1:133" hidden="1">
      <c r="A95" s="2"/>
      <c r="B95" s="2"/>
      <c r="C95" s="2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5"/>
      <c r="BB95" s="45"/>
      <c r="BC95" s="45"/>
      <c r="BD95" s="45"/>
      <c r="BE95" s="45"/>
      <c r="BF95" s="45"/>
      <c r="BG95" s="45"/>
      <c r="BH95" s="45"/>
      <c r="BI95" s="45"/>
      <c r="BJ95" s="45"/>
      <c r="BK95" s="45"/>
      <c r="BL95" s="45"/>
      <c r="BM95" s="45"/>
      <c r="BN95" s="45"/>
      <c r="BO95" s="45"/>
      <c r="BP95" s="45"/>
      <c r="BQ95" s="45"/>
      <c r="BR95" s="45"/>
      <c r="BS95" s="45"/>
      <c r="BT95" s="45"/>
      <c r="BU95" s="45"/>
      <c r="BV95" s="45"/>
      <c r="BW95" s="45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51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6"/>
      <c r="DT95" s="2"/>
      <c r="DU95" s="2"/>
      <c r="DV95" s="2"/>
      <c r="DW95" s="2"/>
      <c r="DX95" s="2"/>
      <c r="DY95" s="2"/>
      <c r="DZ95" s="2"/>
      <c r="EA95" s="2"/>
      <c r="EB95" s="2"/>
      <c r="EC95" s="2"/>
    </row>
    <row r="96" spans="1:133" s="50" customFormat="1" hidden="1">
      <c r="C96" s="145">
        <v>2006</v>
      </c>
      <c r="D96" s="45">
        <v>14.455955882352939</v>
      </c>
      <c r="E96" s="45">
        <v>15.226633228241136</v>
      </c>
      <c r="F96" s="45">
        <v>15.814988915662651</v>
      </c>
      <c r="G96" s="45">
        <v>15.933183514246942</v>
      </c>
      <c r="H96" s="45">
        <v>16.069444200929251</v>
      </c>
      <c r="I96" s="45">
        <v>15.356168173475629</v>
      </c>
      <c r="J96" s="45">
        <v>14.260340726229623</v>
      </c>
      <c r="K96" s="45">
        <v>14.44891101554747</v>
      </c>
      <c r="L96" s="45">
        <v>15.132763757643136</v>
      </c>
      <c r="M96" s="45">
        <v>15.366110587918742</v>
      </c>
      <c r="N96" s="45">
        <v>15.589632128863736</v>
      </c>
      <c r="O96" s="45">
        <v>14.943100487352053</v>
      </c>
      <c r="P96" s="45">
        <v>14.35046292763576</v>
      </c>
      <c r="Q96" s="45">
        <v>13.560895426926765</v>
      </c>
      <c r="R96" s="45">
        <v>13.853264902042516</v>
      </c>
      <c r="S96" s="45">
        <v>13.967303006329116</v>
      </c>
      <c r="T96" s="45">
        <v>14.005305653710248</v>
      </c>
      <c r="U96" s="45">
        <v>14.268495674300254</v>
      </c>
      <c r="V96" s="45">
        <v>15.07141552979793</v>
      </c>
      <c r="W96" s="45">
        <v>15.158224640559219</v>
      </c>
      <c r="X96" s="45">
        <v>15.926316806660223</v>
      </c>
      <c r="Y96" s="45">
        <v>16.055690634193063</v>
      </c>
      <c r="Z96" s="45">
        <v>15.94855227379278</v>
      </c>
      <c r="AA96" s="45">
        <v>14.568628571428572</v>
      </c>
      <c r="AB96" s="45">
        <v>13.719306423611108</v>
      </c>
      <c r="AC96" s="45">
        <v>13.837722177742194</v>
      </c>
      <c r="AD96" s="45">
        <v>14.245477214101461</v>
      </c>
      <c r="AE96" s="45">
        <v>15.59428806215449</v>
      </c>
      <c r="AF96" s="45">
        <v>15.859843148046229</v>
      </c>
      <c r="AG96" s="45">
        <v>15.681629456847718</v>
      </c>
      <c r="AH96" s="45">
        <v>15.925794671982601</v>
      </c>
      <c r="AI96" s="45">
        <v>15.898848549737199</v>
      </c>
      <c r="AJ96" s="45">
        <v>15.881608349008919</v>
      </c>
      <c r="AK96" s="45">
        <v>15.565175567833025</v>
      </c>
      <c r="AL96" s="45">
        <v>15.448831531784643</v>
      </c>
      <c r="AM96" s="45">
        <v>15.490746146872166</v>
      </c>
      <c r="AN96" s="45">
        <v>15.626824416386592</v>
      </c>
      <c r="AO96" s="45">
        <v>15.507050748448339</v>
      </c>
      <c r="AP96" s="45">
        <v>15.033834514460832</v>
      </c>
      <c r="AQ96" s="45">
        <v>14.50156246932967</v>
      </c>
      <c r="AR96" s="45">
        <v>13.537368939672932</v>
      </c>
      <c r="AS96" s="45">
        <v>13.292663888165318</v>
      </c>
      <c r="AT96" s="45">
        <v>12.703748065614363</v>
      </c>
      <c r="AU96" s="45">
        <v>12.082744023347333</v>
      </c>
      <c r="AV96" s="45">
        <v>10.769502637929852</v>
      </c>
      <c r="AW96" s="45">
        <v>10.289832338065354</v>
      </c>
      <c r="AX96" s="45">
        <v>11.738805042938059</v>
      </c>
      <c r="AY96" s="45">
        <v>12.509026452434604</v>
      </c>
      <c r="AZ96" s="45">
        <v>10.663977550024399</v>
      </c>
      <c r="BA96" s="45">
        <v>9.7025930457836242</v>
      </c>
      <c r="BB96" s="45">
        <v>10.310283367860315</v>
      </c>
      <c r="BC96" s="45">
        <v>9.6623983034370529</v>
      </c>
      <c r="BD96" s="45">
        <v>9.5090632715037895</v>
      </c>
      <c r="BE96" s="45">
        <v>11.847594570135747</v>
      </c>
      <c r="BF96" s="45">
        <v>11.527900187286548</v>
      </c>
      <c r="BG96" s="45">
        <v>11.1564894755619</v>
      </c>
      <c r="BH96" s="45">
        <v>11.678807201800449</v>
      </c>
      <c r="BI96" s="45">
        <v>13.206666666666667</v>
      </c>
      <c r="BJ96" s="45">
        <v>12.335172413793106</v>
      </c>
      <c r="BK96" s="45">
        <v>11.72</v>
      </c>
      <c r="BL96" s="45">
        <v>11.767476635514019</v>
      </c>
      <c r="BM96" s="45">
        <v>12.147021276595746</v>
      </c>
      <c r="BN96" s="45">
        <v>12.826638297872341</v>
      </c>
      <c r="BO96" s="45">
        <v>12.382748091603055</v>
      </c>
      <c r="BP96" s="45">
        <v>12.0375</v>
      </c>
      <c r="BQ96" s="45">
        <v>12.765893719806762</v>
      </c>
      <c r="BR96" s="45">
        <v>12.3986013986014</v>
      </c>
      <c r="BS96" s="45">
        <v>13.388508287292817</v>
      </c>
      <c r="BT96" s="45">
        <v>13.666019417475729</v>
      </c>
      <c r="BU96" s="45">
        <v>12.94435294117647</v>
      </c>
      <c r="BV96" s="45">
        <v>11.72</v>
      </c>
      <c r="BW96" s="45">
        <v>9.0892105263157887</v>
      </c>
      <c r="BX96" s="45"/>
      <c r="BY96" s="45"/>
      <c r="BZ96" s="45"/>
      <c r="CA96" s="45"/>
      <c r="CB96" s="45"/>
      <c r="CC96" s="45"/>
      <c r="CD96" s="45"/>
      <c r="CE96" s="45"/>
      <c r="CF96" s="45"/>
      <c r="CG96" s="45"/>
      <c r="CH96" s="45"/>
      <c r="CI96" s="119"/>
      <c r="DS96" s="105"/>
      <c r="DT96" s="105"/>
    </row>
    <row r="97" spans="1:133" hidden="1">
      <c r="A97" s="2"/>
      <c r="B97" s="2"/>
      <c r="C97" s="2"/>
      <c r="D97" s="2"/>
      <c r="E97" s="5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51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6"/>
      <c r="DT97" s="2"/>
      <c r="DU97" s="2"/>
      <c r="DV97" s="2"/>
      <c r="DW97" s="2"/>
      <c r="DX97" s="2"/>
      <c r="DY97" s="2"/>
      <c r="DZ97" s="2"/>
      <c r="EA97" s="2"/>
      <c r="EB97" s="2"/>
      <c r="EC97" s="2"/>
    </row>
    <row r="98" spans="1:133" s="45" customFormat="1" hidden="1">
      <c r="C98" s="39">
        <v>2005</v>
      </c>
      <c r="D98" s="45">
        <v>15.448387931034484</v>
      </c>
      <c r="E98" s="45">
        <v>15.428757758620687</v>
      </c>
      <c r="F98" s="45">
        <v>15.849601671038569</v>
      </c>
      <c r="G98" s="45">
        <v>15.549925622198915</v>
      </c>
      <c r="H98" s="45">
        <v>16.081776818984114</v>
      </c>
      <c r="I98" s="45">
        <v>15.837184375966196</v>
      </c>
      <c r="J98" s="45">
        <v>15.448178115163859</v>
      </c>
      <c r="K98" s="45">
        <v>15.525969417926841</v>
      </c>
      <c r="L98" s="45">
        <v>15.66642141100813</v>
      </c>
      <c r="M98" s="45">
        <v>12.574734237536656</v>
      </c>
      <c r="N98" s="45">
        <v>15.311395860854249</v>
      </c>
      <c r="O98" s="45">
        <v>16.102156899457032</v>
      </c>
      <c r="P98" s="45">
        <v>15.987921182266009</v>
      </c>
      <c r="Q98" s="45">
        <v>14.52104655737705</v>
      </c>
      <c r="R98" s="45">
        <v>15.003568297387341</v>
      </c>
      <c r="S98" s="45">
        <v>16.232818386447104</v>
      </c>
      <c r="T98" s="45">
        <v>16.235771138539619</v>
      </c>
      <c r="U98" s="45">
        <v>15.661716213125999</v>
      </c>
      <c r="V98" s="45">
        <v>15.528551320378675</v>
      </c>
      <c r="W98" s="45">
        <v>15.761614440605268</v>
      </c>
      <c r="X98" s="45">
        <v>15.854603278688524</v>
      </c>
      <c r="Y98" s="45">
        <v>15.620424609062891</v>
      </c>
      <c r="Z98" s="45">
        <v>16.05635484650713</v>
      </c>
      <c r="AA98" s="45">
        <v>16.03056128064032</v>
      </c>
      <c r="AB98" s="45">
        <v>16.013125407520103</v>
      </c>
      <c r="AC98" s="45">
        <v>16.457612349914235</v>
      </c>
      <c r="AD98" s="45">
        <v>16.46702170561025</v>
      </c>
      <c r="AE98" s="45">
        <v>16.150341958132884</v>
      </c>
      <c r="AF98" s="45">
        <v>16.024910337552743</v>
      </c>
      <c r="AG98" s="45">
        <v>15.525953188602445</v>
      </c>
      <c r="AH98" s="45">
        <v>15.627947354771784</v>
      </c>
      <c r="AI98" s="45">
        <v>15.445986216730034</v>
      </c>
      <c r="AJ98" s="45">
        <v>15.343114038992253</v>
      </c>
      <c r="AK98" s="45">
        <v>14.684015639769697</v>
      </c>
      <c r="AL98" s="45">
        <v>14.142796111746446</v>
      </c>
      <c r="AM98" s="45">
        <v>13.58907660677572</v>
      </c>
      <c r="AN98" s="45">
        <v>11.993052051439069</v>
      </c>
      <c r="AO98" s="45">
        <v>12.549791602819493</v>
      </c>
      <c r="AP98" s="45">
        <v>11.871525471169992</v>
      </c>
      <c r="AQ98" s="45">
        <v>11.313463257199603</v>
      </c>
      <c r="AR98" s="45">
        <v>9.9391780450311984</v>
      </c>
      <c r="AS98" s="45">
        <v>9.4516395788612897</v>
      </c>
      <c r="AT98" s="45">
        <v>9.9655897786903935</v>
      </c>
      <c r="AU98" s="45">
        <v>8.7876513926325259</v>
      </c>
      <c r="AV98" s="45">
        <v>8.7081602795064956</v>
      </c>
      <c r="AW98" s="45">
        <v>8.9146681334800153</v>
      </c>
      <c r="AX98" s="45">
        <v>12.663724067450177</v>
      </c>
      <c r="AY98" s="45">
        <v>13.367805661274975</v>
      </c>
      <c r="AZ98" s="45">
        <v>13.445041957215457</v>
      </c>
      <c r="BA98" s="45">
        <v>13.890522378434154</v>
      </c>
      <c r="BB98" s="45">
        <v>13.930573631747228</v>
      </c>
      <c r="BC98" s="45">
        <v>13.318222865722863</v>
      </c>
      <c r="BD98" s="45">
        <v>12.509180659759437</v>
      </c>
      <c r="BE98" s="45">
        <v>12.454162394181472</v>
      </c>
      <c r="BF98" s="45">
        <v>12.579179988715442</v>
      </c>
      <c r="BG98" s="45">
        <v>12.41361462728551</v>
      </c>
      <c r="BH98" s="45">
        <v>13.316310802274167</v>
      </c>
      <c r="BJ98" s="27"/>
      <c r="CI98" s="119"/>
      <c r="DD98" s="105"/>
      <c r="DE98" s="105"/>
    </row>
    <row r="99" spans="1:133" hidden="1">
      <c r="A99" s="2"/>
      <c r="B99" s="2"/>
      <c r="C99" s="2"/>
      <c r="D99" s="2"/>
      <c r="E99" s="5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51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6"/>
      <c r="DT99" s="2"/>
      <c r="DU99" s="2"/>
      <c r="DV99" s="2"/>
      <c r="DW99" s="2"/>
      <c r="DX99" s="2"/>
      <c r="DY99" s="2"/>
      <c r="DZ99" s="2"/>
      <c r="EA99" s="2"/>
      <c r="EB99" s="2"/>
      <c r="EC99" s="2"/>
    </row>
    <row r="100" spans="1:133" s="50" customFormat="1" hidden="1">
      <c r="C100" s="41">
        <v>2004</v>
      </c>
      <c r="D100" s="45">
        <v>14.384646924829156</v>
      </c>
      <c r="E100" s="45">
        <v>14.007309563290292</v>
      </c>
      <c r="F100" s="45">
        <v>14.690362042373568</v>
      </c>
      <c r="G100" s="45">
        <v>15.06559758854559</v>
      </c>
      <c r="H100" s="45">
        <v>14.169459739363077</v>
      </c>
      <c r="I100" s="45">
        <v>14.405287480190173</v>
      </c>
      <c r="J100" s="45">
        <v>14.575261563503187</v>
      </c>
      <c r="K100" s="45">
        <v>14.883810311792372</v>
      </c>
      <c r="L100" s="45">
        <v>14.806653484249281</v>
      </c>
      <c r="M100" s="45">
        <v>13.200318213262182</v>
      </c>
      <c r="N100" s="45">
        <v>12.281929141522287</v>
      </c>
      <c r="O100" s="45">
        <v>12.090636932946389</v>
      </c>
      <c r="P100" s="45">
        <v>14.907509618747813</v>
      </c>
      <c r="Q100" s="45">
        <v>15.610463529411765</v>
      </c>
      <c r="R100" s="45">
        <v>15.710948699929723</v>
      </c>
      <c r="S100" s="45">
        <v>16.000959825486277</v>
      </c>
      <c r="T100" s="45">
        <v>15.453620056191918</v>
      </c>
      <c r="U100" s="45">
        <v>16.404952966261128</v>
      </c>
      <c r="V100" s="45">
        <v>15.564243527508092</v>
      </c>
      <c r="W100" s="45">
        <v>15.558235294117646</v>
      </c>
      <c r="X100" s="45">
        <v>15.606088208198987</v>
      </c>
      <c r="Y100" s="45">
        <v>14.982833476500183</v>
      </c>
      <c r="Z100" s="45">
        <v>11.707681521836205</v>
      </c>
      <c r="AA100" s="45">
        <v>12.886439875557961</v>
      </c>
      <c r="AB100" s="45">
        <v>13.488423176409729</v>
      </c>
      <c r="AC100" s="45">
        <v>15.078094258682492</v>
      </c>
      <c r="AD100" s="45">
        <v>14.972118176538908</v>
      </c>
      <c r="AE100" s="45">
        <v>14.560345729037317</v>
      </c>
      <c r="AF100" s="45">
        <v>14.420499986084439</v>
      </c>
      <c r="AG100" s="45">
        <v>14.031284479209548</v>
      </c>
      <c r="AH100" s="45">
        <v>13.571418089098216</v>
      </c>
      <c r="AI100" s="45">
        <v>14.271530254777071</v>
      </c>
      <c r="AJ100" s="45">
        <v>15.469361956666225</v>
      </c>
      <c r="AK100" s="45">
        <v>14.369240104963918</v>
      </c>
      <c r="AL100" s="45">
        <v>14.009189312420208</v>
      </c>
      <c r="AM100" s="45">
        <v>13.869426758328929</v>
      </c>
      <c r="AN100" s="45">
        <v>13.428458835929266</v>
      </c>
      <c r="AO100" s="45">
        <v>15.458210104419365</v>
      </c>
      <c r="AP100" s="45">
        <v>14.866284334440083</v>
      </c>
      <c r="AQ100" s="45">
        <v>13.57410323017845</v>
      </c>
      <c r="AR100" s="45">
        <v>11.656530508301923</v>
      </c>
      <c r="AS100" s="45">
        <v>12.227970051926096</v>
      </c>
      <c r="AT100" s="45">
        <v>11.071726117261173</v>
      </c>
      <c r="AU100" s="45">
        <v>11.645155007491072</v>
      </c>
      <c r="AV100" s="45">
        <v>9.9813556220891542</v>
      </c>
      <c r="AW100" s="45">
        <v>11.414400610287709</v>
      </c>
      <c r="AX100" s="45">
        <v>12.042730540793997</v>
      </c>
      <c r="AY100" s="45">
        <v>11.778949492319709</v>
      </c>
      <c r="AZ100" s="45">
        <v>10.400437137330755</v>
      </c>
      <c r="BA100" s="45">
        <v>9.438909793552325</v>
      </c>
      <c r="BB100" s="45">
        <v>10.12400121494381</v>
      </c>
      <c r="BC100" s="45">
        <v>9.6994823561719077</v>
      </c>
      <c r="BD100" s="45">
        <v>9.5019713572746003</v>
      </c>
      <c r="BE100" s="45">
        <v>9.4948163071817966</v>
      </c>
      <c r="BF100" s="45">
        <v>7.959117789626756</v>
      </c>
      <c r="BG100" s="45">
        <v>9.3560382589409485</v>
      </c>
      <c r="BH100" s="45">
        <v>9.1356236345580939</v>
      </c>
      <c r="BI100" s="45">
        <v>8.7001753545419707</v>
      </c>
      <c r="BJ100" s="45">
        <v>7.890495618580986</v>
      </c>
      <c r="BK100" s="45">
        <v>7.3487992863514719</v>
      </c>
      <c r="BL100" s="45">
        <v>7.2947064962170618</v>
      </c>
      <c r="BM100" s="45">
        <v>7.4011467054969042</v>
      </c>
      <c r="BN100" s="45">
        <v>7.068788944723619</v>
      </c>
      <c r="BO100" s="45">
        <v>6.5420611394163961</v>
      </c>
      <c r="BP100" s="45">
        <v>7.6485049833887055</v>
      </c>
      <c r="BQ100" s="45">
        <v>7.3974238227146802</v>
      </c>
      <c r="BR100" s="45">
        <v>13.95</v>
      </c>
      <c r="BS100" s="45">
        <v>13.95</v>
      </c>
      <c r="BT100" s="45">
        <v>14.067368421052631</v>
      </c>
      <c r="BU100" s="45"/>
      <c r="BV100" s="45"/>
      <c r="BW100" s="45"/>
      <c r="BX100" s="45"/>
      <c r="BY100" s="45"/>
      <c r="BZ100" s="45"/>
      <c r="CA100" s="45"/>
      <c r="CB100" s="45"/>
      <c r="CC100" s="45"/>
      <c r="CD100" s="45"/>
      <c r="CE100" s="45"/>
      <c r="CF100" s="45"/>
      <c r="CG100" s="45"/>
      <c r="CH100" s="45"/>
      <c r="CI100" s="119"/>
      <c r="DS100" s="105"/>
      <c r="DT100" s="105"/>
    </row>
    <row r="101" spans="1:133" hidden="1">
      <c r="A101" s="2"/>
      <c r="B101" s="2"/>
      <c r="C101" s="21"/>
      <c r="D101" s="2"/>
      <c r="E101" s="5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51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6"/>
      <c r="DT101" s="2"/>
      <c r="DU101" s="2"/>
      <c r="DV101" s="2"/>
      <c r="DW101" s="2"/>
      <c r="DX101" s="2"/>
      <c r="DY101" s="2"/>
      <c r="DZ101" s="2"/>
      <c r="EA101" s="2"/>
      <c r="EB101" s="2"/>
      <c r="EC101" s="2"/>
    </row>
    <row r="102" spans="1:133" s="50" customFormat="1" hidden="1">
      <c r="C102" s="146">
        <v>2003</v>
      </c>
      <c r="D102" s="45">
        <v>14.733225806451612</v>
      </c>
      <c r="E102" s="45">
        <v>15.70432011856243</v>
      </c>
      <c r="F102" s="45">
        <v>15.60376036665212</v>
      </c>
      <c r="G102" s="45">
        <v>16.351137630239883</v>
      </c>
      <c r="H102" s="45">
        <v>16.265961742826782</v>
      </c>
      <c r="I102" s="45">
        <v>15.67225974025974</v>
      </c>
      <c r="J102" s="45">
        <v>15.442648293963254</v>
      </c>
      <c r="K102" s="45">
        <v>15.428847539015605</v>
      </c>
      <c r="L102" s="45">
        <v>15.628547297297299</v>
      </c>
      <c r="M102" s="45">
        <v>15.653405004859087</v>
      </c>
      <c r="N102" s="45">
        <v>16.567340976331362</v>
      </c>
      <c r="O102" s="45">
        <v>16.565629280821916</v>
      </c>
      <c r="P102" s="45">
        <v>16.010851457658493</v>
      </c>
      <c r="Q102" s="45">
        <v>15.421096005019871</v>
      </c>
      <c r="R102" s="45">
        <v>14.013520916334663</v>
      </c>
      <c r="S102" s="45">
        <v>15.417886482449591</v>
      </c>
      <c r="T102" s="45">
        <v>16.225983223100503</v>
      </c>
      <c r="U102" s="45">
        <v>16.253000514668038</v>
      </c>
      <c r="V102" s="45">
        <v>15.937606794141574</v>
      </c>
      <c r="W102" s="45">
        <v>16.469558572039332</v>
      </c>
      <c r="X102" s="45">
        <v>16.606389824602161</v>
      </c>
      <c r="Y102" s="45">
        <v>16.620457773407622</v>
      </c>
      <c r="Z102" s="45">
        <v>16.332133404625051</v>
      </c>
      <c r="AA102" s="45">
        <v>17.270997829289218</v>
      </c>
      <c r="AB102" s="45">
        <v>16.982666684115628</v>
      </c>
      <c r="AC102" s="45">
        <v>17.386515215967655</v>
      </c>
      <c r="AD102" s="45">
        <v>17.20623445039557</v>
      </c>
      <c r="AE102" s="45">
        <v>17.225750282514021</v>
      </c>
      <c r="AF102" s="45">
        <v>17.258337828735076</v>
      </c>
      <c r="AG102" s="45">
        <v>16.136923360100216</v>
      </c>
      <c r="AH102" s="45">
        <v>15.625792128169229</v>
      </c>
      <c r="AI102" s="45">
        <v>15.976784444008779</v>
      </c>
      <c r="AJ102" s="45">
        <v>15.592920781204947</v>
      </c>
      <c r="AK102" s="45">
        <v>15.622878367697007</v>
      </c>
      <c r="AL102" s="45">
        <v>16.142497634483053</v>
      </c>
      <c r="AM102" s="45">
        <v>14.214324951644098</v>
      </c>
      <c r="AN102" s="45">
        <v>16.20887011615628</v>
      </c>
      <c r="AO102" s="45">
        <v>16.836065747613997</v>
      </c>
      <c r="AP102" s="45">
        <v>16.632343627527828</v>
      </c>
      <c r="AQ102" s="45">
        <v>16.454032674118658</v>
      </c>
      <c r="AR102" s="45">
        <v>15.863434477275741</v>
      </c>
      <c r="AS102" s="45">
        <v>15.3805748502994</v>
      </c>
      <c r="AT102" s="45">
        <v>15.170328530259367</v>
      </c>
      <c r="AU102" s="45">
        <v>14.027950390249119</v>
      </c>
      <c r="AV102" s="45">
        <v>13.154736218138707</v>
      </c>
      <c r="AW102" s="45">
        <v>13.565750242797021</v>
      </c>
      <c r="AX102" s="45">
        <v>13.002421763141747</v>
      </c>
      <c r="AY102" s="45">
        <v>12.78156121851201</v>
      </c>
      <c r="AZ102" s="45">
        <v>11.607563962387928</v>
      </c>
      <c r="BA102" s="45">
        <v>12.192381648487576</v>
      </c>
      <c r="BB102" s="45">
        <v>9.6993497467310625</v>
      </c>
      <c r="BC102" s="45">
        <v>9.6104891640866867</v>
      </c>
      <c r="BD102" s="45">
        <v>10.119485049833886</v>
      </c>
      <c r="BE102" s="45">
        <v>10.561685225167027</v>
      </c>
      <c r="BF102" s="45">
        <v>10.429672493914584</v>
      </c>
      <c r="BG102" s="45">
        <v>11.84503319148936</v>
      </c>
      <c r="BH102" s="45">
        <v>12.960881602199096</v>
      </c>
      <c r="BI102" s="45">
        <v>13.319345832484208</v>
      </c>
      <c r="BJ102" s="45">
        <v>13.752670416942424</v>
      </c>
      <c r="BK102" s="45">
        <v>13.738936029896681</v>
      </c>
      <c r="BL102" s="45">
        <v>13.215365659777422</v>
      </c>
      <c r="BM102" s="45">
        <v>12.266138878290725</v>
      </c>
      <c r="BN102" s="45">
        <v>13.024912739965099</v>
      </c>
      <c r="BO102" s="45">
        <v>13.318587240392986</v>
      </c>
      <c r="BP102" s="45">
        <v>13.191853268819624</v>
      </c>
      <c r="BQ102" s="45">
        <v>12.690764744005184</v>
      </c>
      <c r="BR102" s="45">
        <v>11.528118618292419</v>
      </c>
      <c r="BS102" s="45">
        <v>11.634590620031796</v>
      </c>
      <c r="BT102" s="45">
        <v>11.60753184713376</v>
      </c>
      <c r="BU102" s="45">
        <v>11.100638977635784</v>
      </c>
      <c r="BV102" s="45">
        <v>10.793716894977171</v>
      </c>
      <c r="BW102" s="45">
        <v>9.6589963503649656</v>
      </c>
      <c r="BX102" s="45"/>
      <c r="BY102" s="45"/>
      <c r="BZ102" s="45"/>
      <c r="CA102" s="45"/>
      <c r="CB102" s="45"/>
      <c r="CC102" s="45"/>
      <c r="CD102" s="45"/>
      <c r="CE102" s="45"/>
      <c r="CF102" s="45"/>
      <c r="CG102" s="45"/>
      <c r="CH102" s="45"/>
      <c r="CI102" s="119"/>
      <c r="DS102" s="105"/>
      <c r="DT102" s="105"/>
    </row>
    <row r="103" spans="1:133" hidden="1">
      <c r="A103" s="21"/>
      <c r="B103" s="2"/>
      <c r="C103" s="2"/>
      <c r="D103" s="2"/>
      <c r="E103" s="5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51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</row>
    <row r="104" spans="1:133" hidden="1">
      <c r="A104" s="2"/>
      <c r="B104" s="2"/>
      <c r="C104" s="2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  <c r="AJ104" s="50"/>
      <c r="AK104" s="50"/>
      <c r="AL104" s="50"/>
      <c r="AM104" s="50"/>
      <c r="AN104" s="50"/>
      <c r="AO104" s="50"/>
      <c r="AP104" s="50"/>
      <c r="AQ104" s="50"/>
      <c r="AR104" s="50"/>
      <c r="AS104" s="50"/>
      <c r="AT104" s="50"/>
      <c r="AU104" s="50"/>
      <c r="AV104" s="50"/>
      <c r="AW104" s="50"/>
      <c r="AX104" s="50"/>
      <c r="AY104" s="50"/>
      <c r="AZ104" s="50"/>
      <c r="BA104" s="50"/>
      <c r="BB104" s="50"/>
      <c r="BC104" s="50"/>
      <c r="BD104" s="50"/>
      <c r="BE104" s="50"/>
      <c r="BF104" s="50"/>
      <c r="BG104" s="50"/>
      <c r="BH104" s="50"/>
      <c r="BI104" s="50"/>
      <c r="BJ104" s="50"/>
      <c r="BK104" s="50"/>
      <c r="BL104" s="50"/>
      <c r="BM104" s="50"/>
      <c r="BN104" s="50"/>
      <c r="BO104" s="50"/>
      <c r="BP104" s="50"/>
      <c r="BQ104" s="50"/>
      <c r="BR104" s="50"/>
      <c r="BS104" s="50"/>
      <c r="BT104" s="50"/>
      <c r="BU104" s="50"/>
      <c r="BV104" s="50"/>
      <c r="BW104" s="50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51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</row>
    <row r="105" spans="1:133" hidden="1">
      <c r="A105" s="2"/>
      <c r="B105" s="2"/>
      <c r="C105" s="2"/>
      <c r="D105" s="2"/>
      <c r="E105" s="5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51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</row>
    <row r="106" spans="1:133" hidden="1">
      <c r="A106" s="2"/>
      <c r="B106" s="2"/>
      <c r="C106" s="2"/>
      <c r="D106" s="2"/>
      <c r="E106" s="5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51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</row>
    <row r="107" spans="1:133" hidden="1">
      <c r="A107" s="2"/>
      <c r="B107" s="2"/>
      <c r="C107" s="2"/>
      <c r="D107" s="2"/>
      <c r="E107" s="5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51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</row>
    <row r="108" spans="1:133" hidden="1">
      <c r="A108" s="2"/>
      <c r="B108" s="2"/>
      <c r="C108" s="2"/>
      <c r="D108" s="2"/>
      <c r="E108" s="5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51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</row>
    <row r="109" spans="1:133" hidden="1">
      <c r="A109" s="2"/>
      <c r="B109" s="2"/>
      <c r="C109" s="2"/>
      <c r="D109" s="2"/>
      <c r="E109" s="5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51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</row>
    <row r="110" spans="1:133" hidden="1">
      <c r="A110" s="2"/>
      <c r="B110" s="2"/>
      <c r="C110" s="2"/>
      <c r="D110" s="2"/>
      <c r="E110" s="5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51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</row>
    <row r="111" spans="1:133" hidden="1">
      <c r="A111" s="2"/>
      <c r="B111" s="2"/>
      <c r="C111" s="2"/>
      <c r="D111" s="2"/>
      <c r="E111" s="5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51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</row>
    <row r="112" spans="1:133" hidden="1">
      <c r="A112" s="2"/>
      <c r="B112" s="2"/>
      <c r="C112" s="2"/>
      <c r="D112" s="2"/>
      <c r="E112" s="5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51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</row>
    <row r="113" spans="1:133" hidden="1">
      <c r="A113" s="2"/>
      <c r="B113" s="2"/>
      <c r="C113" s="2"/>
      <c r="D113" s="2"/>
      <c r="E113" s="5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51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</row>
    <row r="114" spans="1:133" hidden="1">
      <c r="A114" s="2"/>
      <c r="B114" s="2"/>
      <c r="C114" s="2"/>
      <c r="D114" s="2"/>
      <c r="E114" s="5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51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</row>
    <row r="115" spans="1:133" hidden="1">
      <c r="A115" s="2"/>
      <c r="B115" s="2"/>
      <c r="C115" s="2"/>
      <c r="D115" s="2"/>
      <c r="E115" s="5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51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</row>
    <row r="116" spans="1:133" hidden="1">
      <c r="A116" s="2"/>
      <c r="B116" s="2"/>
      <c r="C116" s="2"/>
      <c r="D116" s="2"/>
      <c r="E116" s="5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51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</row>
    <row r="117" spans="1:133" hidden="1">
      <c r="A117" s="2"/>
      <c r="B117" s="2"/>
      <c r="C117" s="2"/>
      <c r="D117" s="2"/>
      <c r="E117" s="5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51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</row>
    <row r="118" spans="1:133" hidden="1">
      <c r="A118" s="2"/>
      <c r="B118" s="2"/>
      <c r="C118" s="2"/>
      <c r="D118" s="2"/>
      <c r="E118" s="5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51"/>
    </row>
    <row r="119" spans="1:133" hidden="1">
      <c r="A119" s="2"/>
      <c r="B119" s="2"/>
      <c r="C119" s="2"/>
      <c r="D119" s="2"/>
      <c r="E119" s="5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51"/>
    </row>
    <row r="120" spans="1:133" hidden="1">
      <c r="A120" s="2"/>
      <c r="B120" s="2"/>
      <c r="C120" s="2"/>
      <c r="D120" s="2"/>
      <c r="E120" s="5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51"/>
    </row>
    <row r="121" spans="1:133" hidden="1">
      <c r="A121" s="2"/>
      <c r="B121" s="2"/>
      <c r="C121" s="2"/>
      <c r="D121" s="2"/>
      <c r="E121" s="5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51"/>
    </row>
    <row r="122" spans="1:133" hidden="1">
      <c r="A122" s="2"/>
      <c r="B122" s="2"/>
      <c r="C122" s="2"/>
      <c r="D122" s="2"/>
      <c r="E122" s="5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51"/>
    </row>
    <row r="123" spans="1:133" hidden="1">
      <c r="A123" s="2"/>
      <c r="B123" s="2"/>
      <c r="C123" s="2"/>
      <c r="D123" s="2"/>
      <c r="E123" s="5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51"/>
    </row>
    <row r="124" spans="1:133" hidden="1">
      <c r="A124" s="2"/>
      <c r="B124" s="2"/>
      <c r="C124" s="2"/>
      <c r="D124" s="2"/>
      <c r="E124" s="5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51"/>
    </row>
    <row r="125" spans="1:133" hidden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51"/>
    </row>
    <row r="126" spans="1:133" hidden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51"/>
    </row>
    <row r="127" spans="1:133" hidden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51"/>
    </row>
    <row r="128" spans="1:133" hidden="1">
      <c r="A128" s="2"/>
      <c r="B128" s="2"/>
      <c r="C128" s="2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51"/>
    </row>
    <row r="129" spans="1:150" ht="15" hidden="1" thickBot="1">
      <c r="A129" s="112">
        <v>2014</v>
      </c>
      <c r="B129" s="113" t="s">
        <v>73</v>
      </c>
      <c r="C129" s="23" t="s">
        <v>71</v>
      </c>
      <c r="D129" s="53">
        <v>2.9809999999999999</v>
      </c>
      <c r="E129" s="53">
        <v>37.126000000000005</v>
      </c>
      <c r="F129" s="53">
        <v>37.652999999999999</v>
      </c>
      <c r="G129" s="53">
        <v>46.61</v>
      </c>
      <c r="H129" s="53">
        <v>46.651000000000003</v>
      </c>
      <c r="I129" s="53">
        <v>48.601999999999997</v>
      </c>
      <c r="J129" s="53">
        <v>34.527999999999999</v>
      </c>
      <c r="K129" s="53">
        <v>39.102999999999994</v>
      </c>
      <c r="L129" s="53">
        <v>55.783000000000001</v>
      </c>
      <c r="M129" s="53">
        <v>59.942999999999998</v>
      </c>
      <c r="N129" s="53">
        <v>30.956999999999994</v>
      </c>
      <c r="O129" s="53">
        <v>34.690000000000005</v>
      </c>
      <c r="P129" s="53">
        <v>36.659700000000001</v>
      </c>
      <c r="Q129" s="53">
        <v>43.845999999999997</v>
      </c>
      <c r="R129" s="53">
        <v>50.96</v>
      </c>
      <c r="S129" s="53">
        <v>64.791999999999987</v>
      </c>
      <c r="T129" s="53">
        <v>74.039999999999992</v>
      </c>
      <c r="U129" s="53">
        <v>71.908000000000001</v>
      </c>
      <c r="V129" s="53">
        <v>67.619</v>
      </c>
      <c r="W129" s="53">
        <v>62.212000000000003</v>
      </c>
      <c r="X129" s="53">
        <v>51.13900000000001</v>
      </c>
      <c r="Y129" s="53">
        <v>58.615000000000002</v>
      </c>
      <c r="Z129" s="53">
        <v>74.463999999999999</v>
      </c>
      <c r="AA129" s="53">
        <v>94.626999999999995</v>
      </c>
      <c r="AB129" s="53">
        <v>79.768000000000001</v>
      </c>
      <c r="AC129" s="53">
        <v>58.595000000000006</v>
      </c>
      <c r="AD129" s="53">
        <v>48.1342</v>
      </c>
      <c r="AE129" s="53">
        <v>71.236000000000004</v>
      </c>
      <c r="AF129" s="53">
        <v>73.524000000000001</v>
      </c>
      <c r="AG129" s="53">
        <v>71.902999999999992</v>
      </c>
      <c r="AH129" s="53">
        <v>67.255999999999986</v>
      </c>
      <c r="AI129" s="53">
        <v>55.587000000000003</v>
      </c>
      <c r="AJ129" s="53">
        <v>91.999000000000009</v>
      </c>
      <c r="AK129" s="53">
        <v>90.743000000000009</v>
      </c>
      <c r="AL129" s="53">
        <v>111.077</v>
      </c>
      <c r="AM129" s="53">
        <v>74.533999999999992</v>
      </c>
      <c r="AN129" s="53">
        <v>75.546999999999997</v>
      </c>
      <c r="AO129" s="53">
        <v>55.021000000000008</v>
      </c>
      <c r="AP129" s="53">
        <v>47.210000000000008</v>
      </c>
      <c r="AQ129" s="53">
        <v>83.472000000000008</v>
      </c>
      <c r="AR129" s="53">
        <v>82.841999999999999</v>
      </c>
      <c r="AS129" s="53">
        <v>66.138000000000005</v>
      </c>
      <c r="AT129" s="53">
        <v>47.995000000000005</v>
      </c>
      <c r="AU129" s="53">
        <v>52.960999999999991</v>
      </c>
      <c r="AV129" s="53">
        <v>71.050999999999988</v>
      </c>
      <c r="AW129" s="53">
        <v>65.804999999999993</v>
      </c>
      <c r="AX129" s="53">
        <v>90.046999999999997</v>
      </c>
      <c r="AY129" s="53">
        <v>98.35299999999998</v>
      </c>
      <c r="AZ129" s="53">
        <v>72.650999999999982</v>
      </c>
      <c r="BA129" s="53">
        <v>63.670999999999999</v>
      </c>
      <c r="BB129" s="53">
        <v>71.707000000000008</v>
      </c>
      <c r="BC129" s="53">
        <v>46.040000000000006</v>
      </c>
      <c r="BD129" s="53">
        <v>55.315999999999995</v>
      </c>
      <c r="BE129" s="53">
        <v>82.930499999999995</v>
      </c>
      <c r="BF129" s="53">
        <v>107.28399999999999</v>
      </c>
      <c r="BG129" s="53">
        <v>81.341000000000022</v>
      </c>
      <c r="BH129" s="53">
        <v>72.760999999999996</v>
      </c>
      <c r="BI129" s="53">
        <v>73.85799999999999</v>
      </c>
      <c r="BJ129" s="53">
        <v>83.201000000000008</v>
      </c>
      <c r="BK129" s="53">
        <v>72.557000000000002</v>
      </c>
      <c r="BL129" s="53">
        <v>70.15100000000001</v>
      </c>
      <c r="BM129" s="53">
        <v>79.472999999999985</v>
      </c>
      <c r="BN129" s="53">
        <v>51.768000000000008</v>
      </c>
      <c r="BO129" s="53">
        <v>32.125999999999998</v>
      </c>
      <c r="BP129" s="53">
        <v>18.855</v>
      </c>
      <c r="BQ129" s="53">
        <v>20.292999999999999</v>
      </c>
      <c r="BR129" s="53">
        <v>36.524999999999999</v>
      </c>
      <c r="BS129" s="53">
        <v>38.45900000000001</v>
      </c>
      <c r="BT129" s="53">
        <v>33.047999999999995</v>
      </c>
      <c r="BU129" s="53">
        <v>19.667000000000002</v>
      </c>
      <c r="BV129" s="53">
        <v>14.299999999999999</v>
      </c>
      <c r="BW129" s="53">
        <v>0.22300000000000003</v>
      </c>
      <c r="BX129" s="53">
        <v>0</v>
      </c>
      <c r="BY129" s="53">
        <v>0</v>
      </c>
      <c r="BZ129" s="53">
        <v>0</v>
      </c>
      <c r="CA129" s="53">
        <v>0</v>
      </c>
      <c r="CB129" s="53">
        <v>0</v>
      </c>
      <c r="CC129" s="53">
        <v>0</v>
      </c>
      <c r="CD129" s="54">
        <v>0</v>
      </c>
      <c r="CE129" s="54">
        <v>0</v>
      </c>
      <c r="CF129" s="54">
        <v>0</v>
      </c>
      <c r="CG129" s="54">
        <v>0</v>
      </c>
      <c r="CH129" s="54">
        <v>0</v>
      </c>
      <c r="CI129" s="55"/>
    </row>
    <row r="130" spans="1:150" hidden="1">
      <c r="A130" s="2"/>
      <c r="B130" s="2"/>
      <c r="C130" s="23" t="s">
        <v>72</v>
      </c>
      <c r="D130" s="45">
        <v>2.9809999999999999</v>
      </c>
      <c r="E130" s="45">
        <v>40.107000000000006</v>
      </c>
      <c r="F130" s="45">
        <v>77.760000000000005</v>
      </c>
      <c r="G130" s="45">
        <v>124.37</v>
      </c>
      <c r="H130" s="45">
        <v>171.02100000000002</v>
      </c>
      <c r="I130" s="45">
        <v>219.62300000000002</v>
      </c>
      <c r="J130" s="45">
        <v>254.15100000000001</v>
      </c>
      <c r="K130" s="45">
        <v>293.25400000000002</v>
      </c>
      <c r="L130" s="45">
        <v>349.03700000000003</v>
      </c>
      <c r="M130" s="45">
        <v>408.98</v>
      </c>
      <c r="N130" s="45">
        <v>439.93700000000001</v>
      </c>
      <c r="O130" s="45">
        <v>474.62700000000001</v>
      </c>
      <c r="P130" s="45">
        <v>511.2867</v>
      </c>
      <c r="Q130" s="45">
        <v>555.1327</v>
      </c>
      <c r="R130" s="45">
        <v>606.09270000000004</v>
      </c>
      <c r="S130" s="45">
        <v>670.88470000000007</v>
      </c>
      <c r="T130" s="45">
        <v>744.92470000000003</v>
      </c>
      <c r="U130" s="45">
        <v>816.83270000000005</v>
      </c>
      <c r="V130" s="45">
        <v>884.45170000000007</v>
      </c>
      <c r="W130" s="45">
        <v>946.66370000000006</v>
      </c>
      <c r="X130" s="45">
        <v>997.80270000000007</v>
      </c>
      <c r="Y130" s="45">
        <v>1056.4177</v>
      </c>
      <c r="Z130" s="45">
        <v>1130.8816999999999</v>
      </c>
      <c r="AA130" s="45">
        <v>1225.5086999999999</v>
      </c>
      <c r="AB130" s="45">
        <v>1305.2766999999999</v>
      </c>
      <c r="AC130" s="45">
        <v>1363.8716999999999</v>
      </c>
      <c r="AD130" s="45">
        <v>1412.0058999999999</v>
      </c>
      <c r="AE130" s="45">
        <v>1483.2419</v>
      </c>
      <c r="AF130" s="45">
        <v>1556.7658999999999</v>
      </c>
      <c r="AG130" s="45">
        <v>1628.6688999999999</v>
      </c>
      <c r="AH130" s="45">
        <v>1695.9249</v>
      </c>
      <c r="AI130" s="45">
        <v>1751.5119</v>
      </c>
      <c r="AJ130" s="45">
        <v>1843.5109</v>
      </c>
      <c r="AK130" s="45">
        <v>1934.2538999999999</v>
      </c>
      <c r="AL130" s="45">
        <v>2045.3308999999999</v>
      </c>
      <c r="AM130" s="45">
        <v>2119.8649</v>
      </c>
      <c r="AN130" s="45">
        <v>2195.4119000000001</v>
      </c>
      <c r="AO130" s="45">
        <v>2250.4329000000002</v>
      </c>
      <c r="AP130" s="45">
        <v>2297.6429000000003</v>
      </c>
      <c r="AQ130" s="45">
        <v>2381.1149000000005</v>
      </c>
      <c r="AR130" s="45" t="e">
        <v>#REF!</v>
      </c>
      <c r="AS130" s="45" t="e">
        <v>#REF!</v>
      </c>
      <c r="AT130" s="45" t="e">
        <v>#REF!</v>
      </c>
      <c r="AU130" s="45" t="e">
        <v>#REF!</v>
      </c>
      <c r="AV130" s="45" t="e">
        <v>#REF!</v>
      </c>
      <c r="AW130" s="45" t="e">
        <v>#REF!</v>
      </c>
      <c r="AX130" s="45" t="e">
        <v>#REF!</v>
      </c>
      <c r="AY130" s="45" t="e">
        <v>#REF!</v>
      </c>
      <c r="AZ130" s="45" t="e">
        <v>#REF!</v>
      </c>
      <c r="BA130" s="45" t="e">
        <v>#REF!</v>
      </c>
      <c r="BB130" s="45" t="e">
        <v>#REF!</v>
      </c>
      <c r="BC130" s="45" t="e">
        <v>#REF!</v>
      </c>
      <c r="BD130" s="45" t="e">
        <v>#REF!</v>
      </c>
      <c r="BE130" s="45" t="e">
        <v>#REF!</v>
      </c>
      <c r="BF130" s="45" t="e">
        <v>#REF!</v>
      </c>
      <c r="BG130" s="45" t="e">
        <v>#REF!</v>
      </c>
      <c r="BH130" s="45" t="e">
        <v>#REF!</v>
      </c>
      <c r="BI130" s="45" t="e">
        <v>#REF!</v>
      </c>
      <c r="BJ130" s="45" t="e">
        <v>#REF!</v>
      </c>
      <c r="BK130" s="45" t="e">
        <v>#REF!</v>
      </c>
      <c r="BL130" s="45" t="e">
        <v>#REF!</v>
      </c>
      <c r="BM130" s="45" t="e">
        <v>#REF!</v>
      </c>
      <c r="BN130" s="45" t="e">
        <v>#REF!</v>
      </c>
      <c r="BO130" s="45" t="e">
        <v>#REF!</v>
      </c>
      <c r="BP130" s="45" t="e">
        <v>#REF!</v>
      </c>
      <c r="BQ130" s="45" t="e">
        <v>#REF!</v>
      </c>
      <c r="BR130" s="45" t="e">
        <v>#REF!</v>
      </c>
      <c r="BS130" s="45" t="e">
        <v>#REF!</v>
      </c>
      <c r="BT130" s="45" t="e">
        <v>#REF!</v>
      </c>
      <c r="BU130" s="45" t="e">
        <v>#REF!</v>
      </c>
      <c r="BV130" s="45" t="e">
        <v>#REF!</v>
      </c>
      <c r="BW130" s="45" t="e">
        <v>#REF!</v>
      </c>
      <c r="BX130" s="45" t="e">
        <v>#REF!</v>
      </c>
      <c r="BY130" s="45" t="e">
        <v>#REF!</v>
      </c>
      <c r="BZ130" s="45" t="e">
        <v>#REF!</v>
      </c>
      <c r="CA130" s="45" t="e">
        <v>#REF!</v>
      </c>
      <c r="CB130" s="45" t="e">
        <v>#REF!</v>
      </c>
      <c r="CC130" s="45" t="e">
        <v>#REF!</v>
      </c>
      <c r="CD130" s="45" t="e">
        <v>#REF!</v>
      </c>
      <c r="CE130" s="45" t="e">
        <v>#REF!</v>
      </c>
      <c r="CF130" s="45" t="e">
        <v>#REF!</v>
      </c>
      <c r="CG130" s="45" t="e">
        <v>#REF!</v>
      </c>
      <c r="CH130" s="45" t="e">
        <v>#REF!</v>
      </c>
      <c r="CI130" s="51"/>
    </row>
    <row r="131" spans="1:150" hidden="1">
      <c r="A131" s="2"/>
      <c r="B131" s="2"/>
      <c r="C131" s="2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51"/>
    </row>
    <row r="132" spans="1:150" s="12" customFormat="1" ht="15" hidden="1" thickBot="1">
      <c r="A132" s="147">
        <v>2012</v>
      </c>
      <c r="B132" s="113" t="s">
        <v>73</v>
      </c>
      <c r="C132" s="23" t="s">
        <v>71</v>
      </c>
      <c r="D132" s="53">
        <v>0</v>
      </c>
      <c r="E132" s="53">
        <v>0.26890000000000003</v>
      </c>
      <c r="F132" s="53">
        <v>1.1899500000000001</v>
      </c>
      <c r="G132" s="53">
        <v>1.774</v>
      </c>
      <c r="H132" s="53">
        <v>1.6629</v>
      </c>
      <c r="I132" s="53">
        <v>1.798</v>
      </c>
      <c r="J132" s="53">
        <v>0.76290000000000002</v>
      </c>
      <c r="K132" s="53">
        <v>0.76400000000000001</v>
      </c>
      <c r="L132" s="53">
        <v>0.36</v>
      </c>
      <c r="M132" s="53">
        <v>0.247</v>
      </c>
      <c r="N132" s="53">
        <v>38.189</v>
      </c>
      <c r="O132" s="53">
        <v>52.822000000000003</v>
      </c>
      <c r="P132" s="53">
        <v>33.488</v>
      </c>
      <c r="Q132" s="53">
        <v>8.1289999999999996</v>
      </c>
      <c r="R132" s="53">
        <v>48.054999999999993</v>
      </c>
      <c r="S132" s="53">
        <v>43.382999999999996</v>
      </c>
      <c r="T132" s="53">
        <v>38.540999999999997</v>
      </c>
      <c r="U132" s="53">
        <v>47.305999999999997</v>
      </c>
      <c r="V132" s="53">
        <v>38.953000000000003</v>
      </c>
      <c r="W132" s="53">
        <v>51.82</v>
      </c>
      <c r="X132" s="53">
        <v>60.419999999999995</v>
      </c>
      <c r="Y132" s="53">
        <v>56.197000000000003</v>
      </c>
      <c r="Z132" s="53">
        <v>50.926000000000002</v>
      </c>
      <c r="AA132" s="53">
        <v>33.256</v>
      </c>
      <c r="AB132" s="53">
        <v>20.73</v>
      </c>
      <c r="AC132" s="53">
        <v>7.7479999999999993</v>
      </c>
      <c r="AD132" s="53">
        <v>30.752000000000002</v>
      </c>
      <c r="AE132" s="53">
        <v>26.312000000000001</v>
      </c>
      <c r="AF132" s="53">
        <v>29.236000000000004</v>
      </c>
      <c r="AG132" s="53">
        <v>47.397999999999996</v>
      </c>
      <c r="AH132" s="53">
        <v>65.281999999999996</v>
      </c>
      <c r="AI132" s="53">
        <v>62.823999999999998</v>
      </c>
      <c r="AJ132" s="53">
        <v>55.507999999999996</v>
      </c>
      <c r="AK132" s="53">
        <v>39.832999999999998</v>
      </c>
      <c r="AL132" s="53">
        <v>28.664999999999999</v>
      </c>
      <c r="AM132" s="53">
        <v>42.911000000000001</v>
      </c>
      <c r="AN132" s="53">
        <v>26.686999999999998</v>
      </c>
      <c r="AO132" s="53">
        <v>33.400999999999996</v>
      </c>
      <c r="AP132" s="53">
        <v>24.006000000000004</v>
      </c>
      <c r="AQ132" s="53">
        <v>22.495000000000005</v>
      </c>
      <c r="AR132" s="53">
        <v>20.736999999999998</v>
      </c>
      <c r="AS132" s="66">
        <v>21.264999999999997</v>
      </c>
      <c r="AT132" s="66">
        <v>22.765000000000001</v>
      </c>
      <c r="AU132" s="66">
        <v>49.182999999999993</v>
      </c>
      <c r="AV132" s="66">
        <v>61.357000000000006</v>
      </c>
      <c r="AW132" s="66">
        <v>101.798</v>
      </c>
      <c r="AX132" s="66">
        <v>76.334099999999992</v>
      </c>
      <c r="AY132" s="66">
        <v>38.297999999999995</v>
      </c>
      <c r="AZ132" s="66">
        <v>52.205999999999996</v>
      </c>
      <c r="BA132" s="66">
        <v>55.655999999999992</v>
      </c>
      <c r="BB132" s="66">
        <v>42.02600000000001</v>
      </c>
      <c r="BC132" s="66">
        <v>38.243000000000002</v>
      </c>
      <c r="BD132" s="66">
        <v>54.875</v>
      </c>
      <c r="BE132" s="66">
        <v>57.050999999999995</v>
      </c>
      <c r="BF132" s="66">
        <v>56.565999999999995</v>
      </c>
      <c r="BG132" s="66">
        <v>51.814999999999998</v>
      </c>
      <c r="BH132" s="66">
        <v>82.025000000000006</v>
      </c>
      <c r="BI132" s="66">
        <v>93.460999999999999</v>
      </c>
      <c r="BJ132" s="66">
        <v>95.155000000000001</v>
      </c>
      <c r="BK132" s="66">
        <v>62.406000000000006</v>
      </c>
      <c r="BL132" s="66">
        <v>45.666749999999993</v>
      </c>
      <c r="BM132" s="66">
        <v>73.575999999999993</v>
      </c>
      <c r="BN132" s="66">
        <v>71.076999999999998</v>
      </c>
      <c r="BO132" s="66">
        <v>46.518000000000001</v>
      </c>
      <c r="BP132" s="66">
        <v>61.364000000000004</v>
      </c>
      <c r="BQ132" s="66">
        <v>64.87</v>
      </c>
      <c r="BR132" s="66">
        <v>81.942999999999984</v>
      </c>
      <c r="BS132" s="66">
        <v>76.662999999999982</v>
      </c>
      <c r="BT132" s="66">
        <v>36.835000000000001</v>
      </c>
      <c r="BU132" s="66">
        <v>25.389000000000003</v>
      </c>
      <c r="BV132" s="66">
        <v>2.6300000000000003</v>
      </c>
      <c r="BW132" s="66">
        <v>0</v>
      </c>
      <c r="BX132" s="66">
        <v>0</v>
      </c>
      <c r="BY132" s="66">
        <v>0</v>
      </c>
      <c r="BZ132" s="66">
        <v>0</v>
      </c>
      <c r="CA132" s="66">
        <v>0</v>
      </c>
      <c r="CB132" s="66">
        <v>0</v>
      </c>
      <c r="CC132" s="66">
        <v>0</v>
      </c>
      <c r="CD132" s="66">
        <v>0</v>
      </c>
      <c r="CE132" s="66">
        <v>0</v>
      </c>
      <c r="CF132" s="66">
        <v>0</v>
      </c>
      <c r="CG132" s="66">
        <v>0</v>
      </c>
      <c r="CH132" s="66">
        <v>0</v>
      </c>
      <c r="CI132" s="56"/>
    </row>
    <row r="133" spans="1:150" hidden="1">
      <c r="A133" s="2"/>
      <c r="B133" s="2"/>
      <c r="C133" s="23" t="s">
        <v>72</v>
      </c>
      <c r="D133" s="45">
        <v>0</v>
      </c>
      <c r="E133" s="45">
        <v>0.26890000000000003</v>
      </c>
      <c r="F133" s="45">
        <v>1.45885</v>
      </c>
      <c r="G133" s="45">
        <v>3.23285</v>
      </c>
      <c r="H133" s="45">
        <v>4.8957499999999996</v>
      </c>
      <c r="I133" s="45">
        <v>6.6937499999999996</v>
      </c>
      <c r="J133" s="45">
        <v>7.4566499999999998</v>
      </c>
      <c r="K133" s="45">
        <v>8.2206499999999991</v>
      </c>
      <c r="L133" s="45">
        <v>8.5806499999999986</v>
      </c>
      <c r="M133" s="45">
        <v>8.8276499999999984</v>
      </c>
      <c r="N133" s="45">
        <v>47.016649999999998</v>
      </c>
      <c r="O133" s="45">
        <v>99.838650000000001</v>
      </c>
      <c r="P133" s="45">
        <v>133.32665</v>
      </c>
      <c r="Q133" s="45">
        <v>141.45564999999999</v>
      </c>
      <c r="R133" s="45">
        <v>189.51065</v>
      </c>
      <c r="S133" s="45">
        <v>232.89364999999998</v>
      </c>
      <c r="T133" s="45">
        <v>271.43464999999998</v>
      </c>
      <c r="U133" s="45">
        <v>318.74064999999996</v>
      </c>
      <c r="V133" s="45">
        <v>357.69364999999993</v>
      </c>
      <c r="W133" s="45">
        <v>409.51364999999993</v>
      </c>
      <c r="X133" s="45">
        <v>469.93364999999994</v>
      </c>
      <c r="Y133" s="45">
        <v>526.13064999999995</v>
      </c>
      <c r="Z133" s="45">
        <v>577.05664999999999</v>
      </c>
      <c r="AA133" s="45">
        <v>610.31264999999996</v>
      </c>
      <c r="AB133" s="45">
        <v>631.04264999999998</v>
      </c>
      <c r="AC133" s="45">
        <v>638.79065000000003</v>
      </c>
      <c r="AD133" s="45">
        <v>669.54264999999998</v>
      </c>
      <c r="AE133" s="45">
        <v>695.85464999999999</v>
      </c>
      <c r="AF133" s="45">
        <v>725.09064999999998</v>
      </c>
      <c r="AG133" s="45">
        <v>772.48865000000001</v>
      </c>
      <c r="AH133" s="45">
        <v>837.77065000000005</v>
      </c>
      <c r="AI133" s="45">
        <v>900.59465</v>
      </c>
      <c r="AJ133" s="45">
        <v>956.10265000000004</v>
      </c>
      <c r="AK133" s="45">
        <v>995.93565000000001</v>
      </c>
      <c r="AL133" s="45">
        <v>1024.6006500000001</v>
      </c>
      <c r="AM133" s="45">
        <v>1067.5116500000001</v>
      </c>
      <c r="AN133" s="45">
        <v>1094.19865</v>
      </c>
      <c r="AO133" s="45">
        <v>1127.5996500000001</v>
      </c>
      <c r="AP133" s="45">
        <v>1151.6056500000002</v>
      </c>
      <c r="AQ133" s="45">
        <v>1174.1006500000003</v>
      </c>
      <c r="AR133" s="45">
        <v>1223.8786500000003</v>
      </c>
      <c r="AS133" s="50">
        <v>1245.1436500000004</v>
      </c>
      <c r="AT133" s="50">
        <v>1267.9086500000005</v>
      </c>
      <c r="AU133" s="50">
        <v>1317.0916500000005</v>
      </c>
      <c r="AV133" s="50">
        <v>1378.4486500000005</v>
      </c>
      <c r="AW133" s="50">
        <v>1480.2466500000005</v>
      </c>
      <c r="AX133" s="50">
        <v>1556.5807500000005</v>
      </c>
      <c r="AY133" s="50">
        <v>1594.8787500000005</v>
      </c>
      <c r="AZ133" s="50">
        <v>1647.0847500000004</v>
      </c>
      <c r="BA133" s="50">
        <v>1702.7407500000004</v>
      </c>
      <c r="BB133" s="50">
        <v>1744.7667500000005</v>
      </c>
      <c r="BC133" s="50">
        <v>1783.0097500000004</v>
      </c>
      <c r="BD133" s="50">
        <v>1837.8847500000004</v>
      </c>
      <c r="BE133" s="50">
        <v>1894.9357500000003</v>
      </c>
      <c r="BF133" s="50">
        <v>1951.5017500000004</v>
      </c>
      <c r="BG133" s="50">
        <v>2003.3167500000004</v>
      </c>
      <c r="BH133" s="50">
        <v>2085.3417500000005</v>
      </c>
      <c r="BI133" s="50">
        <v>2178.8027500000003</v>
      </c>
      <c r="BJ133" s="50">
        <v>2273.9577500000005</v>
      </c>
      <c r="BK133" s="50">
        <v>2336.3637500000004</v>
      </c>
      <c r="BL133" s="50">
        <v>2382.0305000000003</v>
      </c>
      <c r="BM133" s="50">
        <v>2455.6065000000003</v>
      </c>
      <c r="BN133" s="50">
        <v>2526.6835000000001</v>
      </c>
      <c r="BO133" s="50">
        <v>2573.2015000000001</v>
      </c>
      <c r="BP133" s="50">
        <v>2634.5655000000002</v>
      </c>
      <c r="BQ133" s="50">
        <v>2699.4355</v>
      </c>
      <c r="BR133" s="50">
        <v>2781.3784999999998</v>
      </c>
      <c r="BS133" s="50">
        <v>2858.0414999999998</v>
      </c>
      <c r="BT133" s="50">
        <v>2894.8764999999999</v>
      </c>
      <c r="BU133" s="50">
        <v>2920.2655</v>
      </c>
      <c r="BV133" s="50">
        <v>2922.8955000000001</v>
      </c>
      <c r="BW133" s="50">
        <v>2922.8955000000001</v>
      </c>
      <c r="BX133" s="50">
        <v>2922.8955000000001</v>
      </c>
      <c r="BY133" s="50">
        <v>2922.8955000000001</v>
      </c>
      <c r="BZ133" s="50">
        <v>2922.8955000000001</v>
      </c>
      <c r="CA133" s="50">
        <v>2922.8955000000001</v>
      </c>
      <c r="CB133" s="50">
        <v>2922.8955000000001</v>
      </c>
      <c r="CC133" s="50">
        <v>2922.8955000000001</v>
      </c>
      <c r="CD133" s="50">
        <v>2922.8955000000001</v>
      </c>
      <c r="CE133" s="50">
        <v>2922.8955000000001</v>
      </c>
      <c r="CF133" s="50">
        <v>2922.8955000000001</v>
      </c>
      <c r="CG133" s="50">
        <v>2922.8955000000001</v>
      </c>
      <c r="CH133" s="50">
        <v>2922.8955000000001</v>
      </c>
      <c r="CI133" s="51"/>
    </row>
    <row r="134" spans="1:150" hidden="1">
      <c r="A134" s="2"/>
      <c r="B134" s="2"/>
      <c r="C134" s="2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51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</row>
    <row r="135" spans="1:150" ht="15" hidden="1" thickBot="1">
      <c r="A135" s="148">
        <v>2011</v>
      </c>
      <c r="B135" s="113" t="s">
        <v>73</v>
      </c>
      <c r="C135" s="23" t="s">
        <v>71</v>
      </c>
      <c r="D135" s="53">
        <v>0</v>
      </c>
      <c r="E135" s="53">
        <v>1.03335</v>
      </c>
      <c r="F135" s="53">
        <v>2.0659000000000001</v>
      </c>
      <c r="G135" s="53">
        <v>0.49434999999999996</v>
      </c>
      <c r="H135" s="53">
        <v>7.9092500000000001</v>
      </c>
      <c r="I135" s="53">
        <v>9.1643499999999989</v>
      </c>
      <c r="J135" s="53">
        <v>10.344349999999999</v>
      </c>
      <c r="K135" s="53">
        <v>12.440349999999999</v>
      </c>
      <c r="L135" s="53">
        <v>11.785799999999998</v>
      </c>
      <c r="M135" s="53">
        <v>14.327999999999999</v>
      </c>
      <c r="N135" s="53">
        <v>13.86</v>
      </c>
      <c r="O135" s="53">
        <v>24.57695</v>
      </c>
      <c r="P135" s="53">
        <v>22.11</v>
      </c>
      <c r="Q135" s="53">
        <v>33.914450000000002</v>
      </c>
      <c r="R135" s="53">
        <v>52.878</v>
      </c>
      <c r="S135" s="53">
        <v>39.537999999999997</v>
      </c>
      <c r="T135" s="53">
        <v>41.337899999999998</v>
      </c>
      <c r="U135" s="53">
        <v>35.351599999999998</v>
      </c>
      <c r="V135" s="53">
        <v>41.289899999999996</v>
      </c>
      <c r="W135" s="53">
        <v>42.907450000000004</v>
      </c>
      <c r="X135" s="53">
        <v>42.999449999999996</v>
      </c>
      <c r="Y135" s="53">
        <v>43.132000000000005</v>
      </c>
      <c r="Z135" s="53">
        <v>41.929450000000003</v>
      </c>
      <c r="AA135" s="53">
        <v>92.611999999999995</v>
      </c>
      <c r="AB135" s="53">
        <v>67.789450000000002</v>
      </c>
      <c r="AC135" s="53">
        <v>46.182000000000002</v>
      </c>
      <c r="AD135" s="53">
        <v>43.307450000000003</v>
      </c>
      <c r="AE135" s="53">
        <v>29.112900000000003</v>
      </c>
      <c r="AF135" s="53">
        <v>39.528449999999992</v>
      </c>
      <c r="AG135" s="53">
        <v>93.782549999999986</v>
      </c>
      <c r="AH135" s="53">
        <v>78.396150000000006</v>
      </c>
      <c r="AI135" s="53">
        <v>71.796350000000004</v>
      </c>
      <c r="AJ135" s="53">
        <v>43.1629</v>
      </c>
      <c r="AK135" s="53">
        <v>75.117250000000013</v>
      </c>
      <c r="AL135" s="53">
        <v>49.006449999999994</v>
      </c>
      <c r="AM135" s="53">
        <v>40.959999999999994</v>
      </c>
      <c r="AN135" s="53">
        <v>89.338449999999995</v>
      </c>
      <c r="AO135" s="53">
        <v>100.43644999999999</v>
      </c>
      <c r="AP135" s="53">
        <v>88.188349999999986</v>
      </c>
      <c r="AQ135" s="53">
        <v>81.872249999999994</v>
      </c>
      <c r="AR135" s="53">
        <v>64.731799999999993</v>
      </c>
      <c r="AS135" s="53">
        <v>65.326900000000009</v>
      </c>
      <c r="AT135" s="53">
        <v>36.756450000000001</v>
      </c>
      <c r="AU135" s="53">
        <v>40.475645</v>
      </c>
      <c r="AV135" s="53">
        <v>58.396999999999998</v>
      </c>
      <c r="AW135" s="53">
        <v>43.621450000000003</v>
      </c>
      <c r="AX135" s="53">
        <v>27.851349999999996</v>
      </c>
      <c r="AY135" s="53">
        <v>100.15645000000001</v>
      </c>
      <c r="AZ135" s="53">
        <v>106.73045</v>
      </c>
      <c r="BA135" s="53">
        <v>108.36799999999999</v>
      </c>
      <c r="BB135" s="53">
        <v>60.301000000000002</v>
      </c>
      <c r="BC135" s="53">
        <v>53.389899999999997</v>
      </c>
      <c r="BD135" s="53">
        <v>56.523899999999998</v>
      </c>
      <c r="BE135" s="53">
        <v>53.78445</v>
      </c>
      <c r="BF135" s="53">
        <v>36.075450000000004</v>
      </c>
      <c r="BG135" s="53">
        <v>26.390899999999998</v>
      </c>
      <c r="BH135" s="53">
        <v>39.3202</v>
      </c>
      <c r="BI135" s="53">
        <v>40.938000000000002</v>
      </c>
      <c r="BJ135" s="53">
        <v>47.632799999999996</v>
      </c>
      <c r="BK135" s="53">
        <v>18.902850000000001</v>
      </c>
      <c r="BL135" s="53">
        <v>37.711500000000001</v>
      </c>
      <c r="BM135" s="53">
        <v>29.793850000000003</v>
      </c>
      <c r="BN135" s="53">
        <v>38.706249999999997</v>
      </c>
      <c r="BO135" s="53">
        <v>61.931699999999992</v>
      </c>
      <c r="BP135" s="53">
        <v>34.035200000000003</v>
      </c>
      <c r="BQ135" s="53">
        <v>48.007500000000007</v>
      </c>
      <c r="BR135" s="53">
        <v>57.263050000000007</v>
      </c>
      <c r="BS135" s="53">
        <v>46.156149999999997</v>
      </c>
      <c r="BT135" s="53">
        <v>32.791699999999999</v>
      </c>
      <c r="BU135" s="53">
        <v>30.172050000000002</v>
      </c>
      <c r="BV135" s="53">
        <v>27.897600000000001</v>
      </c>
      <c r="BW135" s="53">
        <v>31.15165</v>
      </c>
      <c r="BX135" s="53">
        <v>31.78105</v>
      </c>
      <c r="BY135" s="53">
        <v>15.56085</v>
      </c>
      <c r="BZ135" s="53">
        <v>41.472350000000006</v>
      </c>
      <c r="CA135" s="53">
        <v>44.414850000000001</v>
      </c>
      <c r="CB135" s="53">
        <v>2.6474500000000001</v>
      </c>
      <c r="CC135" s="53">
        <v>5.20505</v>
      </c>
      <c r="CD135" s="53">
        <v>0</v>
      </c>
      <c r="CE135" s="53">
        <v>0</v>
      </c>
      <c r="CF135" s="53">
        <v>0</v>
      </c>
      <c r="CG135" s="53">
        <v>0</v>
      </c>
      <c r="CH135" s="53">
        <v>0</v>
      </c>
      <c r="CI135" s="56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</row>
    <row r="136" spans="1:150" hidden="1">
      <c r="A136" s="2"/>
      <c r="B136" s="2"/>
      <c r="C136" s="23" t="s">
        <v>72</v>
      </c>
      <c r="D136" s="45">
        <v>0</v>
      </c>
      <c r="E136" s="45">
        <v>1.03335</v>
      </c>
      <c r="F136" s="45">
        <v>3.0992500000000001</v>
      </c>
      <c r="G136" s="45">
        <v>3.5935999999999999</v>
      </c>
      <c r="H136" s="45">
        <v>11.50285</v>
      </c>
      <c r="I136" s="45">
        <v>20.667200000000001</v>
      </c>
      <c r="J136" s="45">
        <v>31.01155</v>
      </c>
      <c r="K136" s="45">
        <v>43.451899999999995</v>
      </c>
      <c r="L136" s="45">
        <v>55.23769999999999</v>
      </c>
      <c r="M136" s="45">
        <v>69.565699999999993</v>
      </c>
      <c r="N136" s="45">
        <v>83.425699999999992</v>
      </c>
      <c r="O136" s="45">
        <v>108.00264999999999</v>
      </c>
      <c r="P136" s="45">
        <v>130.11264999999997</v>
      </c>
      <c r="Q136" s="45">
        <v>164.02709999999996</v>
      </c>
      <c r="R136" s="45">
        <v>216.90509999999995</v>
      </c>
      <c r="S136" s="45">
        <v>256.44309999999996</v>
      </c>
      <c r="T136" s="45">
        <v>297.78099999999995</v>
      </c>
      <c r="U136" s="45">
        <v>333.13259999999997</v>
      </c>
      <c r="V136" s="45">
        <v>374.42249999999996</v>
      </c>
      <c r="W136" s="45">
        <v>417.32994999999994</v>
      </c>
      <c r="X136" s="45">
        <v>460.32939999999996</v>
      </c>
      <c r="Y136" s="45">
        <v>503.46139999999997</v>
      </c>
      <c r="Z136" s="45">
        <v>545.39085</v>
      </c>
      <c r="AA136" s="45">
        <v>638.00284999999997</v>
      </c>
      <c r="AB136" s="45">
        <v>705.79229999999995</v>
      </c>
      <c r="AC136" s="45">
        <v>751.97429999999997</v>
      </c>
      <c r="AD136" s="45">
        <v>795.28174999999999</v>
      </c>
      <c r="AE136" s="45">
        <v>824.39464999999996</v>
      </c>
      <c r="AF136" s="45">
        <v>863.92309999999998</v>
      </c>
      <c r="AG136" s="45">
        <v>957.70564999999999</v>
      </c>
      <c r="AH136" s="45">
        <v>1036.1017999999999</v>
      </c>
      <c r="AI136" s="45">
        <v>1107.89815</v>
      </c>
      <c r="AJ136" s="45">
        <v>1151.06105</v>
      </c>
      <c r="AK136" s="45">
        <v>1226.1783</v>
      </c>
      <c r="AL136" s="45">
        <v>1275.1847500000001</v>
      </c>
      <c r="AM136" s="45">
        <v>1316.1447500000002</v>
      </c>
      <c r="AN136" s="45">
        <v>1405.4832000000001</v>
      </c>
      <c r="AO136" s="45">
        <v>1505.91965</v>
      </c>
      <c r="AP136" s="45">
        <v>1594.1079999999999</v>
      </c>
      <c r="AQ136" s="45">
        <v>1675.9802499999998</v>
      </c>
      <c r="AR136" s="45" t="e">
        <v>#REF!</v>
      </c>
      <c r="AS136" s="45" t="e">
        <v>#REF!</v>
      </c>
      <c r="AT136" s="45" t="e">
        <v>#REF!</v>
      </c>
      <c r="AU136" s="45" t="e">
        <v>#REF!</v>
      </c>
      <c r="AV136" s="45" t="e">
        <v>#REF!</v>
      </c>
      <c r="AW136" s="45" t="e">
        <v>#REF!</v>
      </c>
      <c r="AX136" s="45" t="e">
        <v>#REF!</v>
      </c>
      <c r="AY136" s="45" t="e">
        <v>#REF!</v>
      </c>
      <c r="AZ136" s="45" t="e">
        <v>#REF!</v>
      </c>
      <c r="BA136" s="45" t="e">
        <v>#REF!</v>
      </c>
      <c r="BB136" s="45" t="e">
        <v>#REF!</v>
      </c>
      <c r="BC136" s="45" t="e">
        <v>#REF!</v>
      </c>
      <c r="BD136" s="45" t="e">
        <v>#REF!</v>
      </c>
      <c r="BE136" s="45" t="e">
        <v>#REF!</v>
      </c>
      <c r="BF136" s="45" t="e">
        <v>#REF!</v>
      </c>
      <c r="BG136" s="45" t="e">
        <v>#REF!</v>
      </c>
      <c r="BH136" s="45" t="e">
        <v>#REF!</v>
      </c>
      <c r="BI136" s="45" t="e">
        <v>#REF!</v>
      </c>
      <c r="BJ136" s="45" t="e">
        <v>#REF!</v>
      </c>
      <c r="BK136" s="45" t="e">
        <v>#REF!</v>
      </c>
      <c r="BL136" s="45" t="e">
        <v>#REF!</v>
      </c>
      <c r="BM136" s="45" t="e">
        <v>#REF!</v>
      </c>
      <c r="BN136" s="45" t="e">
        <v>#REF!</v>
      </c>
      <c r="BO136" s="45" t="e">
        <v>#REF!</v>
      </c>
      <c r="BP136" s="45" t="e">
        <v>#REF!</v>
      </c>
      <c r="BQ136" s="45" t="e">
        <v>#REF!</v>
      </c>
      <c r="BR136" s="45" t="e">
        <v>#REF!</v>
      </c>
      <c r="BS136" s="45" t="e">
        <v>#REF!</v>
      </c>
      <c r="BT136" s="45" t="e">
        <v>#REF!</v>
      </c>
      <c r="BU136" s="45" t="e">
        <v>#REF!</v>
      </c>
      <c r="BV136" s="45" t="e">
        <v>#REF!</v>
      </c>
      <c r="BW136" s="45" t="e">
        <v>#REF!</v>
      </c>
      <c r="BX136" s="45" t="e">
        <v>#REF!</v>
      </c>
      <c r="BY136" s="45" t="e">
        <v>#REF!</v>
      </c>
      <c r="BZ136" s="45" t="e">
        <v>#REF!</v>
      </c>
      <c r="CA136" s="45" t="e">
        <v>#REF!</v>
      </c>
      <c r="CB136" s="45" t="e">
        <v>#REF!</v>
      </c>
      <c r="CC136" s="45" t="e">
        <v>#REF!</v>
      </c>
      <c r="CD136" s="45" t="e">
        <v>#REF!</v>
      </c>
      <c r="CE136" s="45" t="e">
        <v>#REF!</v>
      </c>
      <c r="CF136" s="45" t="e">
        <v>#REF!</v>
      </c>
      <c r="CG136" s="45" t="e">
        <v>#REF!</v>
      </c>
      <c r="CH136" s="45" t="e">
        <v>#REF!</v>
      </c>
      <c r="CI136" s="51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</row>
    <row r="137" spans="1:150" hidden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51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</row>
    <row r="138" spans="1:150" ht="15" hidden="1" thickBot="1">
      <c r="A138" s="116">
        <v>2010</v>
      </c>
      <c r="B138" s="113" t="s">
        <v>73</v>
      </c>
      <c r="C138" s="23" t="s">
        <v>71</v>
      </c>
      <c r="D138" s="22">
        <v>0.17945</v>
      </c>
      <c r="E138" s="22">
        <v>0.34</v>
      </c>
      <c r="F138" s="22">
        <v>6.6000000000000003E-2</v>
      </c>
      <c r="G138" s="22">
        <v>0.82645000000000013</v>
      </c>
      <c r="H138" s="22">
        <v>0.64790000000000003</v>
      </c>
      <c r="I138" s="22">
        <v>0.73845000000000005</v>
      </c>
      <c r="J138" s="22">
        <v>1.04095</v>
      </c>
      <c r="K138" s="22">
        <v>1.3628499999999999</v>
      </c>
      <c r="L138" s="22">
        <v>1.3839000000000001</v>
      </c>
      <c r="M138" s="22">
        <v>0.21450000000000002</v>
      </c>
      <c r="N138" s="22">
        <v>2.6557499999999998</v>
      </c>
      <c r="O138" s="22">
        <v>2.5739999999999998</v>
      </c>
      <c r="P138" s="22">
        <v>2.0114999999999998</v>
      </c>
      <c r="Q138" s="22">
        <v>2.4473500000000001</v>
      </c>
      <c r="R138" s="22">
        <v>1.3658000000000001</v>
      </c>
      <c r="S138" s="22">
        <v>1.4403999999999999</v>
      </c>
      <c r="T138" s="22">
        <v>0.96584999999999999</v>
      </c>
      <c r="U138" s="22">
        <v>1.96695</v>
      </c>
      <c r="V138" s="22">
        <v>6.2528999999999995</v>
      </c>
      <c r="W138" s="22">
        <v>6.7140000000000004</v>
      </c>
      <c r="X138" s="22">
        <v>3.5859000000000001</v>
      </c>
      <c r="Y138" s="22">
        <v>31.414999999999999</v>
      </c>
      <c r="Z138" s="22">
        <v>90.504000000000005</v>
      </c>
      <c r="AA138" s="22">
        <v>78.282999999999987</v>
      </c>
      <c r="AB138" s="22">
        <v>68.436000000000007</v>
      </c>
      <c r="AC138" s="22">
        <v>57.663499999999999</v>
      </c>
      <c r="AD138" s="22">
        <v>67.780450000000002</v>
      </c>
      <c r="AE138" s="22">
        <v>37.277999999999999</v>
      </c>
      <c r="AF138" s="22">
        <v>46.260999999999996</v>
      </c>
      <c r="AG138" s="22">
        <v>62.822000000000003</v>
      </c>
      <c r="AH138" s="22">
        <v>61.121000000000002</v>
      </c>
      <c r="AI138" s="22">
        <v>35.47645</v>
      </c>
      <c r="AJ138" s="22">
        <v>74.740449999999996</v>
      </c>
      <c r="AK138" s="22">
        <v>66.096450000000004</v>
      </c>
      <c r="AL138" s="22">
        <v>53.128449999999994</v>
      </c>
      <c r="AM138" s="22">
        <v>33.017899999999997</v>
      </c>
      <c r="AN138" s="22">
        <v>9.5427</v>
      </c>
      <c r="AO138" s="22">
        <v>14.340199999999999</v>
      </c>
      <c r="AP138" s="22">
        <v>13.8134</v>
      </c>
      <c r="AQ138" s="22">
        <v>40.255850000000002</v>
      </c>
      <c r="AR138" s="22">
        <v>67.208349999999996</v>
      </c>
      <c r="AS138" s="22">
        <v>90.647599999999997</v>
      </c>
      <c r="AT138" s="22">
        <v>86.887149999999991</v>
      </c>
      <c r="AU138" s="22">
        <v>93.656399999999991</v>
      </c>
      <c r="AV138" s="22">
        <v>115.52064999999999</v>
      </c>
      <c r="AW138" s="22">
        <v>76.595950000000002</v>
      </c>
      <c r="AX138" s="22">
        <v>48.198300000000003</v>
      </c>
      <c r="AY138" s="22">
        <v>72.704650000000001</v>
      </c>
      <c r="AZ138" s="22">
        <v>47.677050000000001</v>
      </c>
      <c r="BA138" s="22">
        <v>35.739000000000004</v>
      </c>
      <c r="BB138" s="22">
        <v>27.230250000000002</v>
      </c>
      <c r="BC138" s="22">
        <v>43.253299999999996</v>
      </c>
      <c r="BD138" s="22">
        <v>12.6958</v>
      </c>
      <c r="BE138" s="22">
        <v>19.946849999999998</v>
      </c>
      <c r="BF138" s="22">
        <v>30.403000000000002</v>
      </c>
      <c r="BG138" s="22">
        <v>22.831749999999996</v>
      </c>
      <c r="BH138" s="22">
        <v>86.319950000000006</v>
      </c>
      <c r="BI138" s="22">
        <v>41.443800000000003</v>
      </c>
      <c r="BJ138" s="22">
        <v>32.358849999999997</v>
      </c>
      <c r="BK138" s="22">
        <v>62.812400000000004</v>
      </c>
      <c r="BL138" s="22">
        <v>7.3619500000000002</v>
      </c>
      <c r="BM138" s="22">
        <v>26.5549</v>
      </c>
      <c r="BN138" s="22">
        <v>60.004350000000002</v>
      </c>
      <c r="BO138" s="22">
        <v>58.064099999999996</v>
      </c>
      <c r="BP138" s="22">
        <v>37.405149999999999</v>
      </c>
      <c r="BQ138" s="22">
        <v>36.995400000000004</v>
      </c>
      <c r="BR138" s="22">
        <v>23.652349999999998</v>
      </c>
      <c r="BS138" s="22">
        <v>34.05265</v>
      </c>
      <c r="BT138" s="22">
        <v>33.015950000000004</v>
      </c>
      <c r="BU138" s="22">
        <v>27.49025</v>
      </c>
      <c r="BV138" s="22">
        <v>38.628</v>
      </c>
      <c r="BW138" s="22">
        <v>8.9785500000000003</v>
      </c>
      <c r="BX138" s="22">
        <v>14.51</v>
      </c>
      <c r="BY138" s="22">
        <v>37.747499999999995</v>
      </c>
      <c r="BZ138" s="22">
        <v>33.205449999999999</v>
      </c>
      <c r="CA138" s="22">
        <v>15.892900000000003</v>
      </c>
      <c r="CB138" s="22">
        <v>27.527000000000001</v>
      </c>
      <c r="CC138" s="22"/>
      <c r="CD138" s="22"/>
      <c r="CE138" s="22"/>
      <c r="CF138" s="22"/>
      <c r="CG138" s="22"/>
      <c r="CH138" s="22"/>
      <c r="CI138" s="137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</row>
    <row r="139" spans="1:150" hidden="1">
      <c r="A139" s="2"/>
      <c r="B139" s="2"/>
      <c r="C139" s="23" t="s">
        <v>72</v>
      </c>
      <c r="D139" s="45">
        <v>0.17945</v>
      </c>
      <c r="E139" s="45">
        <v>0.51944999999999997</v>
      </c>
      <c r="F139" s="45">
        <v>0.58545000000000003</v>
      </c>
      <c r="G139" s="45">
        <v>1.4119000000000002</v>
      </c>
      <c r="H139" s="45">
        <v>2.0598000000000001</v>
      </c>
      <c r="I139" s="45">
        <v>2.7982500000000003</v>
      </c>
      <c r="J139" s="45">
        <v>3.8392000000000004</v>
      </c>
      <c r="K139" s="45">
        <v>5.2020499999999998</v>
      </c>
      <c r="L139" s="45">
        <v>6.5859500000000004</v>
      </c>
      <c r="M139" s="45">
        <v>6.8004500000000005</v>
      </c>
      <c r="N139" s="45">
        <v>9.4562000000000008</v>
      </c>
      <c r="O139" s="45">
        <v>12.030200000000001</v>
      </c>
      <c r="P139" s="45">
        <v>14.041700000000001</v>
      </c>
      <c r="Q139" s="45">
        <v>16.489049999999999</v>
      </c>
      <c r="R139" s="45">
        <v>17.854849999999999</v>
      </c>
      <c r="S139" s="45">
        <v>19.295249999999999</v>
      </c>
      <c r="T139" s="45">
        <v>20.261099999999999</v>
      </c>
      <c r="U139" s="45">
        <v>22.22805</v>
      </c>
      <c r="V139" s="45">
        <v>28.48095</v>
      </c>
      <c r="W139" s="45">
        <v>35.194949999999999</v>
      </c>
      <c r="X139" s="45">
        <v>38.780850000000001</v>
      </c>
      <c r="Y139" s="45">
        <v>70.195850000000007</v>
      </c>
      <c r="Z139" s="45">
        <v>160.69985000000003</v>
      </c>
      <c r="AA139" s="45">
        <v>238.98285000000001</v>
      </c>
      <c r="AB139" s="45">
        <v>307.41885000000002</v>
      </c>
      <c r="AC139" s="45">
        <v>365.08235000000002</v>
      </c>
      <c r="AD139" s="45">
        <v>432.86279999999999</v>
      </c>
      <c r="AE139" s="45">
        <v>470.14080000000001</v>
      </c>
      <c r="AF139" s="45">
        <v>516.40179999999998</v>
      </c>
      <c r="AG139" s="45">
        <v>579.22379999999998</v>
      </c>
      <c r="AH139" s="45">
        <v>640.34479999999996</v>
      </c>
      <c r="AI139" s="45">
        <v>675.82124999999996</v>
      </c>
      <c r="AJ139" s="45">
        <v>750.56169999999997</v>
      </c>
      <c r="AK139" s="45">
        <v>816.65814999999998</v>
      </c>
      <c r="AL139" s="45">
        <v>869.78660000000002</v>
      </c>
      <c r="AM139" s="45">
        <v>902.80449999999996</v>
      </c>
      <c r="AN139" s="45">
        <v>912.34719999999993</v>
      </c>
      <c r="AO139" s="45">
        <v>926.68739999999991</v>
      </c>
      <c r="AP139" s="45">
        <v>940.50079999999991</v>
      </c>
      <c r="AQ139" s="45">
        <v>980.75664999999992</v>
      </c>
      <c r="AR139" s="45" t="e">
        <v>#REF!</v>
      </c>
      <c r="AS139" s="45" t="e">
        <v>#REF!</v>
      </c>
      <c r="AT139" s="45" t="e">
        <v>#REF!</v>
      </c>
      <c r="AU139" s="45" t="e">
        <v>#REF!</v>
      </c>
      <c r="AV139" s="45" t="e">
        <v>#REF!</v>
      </c>
      <c r="AW139" s="45" t="e">
        <v>#REF!</v>
      </c>
      <c r="AX139" s="45" t="e">
        <v>#REF!</v>
      </c>
      <c r="AY139" s="45" t="e">
        <v>#REF!</v>
      </c>
      <c r="AZ139" s="45" t="e">
        <v>#REF!</v>
      </c>
      <c r="BA139" s="45" t="e">
        <v>#REF!</v>
      </c>
      <c r="BB139" s="45" t="e">
        <v>#REF!</v>
      </c>
      <c r="BC139" s="45" t="e">
        <v>#REF!</v>
      </c>
      <c r="BD139" s="45" t="e">
        <v>#REF!</v>
      </c>
      <c r="BE139" s="45" t="e">
        <v>#REF!</v>
      </c>
      <c r="BF139" s="45" t="e">
        <v>#REF!</v>
      </c>
      <c r="BG139" s="45" t="e">
        <v>#REF!</v>
      </c>
      <c r="BH139" s="45" t="e">
        <v>#REF!</v>
      </c>
      <c r="BI139" s="45" t="e">
        <v>#REF!</v>
      </c>
      <c r="BJ139" s="45" t="e">
        <v>#REF!</v>
      </c>
      <c r="BK139" s="45" t="e">
        <v>#REF!</v>
      </c>
      <c r="BL139" s="45" t="e">
        <v>#REF!</v>
      </c>
      <c r="BM139" s="45" t="e">
        <v>#REF!</v>
      </c>
      <c r="BN139" s="45" t="e">
        <v>#REF!</v>
      </c>
      <c r="BO139" s="45" t="e">
        <v>#REF!</v>
      </c>
      <c r="BP139" s="45" t="e">
        <v>#REF!</v>
      </c>
      <c r="BQ139" s="45" t="e">
        <v>#REF!</v>
      </c>
      <c r="BR139" s="45" t="e">
        <v>#REF!</v>
      </c>
      <c r="BS139" s="45" t="e">
        <v>#REF!</v>
      </c>
      <c r="BT139" s="45" t="e">
        <v>#REF!</v>
      </c>
      <c r="BU139" s="45" t="e">
        <v>#REF!</v>
      </c>
      <c r="BV139" s="45" t="e">
        <v>#REF!</v>
      </c>
      <c r="BW139" s="45" t="e">
        <v>#REF!</v>
      </c>
      <c r="BX139" s="45" t="e">
        <v>#REF!</v>
      </c>
      <c r="BY139" s="45" t="e">
        <v>#REF!</v>
      </c>
      <c r="BZ139" s="45" t="e">
        <v>#REF!</v>
      </c>
      <c r="CA139" s="45" t="e">
        <v>#REF!</v>
      </c>
      <c r="CB139" s="45" t="e">
        <v>#REF!</v>
      </c>
      <c r="CC139" s="45"/>
      <c r="CD139" s="45"/>
      <c r="CE139" s="45"/>
      <c r="CF139" s="45"/>
      <c r="CG139" s="50"/>
      <c r="CH139" s="50"/>
      <c r="CI139" s="51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</row>
    <row r="140" spans="1:150" hidden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2"/>
      <c r="CH140" s="2"/>
      <c r="CI140" s="51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</row>
    <row r="141" spans="1:150" ht="15" hidden="1" thickBot="1">
      <c r="A141" s="149">
        <v>2009</v>
      </c>
      <c r="B141" s="113" t="s">
        <v>73</v>
      </c>
      <c r="C141" s="23" t="s">
        <v>71</v>
      </c>
      <c r="D141" s="53">
        <v>2.29</v>
      </c>
      <c r="E141" s="53">
        <v>30.073</v>
      </c>
      <c r="F141" s="53">
        <v>7.7670000000000003</v>
      </c>
      <c r="G141" s="53">
        <v>6.6227499999999999</v>
      </c>
      <c r="H141" s="53">
        <v>32.701749999999997</v>
      </c>
      <c r="I141" s="53">
        <v>23.467000000000002</v>
      </c>
      <c r="J141" s="53">
        <v>29.641499999999997</v>
      </c>
      <c r="K141" s="53">
        <v>15.621499999999999</v>
      </c>
      <c r="L141" s="53">
        <v>62.393949999999997</v>
      </c>
      <c r="M141" s="53">
        <v>48.433000000000007</v>
      </c>
      <c r="N141" s="53">
        <v>42.029899999999998</v>
      </c>
      <c r="O141" s="53">
        <v>59.689</v>
      </c>
      <c r="P141" s="53">
        <v>37.208999999999996</v>
      </c>
      <c r="Q141" s="53">
        <v>80.60499999999999</v>
      </c>
      <c r="R141" s="53">
        <v>42.907000000000004</v>
      </c>
      <c r="S141" s="53">
        <v>50.697999999999993</v>
      </c>
      <c r="T141" s="53">
        <v>40.808999999999997</v>
      </c>
      <c r="U141" s="53">
        <v>39.996999999999993</v>
      </c>
      <c r="V141" s="53">
        <v>24.344999999999999</v>
      </c>
      <c r="W141" s="53">
        <v>70.849999999999994</v>
      </c>
      <c r="X141" s="53">
        <v>33.405999999999999</v>
      </c>
      <c r="Y141" s="53">
        <v>31.805</v>
      </c>
      <c r="Z141" s="53">
        <v>7.6999999999999993</v>
      </c>
      <c r="AA141" s="53">
        <v>18.810000000000002</v>
      </c>
      <c r="AB141" s="53">
        <v>43.506999999999991</v>
      </c>
      <c r="AC141" s="53">
        <v>26.169999999999998</v>
      </c>
      <c r="AD141" s="53">
        <v>41.373999999999995</v>
      </c>
      <c r="AE141" s="53">
        <v>124.089</v>
      </c>
      <c r="AF141" s="53">
        <v>72.725999999999999</v>
      </c>
      <c r="AG141" s="53">
        <v>66.984999999999985</v>
      </c>
      <c r="AH141" s="53">
        <v>74.688000000000002</v>
      </c>
      <c r="AI141" s="53">
        <v>50.055</v>
      </c>
      <c r="AJ141" s="53">
        <v>40.273000000000003</v>
      </c>
      <c r="AK141" s="53">
        <v>27.704999999999998</v>
      </c>
      <c r="AL141" s="53">
        <v>41.378</v>
      </c>
      <c r="AM141" s="53">
        <v>25.158000000000001</v>
      </c>
      <c r="AN141" s="53">
        <v>2.09</v>
      </c>
      <c r="AO141" s="53">
        <v>17.489000000000001</v>
      </c>
      <c r="AP141" s="53">
        <v>29.82</v>
      </c>
      <c r="AQ141" s="53">
        <v>84.427549999999997</v>
      </c>
      <c r="AR141" s="53">
        <v>21.478999999999999</v>
      </c>
      <c r="AS141" s="53">
        <v>40.81</v>
      </c>
      <c r="AT141" s="53">
        <v>47.83</v>
      </c>
      <c r="AU141" s="53">
        <v>58.731000000000002</v>
      </c>
      <c r="AV141" s="53">
        <v>48.077000000000005</v>
      </c>
      <c r="AW141" s="53">
        <v>68.843999999999994</v>
      </c>
      <c r="AX141" s="53">
        <v>57.2</v>
      </c>
      <c r="AY141" s="53">
        <v>55.506</v>
      </c>
      <c r="AZ141" s="53">
        <v>54.493000000000002</v>
      </c>
      <c r="BA141" s="53">
        <v>44.514000000000003</v>
      </c>
      <c r="BB141" s="53">
        <v>46.918999999999997</v>
      </c>
      <c r="BC141" s="53">
        <v>48.988999999999997</v>
      </c>
      <c r="BD141" s="53">
        <v>36.080000000000005</v>
      </c>
      <c r="BE141" s="53">
        <v>43.370999999999995</v>
      </c>
      <c r="BF141" s="53">
        <v>55.231999999999992</v>
      </c>
      <c r="BG141" s="53">
        <v>40.22</v>
      </c>
      <c r="BH141" s="53">
        <v>67.153999999999996</v>
      </c>
      <c r="BI141" s="53">
        <v>67.578000000000003</v>
      </c>
      <c r="BJ141" s="53">
        <v>66.87299999999999</v>
      </c>
      <c r="BK141" s="53">
        <v>39.576000000000008</v>
      </c>
      <c r="BL141" s="53">
        <v>28.731000000000002</v>
      </c>
      <c r="BM141" s="53">
        <v>37.369999999999997</v>
      </c>
      <c r="BN141" s="53">
        <v>30.64</v>
      </c>
      <c r="BO141" s="53">
        <v>17.219149999999999</v>
      </c>
      <c r="BP141" s="53">
        <v>4.26</v>
      </c>
      <c r="BQ141" s="53">
        <v>7.7400000000000011</v>
      </c>
      <c r="BR141" s="53">
        <v>0.82000000000000006</v>
      </c>
      <c r="BS141" s="53">
        <v>0</v>
      </c>
      <c r="BT141" s="53">
        <v>0</v>
      </c>
      <c r="BU141" s="53">
        <v>0</v>
      </c>
      <c r="BV141" s="53">
        <v>0.22</v>
      </c>
      <c r="BW141" s="53">
        <v>0.38</v>
      </c>
      <c r="BX141" s="53">
        <v>1.81</v>
      </c>
      <c r="BY141" s="53"/>
      <c r="BZ141" s="53"/>
      <c r="CA141" s="118"/>
      <c r="CB141" s="118"/>
      <c r="CC141" s="118"/>
      <c r="CD141" s="118"/>
      <c r="CE141" s="118"/>
      <c r="CF141" s="118"/>
      <c r="CG141" s="118"/>
      <c r="CH141" s="118"/>
      <c r="CI141" s="137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</row>
    <row r="142" spans="1:150" hidden="1">
      <c r="A142" s="2"/>
      <c r="B142" s="2"/>
      <c r="C142" s="23" t="s">
        <v>72</v>
      </c>
      <c r="D142" s="45">
        <v>2.29</v>
      </c>
      <c r="E142" s="45">
        <v>32.363</v>
      </c>
      <c r="F142" s="45">
        <v>40.130000000000003</v>
      </c>
      <c r="G142" s="45">
        <v>46.752750000000006</v>
      </c>
      <c r="H142" s="45">
        <v>79.454499999999996</v>
      </c>
      <c r="I142" s="45">
        <v>102.92149999999999</v>
      </c>
      <c r="J142" s="45">
        <v>132.56299999999999</v>
      </c>
      <c r="K142" s="45">
        <v>148.18449999999999</v>
      </c>
      <c r="L142" s="45">
        <v>210.57844999999998</v>
      </c>
      <c r="M142" s="45">
        <v>259.01144999999997</v>
      </c>
      <c r="N142" s="45">
        <v>301.04134999999997</v>
      </c>
      <c r="O142" s="45">
        <v>360.73034999999999</v>
      </c>
      <c r="P142" s="45">
        <v>397.93934999999999</v>
      </c>
      <c r="Q142" s="45">
        <v>478.54435000000001</v>
      </c>
      <c r="R142" s="45">
        <v>521.45135000000005</v>
      </c>
      <c r="S142" s="45">
        <v>572.14935000000003</v>
      </c>
      <c r="T142" s="45">
        <v>612.95835</v>
      </c>
      <c r="U142" s="45">
        <v>652.95534999999995</v>
      </c>
      <c r="V142" s="45">
        <v>677.30034999999998</v>
      </c>
      <c r="W142" s="45">
        <v>748.15035</v>
      </c>
      <c r="X142" s="45">
        <v>781.55634999999995</v>
      </c>
      <c r="Y142" s="45">
        <v>813.3613499999999</v>
      </c>
      <c r="Z142" s="45">
        <v>821.06134999999995</v>
      </c>
      <c r="AA142" s="45">
        <v>839.87134999999989</v>
      </c>
      <c r="AB142" s="45">
        <v>883.37834999999984</v>
      </c>
      <c r="AC142" s="45">
        <v>909.5483499999998</v>
      </c>
      <c r="AD142" s="45">
        <v>950.92234999999982</v>
      </c>
      <c r="AE142" s="45">
        <v>1075.0113499999998</v>
      </c>
      <c r="AF142" s="45">
        <v>1147.7373499999999</v>
      </c>
      <c r="AG142" s="45">
        <v>1214.7223499999998</v>
      </c>
      <c r="AH142" s="45">
        <v>1289.4103499999999</v>
      </c>
      <c r="AI142" s="45">
        <v>1339.4653499999999</v>
      </c>
      <c r="AJ142" s="45">
        <v>1379.7383499999999</v>
      </c>
      <c r="AK142" s="45">
        <v>1407.4433499999998</v>
      </c>
      <c r="AL142" s="45">
        <v>1448.8213499999997</v>
      </c>
      <c r="AM142" s="45">
        <v>1473.9793499999996</v>
      </c>
      <c r="AN142" s="45">
        <v>1476.0693499999995</v>
      </c>
      <c r="AO142" s="45">
        <v>1493.5583499999996</v>
      </c>
      <c r="AP142" s="45">
        <v>1523.3783499999995</v>
      </c>
      <c r="AQ142" s="45">
        <v>1607.8058999999994</v>
      </c>
      <c r="AR142" s="45">
        <v>1675.7958999999994</v>
      </c>
      <c r="AS142" s="45">
        <v>1716.6058999999993</v>
      </c>
      <c r="AT142" s="45">
        <v>1764.4358999999993</v>
      </c>
      <c r="AU142" s="45">
        <v>1823.1668999999993</v>
      </c>
      <c r="AV142" s="45">
        <v>1871.2438999999993</v>
      </c>
      <c r="AW142" s="45">
        <v>1940.0878999999993</v>
      </c>
      <c r="AX142" s="45">
        <v>1997.2878999999994</v>
      </c>
      <c r="AY142" s="45">
        <v>2052.7938999999992</v>
      </c>
      <c r="AZ142" s="45">
        <v>2107.2868999999992</v>
      </c>
      <c r="BA142" s="45">
        <v>2151.8008999999993</v>
      </c>
      <c r="BB142" s="45">
        <v>2198.7198999999991</v>
      </c>
      <c r="BC142" s="45">
        <v>2247.7088999999992</v>
      </c>
      <c r="BD142" s="45">
        <v>2283.7888999999991</v>
      </c>
      <c r="BE142" s="45">
        <v>2327.1598999999992</v>
      </c>
      <c r="BF142" s="45">
        <v>2382.3918999999992</v>
      </c>
      <c r="BG142" s="45">
        <v>2422.611899999999</v>
      </c>
      <c r="BH142" s="45">
        <v>2489.765899999999</v>
      </c>
      <c r="BI142" s="45">
        <v>2557.3438999999989</v>
      </c>
      <c r="BJ142" s="45">
        <v>2624.216899999999</v>
      </c>
      <c r="BK142" s="45">
        <v>2663.792899999999</v>
      </c>
      <c r="BL142" s="45">
        <v>2692.5238999999992</v>
      </c>
      <c r="BM142" s="45">
        <v>2729.8938999999991</v>
      </c>
      <c r="BN142" s="45">
        <v>2760.533899999999</v>
      </c>
      <c r="BO142" s="45">
        <v>2777.7530499999989</v>
      </c>
      <c r="BP142" s="45">
        <v>2782.0130499999991</v>
      </c>
      <c r="BQ142" s="45">
        <v>2789.7530499999989</v>
      </c>
      <c r="BR142" s="45">
        <v>2790.5730499999991</v>
      </c>
      <c r="BS142" s="45">
        <v>2790.5730499999991</v>
      </c>
      <c r="BT142" s="45">
        <v>2790.5730499999991</v>
      </c>
      <c r="BU142" s="45">
        <v>2790.5730499999991</v>
      </c>
      <c r="BV142" s="45">
        <v>2790.7930499999989</v>
      </c>
      <c r="BW142" s="45">
        <v>2791.173049999999</v>
      </c>
      <c r="BX142" s="45">
        <v>2792.9830499999989</v>
      </c>
      <c r="BY142" s="45"/>
      <c r="BZ142" s="45"/>
      <c r="CA142" s="5"/>
      <c r="CB142" s="5"/>
      <c r="CC142" s="5"/>
      <c r="CD142" s="5"/>
      <c r="CE142" s="5"/>
      <c r="CF142" s="5"/>
      <c r="CG142" s="5"/>
      <c r="CH142" s="5"/>
      <c r="CI142" s="119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</row>
    <row r="143" spans="1:150" hidden="1">
      <c r="A143" s="2"/>
      <c r="B143" s="2"/>
      <c r="C143" s="23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119"/>
      <c r="V143" s="119"/>
      <c r="W143" s="119"/>
      <c r="X143" s="119"/>
      <c r="Y143" s="119"/>
      <c r="Z143" s="119"/>
      <c r="AA143" s="119"/>
      <c r="AB143" s="119"/>
      <c r="AC143" s="119"/>
      <c r="AD143" s="119"/>
      <c r="AE143" s="119"/>
      <c r="AF143" s="119"/>
      <c r="AG143" s="119"/>
      <c r="AH143" s="119"/>
      <c r="AI143" s="119"/>
      <c r="AJ143" s="119"/>
      <c r="AK143" s="119"/>
      <c r="AL143" s="119"/>
      <c r="AM143" s="119"/>
      <c r="AN143" s="119"/>
      <c r="AO143" s="119"/>
      <c r="AP143" s="119"/>
      <c r="AQ143" s="119"/>
      <c r="AR143" s="119"/>
      <c r="AS143" s="119"/>
      <c r="AT143" s="119"/>
      <c r="AU143" s="119"/>
      <c r="AV143" s="119"/>
      <c r="AW143" s="119"/>
      <c r="AX143" s="119"/>
      <c r="AY143" s="119"/>
      <c r="AZ143" s="119"/>
      <c r="BA143" s="119"/>
      <c r="BB143" s="119"/>
      <c r="BC143" s="119"/>
      <c r="BD143" s="119"/>
      <c r="BE143" s="119"/>
      <c r="BF143" s="119"/>
      <c r="BG143" s="119"/>
      <c r="BH143" s="119"/>
      <c r="BI143" s="119"/>
      <c r="BJ143" s="119"/>
      <c r="BK143" s="119"/>
      <c r="BL143" s="119"/>
      <c r="BM143" s="119"/>
      <c r="BN143" s="119"/>
      <c r="BO143" s="119"/>
      <c r="BP143" s="119"/>
      <c r="BQ143" s="119"/>
      <c r="BR143" s="119"/>
      <c r="BS143" s="119"/>
      <c r="BT143" s="119"/>
      <c r="BU143" s="119"/>
      <c r="BV143" s="119"/>
      <c r="BW143" s="119"/>
      <c r="BX143" s="119"/>
      <c r="BY143" s="119"/>
      <c r="BZ143" s="119"/>
      <c r="CA143" s="119"/>
      <c r="CB143" s="119"/>
      <c r="CC143" s="119"/>
      <c r="CD143" s="119"/>
      <c r="CE143" s="119"/>
      <c r="CF143" s="119"/>
      <c r="CG143" s="119"/>
      <c r="CH143" s="119"/>
      <c r="CI143" s="119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</row>
    <row r="144" spans="1:150" ht="15" hidden="1" thickBot="1">
      <c r="A144" s="120">
        <v>2008</v>
      </c>
      <c r="B144" s="113" t="s">
        <v>73</v>
      </c>
      <c r="C144" s="23" t="s">
        <v>71</v>
      </c>
      <c r="D144" s="53">
        <v>3.28</v>
      </c>
      <c r="E144" s="53">
        <v>88.92</v>
      </c>
      <c r="F144" s="53">
        <v>59.520999999999994</v>
      </c>
      <c r="G144" s="53">
        <v>40.435000000000002</v>
      </c>
      <c r="H144" s="53">
        <v>43.734999999999999</v>
      </c>
      <c r="I144" s="53">
        <v>63.968000000000004</v>
      </c>
      <c r="J144" s="53">
        <v>74.738</v>
      </c>
      <c r="K144" s="53">
        <v>95.117000000000004</v>
      </c>
      <c r="L144" s="53">
        <v>78.510000000000005</v>
      </c>
      <c r="M144" s="53">
        <v>93.405999999999992</v>
      </c>
      <c r="N144" s="53">
        <v>88.396999999999991</v>
      </c>
      <c r="O144" s="53">
        <v>100.69104999999999</v>
      </c>
      <c r="P144" s="53">
        <v>72.778800000000004</v>
      </c>
      <c r="Q144" s="53">
        <v>57.164987012987019</v>
      </c>
      <c r="R144" s="53">
        <v>21.391649999999998</v>
      </c>
      <c r="S144" s="53">
        <v>27.905349999999999</v>
      </c>
      <c r="T144" s="53">
        <v>21.282599999999999</v>
      </c>
      <c r="U144" s="53">
        <v>22.898999999999997</v>
      </c>
      <c r="V144" s="53">
        <v>40.701849999999993</v>
      </c>
      <c r="W144" s="53">
        <v>36.256749999999997</v>
      </c>
      <c r="X144" s="53">
        <v>38.137650000000001</v>
      </c>
      <c r="Y144" s="53">
        <v>77.410849999999996</v>
      </c>
      <c r="Z144" s="53">
        <v>53.188999999999993</v>
      </c>
      <c r="AA144" s="53">
        <v>67.619</v>
      </c>
      <c r="AB144" s="53">
        <v>50.879000000000005</v>
      </c>
      <c r="AC144" s="53">
        <v>29.973000000000003</v>
      </c>
      <c r="AD144" s="53">
        <v>81.853999999999985</v>
      </c>
      <c r="AE144" s="53">
        <v>59.673000000000002</v>
      </c>
      <c r="AF144" s="53">
        <v>48.09</v>
      </c>
      <c r="AG144" s="53">
        <v>76.87</v>
      </c>
      <c r="AH144" s="53">
        <v>69.304000000000002</v>
      </c>
      <c r="AI144" s="53">
        <v>76.643000000000001</v>
      </c>
      <c r="AJ144" s="53">
        <v>92.103999999999999</v>
      </c>
      <c r="AK144" s="53">
        <v>74.528000000000006</v>
      </c>
      <c r="AL144" s="53">
        <v>69.796999999999997</v>
      </c>
      <c r="AM144" s="53">
        <v>58.828000000000003</v>
      </c>
      <c r="AN144" s="53">
        <v>114.208</v>
      </c>
      <c r="AO144" s="53">
        <v>84.23</v>
      </c>
      <c r="AP144" s="53">
        <v>62.83</v>
      </c>
      <c r="AQ144" s="53">
        <v>131.22800000000001</v>
      </c>
      <c r="AR144" s="53">
        <v>140.20100000000002</v>
      </c>
      <c r="AS144" s="53">
        <v>131.81899999999999</v>
      </c>
      <c r="AT144" s="53">
        <v>93.733000000000004</v>
      </c>
      <c r="AU144" s="53">
        <v>76.051000000000002</v>
      </c>
      <c r="AV144" s="53">
        <v>97.52</v>
      </c>
      <c r="AW144" s="53">
        <v>88.554000000000002</v>
      </c>
      <c r="AX144" s="53">
        <v>104.46699999999998</v>
      </c>
      <c r="AY144" s="53">
        <v>91.152000000000001</v>
      </c>
      <c r="AZ144" s="53">
        <v>73.053000000000011</v>
      </c>
      <c r="BA144" s="53">
        <v>51.03</v>
      </c>
      <c r="BB144" s="53">
        <v>31.109000000000005</v>
      </c>
      <c r="BC144" s="53">
        <v>43.22</v>
      </c>
      <c r="BD144" s="53">
        <v>56.98</v>
      </c>
      <c r="BE144" s="53">
        <v>28.2</v>
      </c>
      <c r="BF144" s="53">
        <v>42.08</v>
      </c>
      <c r="BG144" s="53">
        <v>56.01</v>
      </c>
      <c r="BH144" s="53">
        <v>39.299999999999997</v>
      </c>
      <c r="BI144" s="53">
        <v>34.79</v>
      </c>
      <c r="BJ144" s="53">
        <v>41.59</v>
      </c>
      <c r="BK144" s="53">
        <v>16.43</v>
      </c>
      <c r="BL144" s="121"/>
      <c r="BM144" s="121"/>
      <c r="BN144" s="121"/>
      <c r="BO144" s="121"/>
      <c r="BP144" s="121"/>
      <c r="BQ144" s="121"/>
      <c r="BR144" s="121"/>
      <c r="BS144" s="121"/>
      <c r="BT144" s="121"/>
      <c r="BU144" s="121"/>
      <c r="BV144" s="121"/>
      <c r="BW144" s="121"/>
      <c r="BX144" s="121"/>
      <c r="BY144" s="121"/>
      <c r="BZ144" s="121"/>
      <c r="CA144" s="121"/>
      <c r="CB144" s="121"/>
      <c r="CC144" s="121"/>
      <c r="CD144" s="121"/>
      <c r="CE144" s="121"/>
      <c r="CF144" s="121"/>
      <c r="CG144" s="121"/>
      <c r="CH144" s="121"/>
      <c r="CI144" s="121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</row>
    <row r="145" spans="1:150" hidden="1">
      <c r="A145" s="2"/>
      <c r="B145" s="2"/>
      <c r="C145" s="23" t="s">
        <v>72</v>
      </c>
      <c r="D145" s="45">
        <v>3.28</v>
      </c>
      <c r="E145" s="45">
        <v>92.2</v>
      </c>
      <c r="F145" s="45">
        <v>151.721</v>
      </c>
      <c r="G145" s="45">
        <v>192.15600000000001</v>
      </c>
      <c r="H145" s="45">
        <v>235.89099999999999</v>
      </c>
      <c r="I145" s="45">
        <v>299.85899999999998</v>
      </c>
      <c r="J145" s="45">
        <v>374.59699999999998</v>
      </c>
      <c r="K145" s="45">
        <v>469.714</v>
      </c>
      <c r="L145" s="45">
        <v>548.22399999999993</v>
      </c>
      <c r="M145" s="45">
        <v>641.63</v>
      </c>
      <c r="N145" s="45">
        <v>730.02699999999982</v>
      </c>
      <c r="O145" s="45">
        <v>830.71804999999983</v>
      </c>
      <c r="P145" s="45">
        <v>903.49684999999988</v>
      </c>
      <c r="Q145" s="45">
        <v>960.66183701298689</v>
      </c>
      <c r="R145" s="45">
        <v>982.05348701298692</v>
      </c>
      <c r="S145" s="45">
        <v>1009.9588370129869</v>
      </c>
      <c r="T145" s="45">
        <v>1031.2414370129868</v>
      </c>
      <c r="U145" s="119">
        <v>1054.1404370129867</v>
      </c>
      <c r="V145" s="119">
        <v>1094.8422870129866</v>
      </c>
      <c r="W145" s="119">
        <v>1131.0990370129866</v>
      </c>
      <c r="X145" s="119">
        <v>1169.2366870129865</v>
      </c>
      <c r="Y145" s="119">
        <v>1246.6475370129865</v>
      </c>
      <c r="Z145" s="119">
        <v>1299.8365370129866</v>
      </c>
      <c r="AA145" s="119">
        <v>1367.4555370129865</v>
      </c>
      <c r="AB145" s="119">
        <v>1418.3345370129864</v>
      </c>
      <c r="AC145" s="119">
        <v>1448.3075370129864</v>
      </c>
      <c r="AD145" s="119">
        <v>1530.1615370129864</v>
      </c>
      <c r="AE145" s="119">
        <v>1589.8345370129864</v>
      </c>
      <c r="AF145" s="119">
        <v>1637.9245370129863</v>
      </c>
      <c r="AG145" s="119">
        <v>1714.7945370129864</v>
      </c>
      <c r="AH145" s="119">
        <v>1784.0985370129865</v>
      </c>
      <c r="AI145" s="119">
        <v>1860.7415370129866</v>
      </c>
      <c r="AJ145" s="119">
        <v>1952.8455370129866</v>
      </c>
      <c r="AK145" s="119">
        <v>2027.3735370129866</v>
      </c>
      <c r="AL145" s="119">
        <v>2097.1705370129866</v>
      </c>
      <c r="AM145" s="119">
        <v>2155.9985370129866</v>
      </c>
      <c r="AN145" s="119">
        <v>2270.2065370129867</v>
      </c>
      <c r="AO145" s="119">
        <v>2354.4365370129867</v>
      </c>
      <c r="AP145" s="119">
        <v>2417.2665370129866</v>
      </c>
      <c r="AQ145" s="119">
        <v>2548.4945370129867</v>
      </c>
      <c r="AR145" s="119">
        <v>2828.7165370129869</v>
      </c>
      <c r="AS145" s="119">
        <v>2960.5355370129869</v>
      </c>
      <c r="AT145" s="119">
        <v>3054.2685370129871</v>
      </c>
      <c r="AU145" s="119">
        <v>3130.319537012987</v>
      </c>
      <c r="AV145" s="119">
        <v>3227.839537012987</v>
      </c>
      <c r="AW145" s="119">
        <v>3316.3935370129871</v>
      </c>
      <c r="AX145" s="119">
        <v>3420.8605370129872</v>
      </c>
      <c r="AY145" s="119">
        <v>3512.0125370129872</v>
      </c>
      <c r="AZ145" s="119">
        <v>3585.0655370129871</v>
      </c>
      <c r="BA145" s="119">
        <v>3636.0955370129873</v>
      </c>
      <c r="BB145" s="119">
        <v>3667.2045370129872</v>
      </c>
      <c r="BC145" s="119">
        <v>3710.424537012987</v>
      </c>
      <c r="BD145" s="119">
        <v>3767.404537012987</v>
      </c>
      <c r="BE145" s="119">
        <v>3795.6045370129868</v>
      </c>
      <c r="BF145" s="119">
        <v>3837.6845370129868</v>
      </c>
      <c r="BG145" s="119">
        <v>3893.694537012987</v>
      </c>
      <c r="BH145" s="119">
        <v>3932.9945370129872</v>
      </c>
      <c r="BI145" s="119">
        <v>3967.7845370129871</v>
      </c>
      <c r="BJ145" s="119">
        <v>4009.3745370129873</v>
      </c>
      <c r="BK145" s="119">
        <v>4025.8045370129871</v>
      </c>
      <c r="BL145" s="119"/>
      <c r="BM145" s="119"/>
      <c r="BN145" s="119"/>
      <c r="BO145" s="119"/>
      <c r="BP145" s="119"/>
      <c r="BQ145" s="119"/>
      <c r="BR145" s="119"/>
      <c r="BS145" s="119"/>
      <c r="BT145" s="119"/>
      <c r="BU145" s="119"/>
      <c r="BV145" s="119"/>
      <c r="BW145" s="119"/>
      <c r="BX145" s="119"/>
      <c r="BY145" s="119"/>
      <c r="BZ145" s="119"/>
      <c r="CA145" s="119"/>
      <c r="CB145" s="119"/>
      <c r="CC145" s="119"/>
      <c r="CD145" s="119"/>
      <c r="CE145" s="119"/>
      <c r="CF145" s="119"/>
      <c r="CG145" s="119"/>
      <c r="CH145" s="119"/>
      <c r="CI145" s="119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</row>
    <row r="146" spans="1:150" hidden="1">
      <c r="A146" s="2"/>
      <c r="B146" s="2"/>
      <c r="C146" s="23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119"/>
      <c r="V146" s="119"/>
      <c r="W146" s="119"/>
      <c r="X146" s="119"/>
      <c r="Y146" s="119"/>
      <c r="Z146" s="119"/>
      <c r="AA146" s="119"/>
      <c r="AB146" s="119"/>
      <c r="AC146" s="119"/>
      <c r="AD146" s="119"/>
      <c r="AE146" s="119"/>
      <c r="AF146" s="119"/>
      <c r="AG146" s="119"/>
      <c r="AH146" s="119"/>
      <c r="AI146" s="119"/>
      <c r="AJ146" s="119"/>
      <c r="AK146" s="119"/>
      <c r="AL146" s="119"/>
      <c r="AM146" s="119"/>
      <c r="AN146" s="119"/>
      <c r="AO146" s="119"/>
      <c r="AP146" s="119"/>
      <c r="AQ146" s="119"/>
      <c r="AR146" s="119"/>
      <c r="AS146" s="119"/>
      <c r="AT146" s="119"/>
      <c r="AU146" s="119"/>
      <c r="AV146" s="119"/>
      <c r="AW146" s="119"/>
      <c r="AX146" s="119"/>
      <c r="AY146" s="119"/>
      <c r="AZ146" s="119"/>
      <c r="BA146" s="119"/>
      <c r="BB146" s="119"/>
      <c r="BC146" s="119"/>
      <c r="BD146" s="119"/>
      <c r="BE146" s="119"/>
      <c r="BF146" s="119"/>
      <c r="BG146" s="119"/>
      <c r="BH146" s="119"/>
      <c r="BI146" s="119"/>
      <c r="BJ146" s="119"/>
      <c r="BK146" s="119"/>
      <c r="BL146" s="119"/>
      <c r="BM146" s="119"/>
      <c r="BN146" s="119"/>
      <c r="BO146" s="119"/>
      <c r="BP146" s="119"/>
      <c r="BQ146" s="119"/>
      <c r="BR146" s="119"/>
      <c r="BS146" s="119"/>
      <c r="BT146" s="119"/>
      <c r="BU146" s="119"/>
      <c r="BV146" s="119"/>
      <c r="BW146" s="119"/>
      <c r="BX146" s="119"/>
      <c r="BY146" s="119"/>
      <c r="BZ146" s="119"/>
      <c r="CA146" s="119"/>
      <c r="CB146" s="119"/>
      <c r="CC146" s="119"/>
      <c r="CD146" s="119"/>
      <c r="CE146" s="119"/>
      <c r="CF146" s="119"/>
      <c r="CG146" s="119"/>
      <c r="CH146" s="119"/>
      <c r="CI146" s="119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</row>
    <row r="147" spans="1:150" ht="15" hidden="1" thickBot="1">
      <c r="A147" s="122">
        <v>2007</v>
      </c>
      <c r="B147" s="113" t="s">
        <v>73</v>
      </c>
      <c r="C147" s="23" t="s">
        <v>71</v>
      </c>
      <c r="D147" s="22">
        <v>9.2899999999999991</v>
      </c>
      <c r="E147" s="22">
        <v>117.702</v>
      </c>
      <c r="F147" s="22">
        <v>107.14</v>
      </c>
      <c r="G147" s="22">
        <v>102.825</v>
      </c>
      <c r="H147" s="22">
        <v>96.31</v>
      </c>
      <c r="I147" s="22">
        <v>61.788000000000004</v>
      </c>
      <c r="J147" s="22">
        <v>118.12</v>
      </c>
      <c r="K147" s="22">
        <v>122.83</v>
      </c>
      <c r="L147" s="22">
        <v>107.90389999999999</v>
      </c>
      <c r="M147" s="22">
        <v>110.33699999999999</v>
      </c>
      <c r="N147" s="22">
        <v>64.63300000000001</v>
      </c>
      <c r="O147" s="22">
        <v>50.994999999999997</v>
      </c>
      <c r="P147" s="22">
        <v>46.48</v>
      </c>
      <c r="Q147" s="22">
        <v>46.11</v>
      </c>
      <c r="R147" s="22">
        <v>66.88</v>
      </c>
      <c r="S147" s="22">
        <v>91.74</v>
      </c>
      <c r="T147" s="22">
        <v>137.042</v>
      </c>
      <c r="U147" s="22">
        <v>124.735</v>
      </c>
      <c r="V147" s="22">
        <v>142.12</v>
      </c>
      <c r="W147" s="22">
        <v>129.327</v>
      </c>
      <c r="X147" s="22">
        <v>78.739000000000004</v>
      </c>
      <c r="Y147" s="22">
        <v>100.896</v>
      </c>
      <c r="Z147" s="22">
        <v>114.27199999999999</v>
      </c>
      <c r="AA147" s="22">
        <v>113.84</v>
      </c>
      <c r="AB147" s="22">
        <v>117.857</v>
      </c>
      <c r="AC147" s="22">
        <v>98.39</v>
      </c>
      <c r="AD147" s="22">
        <v>89.948000000000008</v>
      </c>
      <c r="AE147" s="22">
        <v>71.23</v>
      </c>
      <c r="AF147" s="22">
        <v>66.06</v>
      </c>
      <c r="AG147" s="22">
        <v>84.12</v>
      </c>
      <c r="AH147" s="22">
        <v>62.05</v>
      </c>
      <c r="AI147" s="22">
        <v>80.748999999999995</v>
      </c>
      <c r="AJ147" s="22">
        <v>51.99</v>
      </c>
      <c r="AK147" s="22">
        <v>84.183999999999997</v>
      </c>
      <c r="AL147" s="22">
        <v>105.61199999999999</v>
      </c>
      <c r="AM147" s="22">
        <v>84.408000000000015</v>
      </c>
      <c r="AN147" s="22">
        <v>111.14700000000001</v>
      </c>
      <c r="AO147" s="22">
        <v>74.111000000000018</v>
      </c>
      <c r="AP147" s="22">
        <v>114.893</v>
      </c>
      <c r="AQ147" s="22">
        <v>94.637</v>
      </c>
      <c r="AR147" s="22">
        <v>130.40299999999999</v>
      </c>
      <c r="AS147" s="22">
        <v>90.901800000000009</v>
      </c>
      <c r="AT147" s="22">
        <v>66.391000000000005</v>
      </c>
      <c r="AU147" s="22">
        <v>42.685000000000002</v>
      </c>
      <c r="AV147" s="22">
        <v>104.45099999999999</v>
      </c>
      <c r="AW147" s="22">
        <v>64.58</v>
      </c>
      <c r="AX147" s="22">
        <v>110.03</v>
      </c>
      <c r="AY147" s="22">
        <v>98.77</v>
      </c>
      <c r="AZ147" s="22">
        <v>105.589</v>
      </c>
      <c r="BA147" s="22">
        <v>89.448000000000008</v>
      </c>
      <c r="BB147" s="22">
        <v>112.316</v>
      </c>
      <c r="BC147" s="22">
        <v>84.882999999999996</v>
      </c>
      <c r="BD147" s="22">
        <v>119.35599999999999</v>
      </c>
      <c r="BE147" s="22">
        <v>157.61699999999999</v>
      </c>
      <c r="BF147" s="22">
        <v>93.51100000000001</v>
      </c>
      <c r="BG147" s="22">
        <v>126.45099999999999</v>
      </c>
      <c r="BH147" s="22">
        <v>127.774</v>
      </c>
      <c r="BI147" s="22">
        <v>73.069000000000003</v>
      </c>
      <c r="BJ147" s="22">
        <v>55.615000000000002</v>
      </c>
      <c r="BK147" s="22">
        <v>41.81</v>
      </c>
      <c r="BL147" s="22">
        <v>34.799999999999997</v>
      </c>
      <c r="BM147" s="22">
        <v>24.99</v>
      </c>
      <c r="BN147" s="22">
        <v>7.94</v>
      </c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  <c r="CD147" s="22"/>
      <c r="CE147" s="22"/>
      <c r="CF147" s="22"/>
      <c r="CG147" s="22"/>
      <c r="CH147" s="22"/>
      <c r="CI147" s="137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</row>
    <row r="148" spans="1:150" hidden="1">
      <c r="A148" s="2"/>
      <c r="B148" s="2"/>
      <c r="C148" s="23" t="s">
        <v>72</v>
      </c>
      <c r="D148" s="45">
        <v>9.2899999999999991</v>
      </c>
      <c r="E148" s="45">
        <v>126.99199999999999</v>
      </c>
      <c r="F148" s="45">
        <v>234.13200000000001</v>
      </c>
      <c r="G148" s="45">
        <v>336.95699999999999</v>
      </c>
      <c r="H148" s="45">
        <v>433.267</v>
      </c>
      <c r="I148" s="45">
        <v>495.05500000000001</v>
      </c>
      <c r="J148" s="45">
        <v>613.17499999999995</v>
      </c>
      <c r="K148" s="45">
        <v>736.005</v>
      </c>
      <c r="L148" s="45">
        <v>843.90890000000002</v>
      </c>
      <c r="M148" s="45">
        <v>954.24590000000001</v>
      </c>
      <c r="N148" s="45">
        <v>1018.8789</v>
      </c>
      <c r="O148" s="45">
        <v>1069.8739</v>
      </c>
      <c r="P148" s="45">
        <v>1116.3539000000001</v>
      </c>
      <c r="Q148" s="45">
        <v>1162.4639</v>
      </c>
      <c r="R148" s="45">
        <v>1229.3438999999998</v>
      </c>
      <c r="S148" s="45">
        <v>1321.0838999999999</v>
      </c>
      <c r="T148" s="45">
        <v>1458.1258999999998</v>
      </c>
      <c r="U148" s="119">
        <v>1582.8608999999997</v>
      </c>
      <c r="V148" s="119">
        <v>1724.9808999999996</v>
      </c>
      <c r="W148" s="119">
        <v>1854.3078999999996</v>
      </c>
      <c r="X148" s="119">
        <v>1933.0468999999996</v>
      </c>
      <c r="Y148" s="119">
        <v>2033.9428999999996</v>
      </c>
      <c r="Z148" s="119">
        <v>2148.2148999999995</v>
      </c>
      <c r="AA148" s="119">
        <v>2262.0548999999996</v>
      </c>
      <c r="AB148" s="119">
        <v>2379.9118999999996</v>
      </c>
      <c r="AC148" s="119">
        <v>2478.3018999999995</v>
      </c>
      <c r="AD148" s="119">
        <v>2568.2498999999993</v>
      </c>
      <c r="AE148" s="119">
        <v>2639.4798999999994</v>
      </c>
      <c r="AF148" s="119">
        <v>2705.5398999999993</v>
      </c>
      <c r="AG148" s="119">
        <v>2789.6598999999992</v>
      </c>
      <c r="AH148" s="119">
        <v>2851.7098999999994</v>
      </c>
      <c r="AI148" s="119">
        <v>2932.4588999999992</v>
      </c>
      <c r="AJ148" s="119">
        <v>2984.448899999999</v>
      </c>
      <c r="AK148" s="119">
        <v>3068.6328999999992</v>
      </c>
      <c r="AL148" s="119">
        <v>3174.2448999999992</v>
      </c>
      <c r="AM148" s="119">
        <v>3258.6528999999991</v>
      </c>
      <c r="AN148" s="119">
        <v>3369.7998999999991</v>
      </c>
      <c r="AO148" s="119">
        <v>3443.9108999999989</v>
      </c>
      <c r="AP148" s="119">
        <v>3558.803899999999</v>
      </c>
      <c r="AQ148" s="119">
        <v>3653.4408999999991</v>
      </c>
      <c r="AR148" s="119">
        <v>3878.736899999999</v>
      </c>
      <c r="AS148" s="119">
        <v>3969.6386999999991</v>
      </c>
      <c r="AT148" s="119">
        <v>4036.0296999999991</v>
      </c>
      <c r="AU148" s="119">
        <v>4078.7146999999991</v>
      </c>
      <c r="AV148" s="119">
        <v>4183.1656999999987</v>
      </c>
      <c r="AW148" s="119">
        <v>4247.7456999999986</v>
      </c>
      <c r="AX148" s="119">
        <v>4357.7756999999983</v>
      </c>
      <c r="AY148" s="119">
        <v>4456.5456999999988</v>
      </c>
      <c r="AZ148" s="119">
        <v>4562.1346999999987</v>
      </c>
      <c r="BA148" s="119">
        <v>4651.582699999999</v>
      </c>
      <c r="BB148" s="119">
        <v>4763.8986999999988</v>
      </c>
      <c r="BC148" s="119">
        <v>4848.7816999999986</v>
      </c>
      <c r="BD148" s="119">
        <v>4968.1376999999984</v>
      </c>
      <c r="BE148" s="119">
        <v>5125.7546999999986</v>
      </c>
      <c r="BF148" s="119">
        <v>5219.265699999999</v>
      </c>
      <c r="BG148" s="119">
        <v>5345.716699999999</v>
      </c>
      <c r="BH148" s="119">
        <v>5473.4906999999994</v>
      </c>
      <c r="BI148" s="119">
        <v>5546.5596999999998</v>
      </c>
      <c r="BJ148" s="119">
        <v>5602.1746999999996</v>
      </c>
      <c r="BK148" s="119">
        <v>5643.9847</v>
      </c>
      <c r="BL148" s="119">
        <v>5678.7847000000002</v>
      </c>
      <c r="BM148" s="119">
        <v>5703.7746999999999</v>
      </c>
      <c r="BN148" s="119">
        <v>5711.7146999999995</v>
      </c>
      <c r="BO148" s="119"/>
      <c r="BP148" s="119"/>
      <c r="BQ148" s="119"/>
      <c r="BR148" s="119"/>
      <c r="BS148" s="119"/>
      <c r="BT148" s="119"/>
      <c r="BU148" s="119"/>
      <c r="BV148" s="119"/>
      <c r="BW148" s="119"/>
      <c r="BX148" s="119"/>
      <c r="BY148" s="119"/>
      <c r="BZ148" s="119"/>
      <c r="CA148" s="119"/>
      <c r="CB148" s="119"/>
      <c r="CC148" s="119"/>
      <c r="CD148" s="119"/>
      <c r="CE148" s="119"/>
      <c r="CF148" s="119"/>
      <c r="CG148" s="119"/>
      <c r="CH148" s="119"/>
      <c r="CI148" s="119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</row>
    <row r="149" spans="1:150" hidden="1">
      <c r="A149" s="5"/>
      <c r="B149" s="5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51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</row>
    <row r="150" spans="1:150" ht="15" hidden="1" thickBot="1">
      <c r="A150" s="120">
        <v>2006</v>
      </c>
      <c r="B150" s="113" t="s">
        <v>73</v>
      </c>
      <c r="C150" s="23" t="s">
        <v>71</v>
      </c>
      <c r="D150" s="22">
        <v>6.8</v>
      </c>
      <c r="E150" s="22">
        <v>104.67</v>
      </c>
      <c r="F150" s="22">
        <v>103.75</v>
      </c>
      <c r="G150" s="22">
        <v>117.92</v>
      </c>
      <c r="H150" s="22">
        <v>114.07</v>
      </c>
      <c r="I150" s="22">
        <v>147.11000000000001</v>
      </c>
      <c r="J150" s="22">
        <v>142.93</v>
      </c>
      <c r="K150" s="22">
        <v>151.15</v>
      </c>
      <c r="L150" s="22">
        <v>89.95</v>
      </c>
      <c r="M150" s="22">
        <v>74.33</v>
      </c>
      <c r="N150" s="22">
        <v>91.88</v>
      </c>
      <c r="O150" s="22">
        <v>129.27000000000001</v>
      </c>
      <c r="P150" s="22">
        <v>78.63</v>
      </c>
      <c r="Q150" s="22">
        <v>93.81</v>
      </c>
      <c r="R150" s="22">
        <v>95.96</v>
      </c>
      <c r="S150" s="22">
        <v>126.4</v>
      </c>
      <c r="T150" s="22">
        <v>113.2</v>
      </c>
      <c r="U150" s="22">
        <v>98.25</v>
      </c>
      <c r="V150" s="22">
        <v>97.49</v>
      </c>
      <c r="W150" s="22">
        <v>125.89</v>
      </c>
      <c r="X150" s="22">
        <v>134.53</v>
      </c>
      <c r="Y150" s="22">
        <v>146.16999999999999</v>
      </c>
      <c r="Z150" s="22">
        <v>106.65</v>
      </c>
      <c r="AA150" s="22">
        <v>73.5</v>
      </c>
      <c r="AB150" s="22">
        <v>115.2</v>
      </c>
      <c r="AC150" s="22">
        <v>124.9</v>
      </c>
      <c r="AD150" s="22">
        <v>81.41</v>
      </c>
      <c r="AE150" s="22">
        <v>66.930000000000007</v>
      </c>
      <c r="AF150" s="22">
        <v>109.02</v>
      </c>
      <c r="AG150" s="22">
        <v>90.03</v>
      </c>
      <c r="AH150" s="22">
        <v>110.36</v>
      </c>
      <c r="AI150" s="22">
        <v>102.74</v>
      </c>
      <c r="AJ150" s="22">
        <v>149.38300000000001</v>
      </c>
      <c r="AK150" s="22">
        <v>162.9</v>
      </c>
      <c r="AL150" s="22">
        <v>135.25400000000002</v>
      </c>
      <c r="AM150" s="22">
        <v>110.3</v>
      </c>
      <c r="AN150" s="22">
        <v>110.09</v>
      </c>
      <c r="AO150" s="22">
        <v>136.94999999999999</v>
      </c>
      <c r="AP150" s="22">
        <v>104.42</v>
      </c>
      <c r="AQ150" s="22">
        <v>101.89</v>
      </c>
      <c r="AR150" s="22">
        <v>100.46900000000001</v>
      </c>
      <c r="AS150" s="22">
        <v>115.17</v>
      </c>
      <c r="AT150" s="22">
        <v>64.62</v>
      </c>
      <c r="AU150" s="22">
        <v>98.341000000000008</v>
      </c>
      <c r="AV150" s="22">
        <v>131.35300000000001</v>
      </c>
      <c r="AW150" s="22">
        <v>157.57899999999998</v>
      </c>
      <c r="AX150" s="22">
        <v>109.46</v>
      </c>
      <c r="AY150" s="22">
        <v>102.07</v>
      </c>
      <c r="AZ150" s="22">
        <v>81.96</v>
      </c>
      <c r="BA150" s="22">
        <v>98.07</v>
      </c>
      <c r="BB150" s="22">
        <v>135.16</v>
      </c>
      <c r="BC150" s="22">
        <v>138.86899999999997</v>
      </c>
      <c r="BD150" s="22">
        <v>91.542000000000002</v>
      </c>
      <c r="BE150" s="22">
        <v>55.25</v>
      </c>
      <c r="BF150" s="22">
        <v>45.384999999999998</v>
      </c>
      <c r="BG150" s="22">
        <v>28.03</v>
      </c>
      <c r="BH150" s="22">
        <v>13.33</v>
      </c>
      <c r="BI150" s="22">
        <v>0.06</v>
      </c>
      <c r="BJ150" s="22">
        <v>0.28999999999999998</v>
      </c>
      <c r="BK150" s="22">
        <v>0.6</v>
      </c>
      <c r="BL150" s="22">
        <v>1.07</v>
      </c>
      <c r="BM150" s="22">
        <v>0.94</v>
      </c>
      <c r="BN150" s="22">
        <v>2.35</v>
      </c>
      <c r="BO150" s="22">
        <v>2.62</v>
      </c>
      <c r="BP150" s="22">
        <v>0.48</v>
      </c>
      <c r="BQ150" s="22">
        <v>2.0699999999999998</v>
      </c>
      <c r="BR150" s="22">
        <v>1.43</v>
      </c>
      <c r="BS150" s="22">
        <v>1.81</v>
      </c>
      <c r="BT150" s="22">
        <v>1.03</v>
      </c>
      <c r="BU150" s="22">
        <v>1.7</v>
      </c>
      <c r="BV150" s="22">
        <v>0.13</v>
      </c>
      <c r="BW150" s="22">
        <v>0.38</v>
      </c>
      <c r="BX150" s="22"/>
      <c r="BY150" s="22"/>
      <c r="BZ150" s="22"/>
      <c r="CA150" s="22"/>
      <c r="CB150" s="22"/>
      <c r="CC150" s="22"/>
      <c r="CD150" s="22"/>
      <c r="CE150" s="22"/>
      <c r="CF150" s="22"/>
      <c r="CG150" s="22"/>
      <c r="CH150" s="22"/>
      <c r="CI150" s="137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</row>
    <row r="151" spans="1:150" hidden="1">
      <c r="A151" s="2"/>
      <c r="B151" s="2"/>
      <c r="C151" s="23" t="s">
        <v>72</v>
      </c>
      <c r="D151" s="45">
        <v>6.8</v>
      </c>
      <c r="E151" s="45">
        <v>111.47</v>
      </c>
      <c r="F151" s="45">
        <v>215.22</v>
      </c>
      <c r="G151" s="45">
        <v>333.14</v>
      </c>
      <c r="H151" s="45">
        <v>447.21</v>
      </c>
      <c r="I151" s="45">
        <v>594.32000000000005</v>
      </c>
      <c r="J151" s="45">
        <v>737.25</v>
      </c>
      <c r="K151" s="45">
        <v>888.4</v>
      </c>
      <c r="L151" s="45">
        <v>978.35</v>
      </c>
      <c r="M151" s="45">
        <v>1052.68</v>
      </c>
      <c r="N151" s="45">
        <v>1144.56</v>
      </c>
      <c r="O151" s="45">
        <v>1273.83</v>
      </c>
      <c r="P151" s="45">
        <v>1352.46</v>
      </c>
      <c r="Q151" s="45">
        <v>1446.27</v>
      </c>
      <c r="R151" s="45">
        <v>1542.23</v>
      </c>
      <c r="S151" s="45">
        <v>1668.63</v>
      </c>
      <c r="T151" s="45">
        <v>1781.83</v>
      </c>
      <c r="U151" s="119">
        <v>1880.08</v>
      </c>
      <c r="V151" s="119">
        <v>1977.57</v>
      </c>
      <c r="W151" s="119">
        <v>2103.46</v>
      </c>
      <c r="X151" s="119">
        <v>2237.9899999999998</v>
      </c>
      <c r="Y151" s="119">
        <v>2384.16</v>
      </c>
      <c r="Z151" s="119">
        <v>2490.81</v>
      </c>
      <c r="AA151" s="119">
        <v>2564.31</v>
      </c>
      <c r="AB151" s="119">
        <v>2679.51</v>
      </c>
      <c r="AC151" s="119">
        <v>2804.41</v>
      </c>
      <c r="AD151" s="119">
        <v>2885.82</v>
      </c>
      <c r="AE151" s="119">
        <v>2952.75</v>
      </c>
      <c r="AF151" s="119">
        <v>3061.77</v>
      </c>
      <c r="AG151" s="119">
        <v>3151.8</v>
      </c>
      <c r="AH151" s="119">
        <v>3262.16</v>
      </c>
      <c r="AI151" s="119">
        <v>3364.9</v>
      </c>
      <c r="AJ151" s="119">
        <v>3514.2830000000004</v>
      </c>
      <c r="AK151" s="119">
        <v>3677.1830000000004</v>
      </c>
      <c r="AL151" s="119">
        <v>3812.4370000000004</v>
      </c>
      <c r="AM151" s="119">
        <v>3922.7370000000005</v>
      </c>
      <c r="AN151" s="119">
        <v>4032.8270000000007</v>
      </c>
      <c r="AO151" s="119">
        <v>4169.777000000001</v>
      </c>
      <c r="AP151" s="119">
        <v>4274.197000000001</v>
      </c>
      <c r="AQ151" s="119">
        <v>4376.0870000000014</v>
      </c>
      <c r="AR151" s="119">
        <v>4566.536000000001</v>
      </c>
      <c r="AS151" s="119">
        <v>4681.706000000001</v>
      </c>
      <c r="AT151" s="119">
        <v>4746.3260000000009</v>
      </c>
      <c r="AU151" s="119">
        <v>4844.6670000000013</v>
      </c>
      <c r="AV151" s="119">
        <v>4976.0200000000004</v>
      </c>
      <c r="AW151" s="119">
        <v>5133.5990000000011</v>
      </c>
      <c r="AX151" s="119">
        <v>5243.0590000000011</v>
      </c>
      <c r="AY151" s="119">
        <v>5345.1290000000008</v>
      </c>
      <c r="AZ151" s="119">
        <v>5427.0890000000009</v>
      </c>
      <c r="BA151" s="119">
        <v>5525.1590000000006</v>
      </c>
      <c r="BB151" s="119">
        <v>5660.3190000000004</v>
      </c>
      <c r="BC151" s="119">
        <v>5799.1880000000001</v>
      </c>
      <c r="BD151" s="119">
        <v>5890.73</v>
      </c>
      <c r="BE151" s="119">
        <v>5945.98</v>
      </c>
      <c r="BF151" s="119">
        <v>5991.3650000000007</v>
      </c>
      <c r="BG151" s="119">
        <v>6019.3950000000004</v>
      </c>
      <c r="BH151" s="119">
        <v>6032.7250000000004</v>
      </c>
      <c r="BI151" s="119">
        <v>6032.7850000000008</v>
      </c>
      <c r="BJ151" s="119">
        <v>6033.0750000000007</v>
      </c>
      <c r="BK151" s="119">
        <v>6033.6750000000011</v>
      </c>
      <c r="BL151" s="119">
        <v>6034.7450000000008</v>
      </c>
      <c r="BM151" s="119">
        <v>6035.6850000000004</v>
      </c>
      <c r="BN151" s="119">
        <v>6038.0350000000008</v>
      </c>
      <c r="BO151" s="119">
        <v>6040.6550000000007</v>
      </c>
      <c r="BP151" s="119">
        <v>6041.1350000000002</v>
      </c>
      <c r="BQ151" s="119">
        <v>6043.2049999999999</v>
      </c>
      <c r="BR151" s="119">
        <v>6044.6350000000002</v>
      </c>
      <c r="BS151" s="119">
        <v>6046.4450000000006</v>
      </c>
      <c r="BT151" s="119">
        <v>6047.4750000000004</v>
      </c>
      <c r="BU151" s="119">
        <v>6049.1750000000002</v>
      </c>
      <c r="BV151" s="119">
        <v>6049.3050000000003</v>
      </c>
      <c r="BW151" s="119">
        <v>6049.6850000000004</v>
      </c>
      <c r="BX151" s="119"/>
      <c r="BY151" s="119"/>
      <c r="BZ151" s="119"/>
      <c r="CA151" s="119"/>
      <c r="CB151" s="119"/>
      <c r="CC151" s="119"/>
      <c r="CD151" s="119"/>
      <c r="CE151" s="119"/>
      <c r="CF151" s="119"/>
      <c r="CG151" s="119"/>
      <c r="CH151" s="119"/>
      <c r="CI151" s="119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</row>
    <row r="152" spans="1:150" hidden="1">
      <c r="A152" s="5"/>
      <c r="B152" s="5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51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</row>
    <row r="153" spans="1:150" s="6" customFormat="1" ht="15" hidden="1" thickBot="1">
      <c r="A153" s="123">
        <v>2005</v>
      </c>
      <c r="B153" s="113" t="s">
        <v>73</v>
      </c>
      <c r="C153" s="24" t="s">
        <v>71</v>
      </c>
      <c r="D153" s="124">
        <v>11.6</v>
      </c>
      <c r="E153" s="124">
        <v>116</v>
      </c>
      <c r="F153" s="124">
        <v>102.93</v>
      </c>
      <c r="G153" s="124">
        <v>104.87</v>
      </c>
      <c r="H153" s="124">
        <v>101.98</v>
      </c>
      <c r="I153" s="124">
        <v>97.03</v>
      </c>
      <c r="J153" s="124">
        <v>108.02</v>
      </c>
      <c r="K153" s="124">
        <v>118.37</v>
      </c>
      <c r="L153" s="124">
        <v>105.74</v>
      </c>
      <c r="M153" s="124">
        <v>109.12</v>
      </c>
      <c r="N153" s="124">
        <v>90.84</v>
      </c>
      <c r="O153" s="124">
        <v>53.41</v>
      </c>
      <c r="P153" s="124">
        <v>50.75</v>
      </c>
      <c r="Q153" s="124">
        <v>76.25</v>
      </c>
      <c r="R153" s="124">
        <v>57.03</v>
      </c>
      <c r="S153" s="124">
        <v>84.41</v>
      </c>
      <c r="T153" s="124">
        <v>86.69</v>
      </c>
      <c r="U153" s="124">
        <v>87.46</v>
      </c>
      <c r="V153" s="124">
        <v>80.28</v>
      </c>
      <c r="W153" s="124">
        <v>83.93</v>
      </c>
      <c r="X153" s="124">
        <v>91.5</v>
      </c>
      <c r="Y153" s="124">
        <v>87.61</v>
      </c>
      <c r="Z153" s="124">
        <v>82.74</v>
      </c>
      <c r="AA153" s="124">
        <v>99.95</v>
      </c>
      <c r="AB153" s="124">
        <v>92.02</v>
      </c>
      <c r="AC153" s="124">
        <v>58.3</v>
      </c>
      <c r="AD153" s="124">
        <v>84.31</v>
      </c>
      <c r="AE153" s="124">
        <v>76.91</v>
      </c>
      <c r="AF153" s="124">
        <v>75.84</v>
      </c>
      <c r="AG153" s="124">
        <v>58.96</v>
      </c>
      <c r="AH153" s="124">
        <v>77.12</v>
      </c>
      <c r="AI153" s="124">
        <v>84.16</v>
      </c>
      <c r="AJ153" s="124">
        <v>112.33</v>
      </c>
      <c r="AK153" s="124">
        <v>116.37</v>
      </c>
      <c r="AL153" s="125">
        <v>122.42</v>
      </c>
      <c r="AM153" s="124">
        <v>111.87</v>
      </c>
      <c r="AN153" s="124">
        <v>81.650000000000006</v>
      </c>
      <c r="AO153" s="124">
        <v>97.89</v>
      </c>
      <c r="AP153" s="124">
        <v>107.18</v>
      </c>
      <c r="AQ153" s="124">
        <v>80.56</v>
      </c>
      <c r="AR153" s="124">
        <v>110.59</v>
      </c>
      <c r="AS153" s="124">
        <v>97.83</v>
      </c>
      <c r="AT153" s="124">
        <v>87.66</v>
      </c>
      <c r="AU153" s="124">
        <v>111.3</v>
      </c>
      <c r="AV153" s="124">
        <v>91.59</v>
      </c>
      <c r="AW153" s="124">
        <v>81.81</v>
      </c>
      <c r="AX153" s="124">
        <v>97.85</v>
      </c>
      <c r="AY153" s="124">
        <v>84.08</v>
      </c>
      <c r="AZ153" s="124">
        <v>84.61</v>
      </c>
      <c r="BA153" s="124">
        <v>77.53</v>
      </c>
      <c r="BB153" s="124">
        <v>53.17</v>
      </c>
      <c r="BC153" s="124">
        <v>93.24</v>
      </c>
      <c r="BD153" s="124">
        <v>83.97</v>
      </c>
      <c r="BE153" s="124">
        <v>83.87</v>
      </c>
      <c r="BF153" s="124">
        <v>53.17</v>
      </c>
      <c r="BG153" s="124">
        <v>49.77</v>
      </c>
      <c r="BH153" s="124">
        <v>31.66</v>
      </c>
      <c r="BI153" s="124"/>
      <c r="BJ153" s="126"/>
      <c r="BK153" s="126"/>
      <c r="BL153" s="126"/>
      <c r="BM153" s="126"/>
      <c r="BN153" s="126"/>
      <c r="BO153" s="124"/>
      <c r="BP153" s="124"/>
      <c r="BQ153" s="124"/>
      <c r="BR153" s="124"/>
      <c r="BS153" s="124"/>
      <c r="BT153" s="124"/>
      <c r="BU153" s="124"/>
      <c r="BV153" s="124"/>
      <c r="BW153" s="124"/>
      <c r="BX153" s="124"/>
      <c r="BY153" s="124"/>
      <c r="BZ153" s="124"/>
      <c r="CA153" s="124"/>
      <c r="CB153" s="124"/>
      <c r="CC153" s="124"/>
      <c r="CD153" s="124"/>
      <c r="CE153" s="124"/>
      <c r="CF153" s="124"/>
      <c r="CG153" s="124"/>
      <c r="CH153" s="124"/>
      <c r="CI153" s="138"/>
      <c r="CJ153" s="86"/>
      <c r="CK153" s="86"/>
      <c r="CL153" s="86"/>
      <c r="CM153" s="86"/>
      <c r="CN153" s="86"/>
      <c r="CO153" s="86"/>
      <c r="CP153" s="86"/>
      <c r="CQ153" s="86"/>
      <c r="CR153" s="86"/>
      <c r="CS153" s="86"/>
      <c r="CT153" s="86"/>
      <c r="CU153" s="86"/>
      <c r="CV153" s="86"/>
      <c r="CW153" s="86"/>
      <c r="CX153" s="86"/>
      <c r="CY153" s="86"/>
      <c r="CZ153" s="86"/>
      <c r="DA153" s="86"/>
      <c r="DB153" s="86"/>
      <c r="DC153" s="86"/>
      <c r="DD153" s="86"/>
      <c r="DE153" s="79"/>
      <c r="DF153" s="80"/>
      <c r="DG153" s="81"/>
      <c r="DH153" s="82"/>
      <c r="DI153" s="79"/>
      <c r="DJ153" s="80"/>
      <c r="DK153" s="79"/>
      <c r="DL153" s="80"/>
      <c r="DM153" s="79"/>
      <c r="DN153" s="80"/>
    </row>
    <row r="154" spans="1:150" hidden="1">
      <c r="A154" s="5"/>
      <c r="B154" s="2"/>
      <c r="C154" s="24" t="s">
        <v>72</v>
      </c>
      <c r="D154" s="127">
        <v>11.6</v>
      </c>
      <c r="E154" s="127">
        <v>127.6</v>
      </c>
      <c r="F154" s="127">
        <v>230.53</v>
      </c>
      <c r="G154" s="127">
        <v>335.4</v>
      </c>
      <c r="H154" s="127">
        <v>437.38</v>
      </c>
      <c r="I154" s="127">
        <v>534.41</v>
      </c>
      <c r="J154" s="127">
        <v>642.42999999999995</v>
      </c>
      <c r="K154" s="127">
        <v>760.8</v>
      </c>
      <c r="L154" s="127">
        <v>866.54</v>
      </c>
      <c r="M154" s="127">
        <v>975.66</v>
      </c>
      <c r="N154" s="127">
        <v>1066.5</v>
      </c>
      <c r="O154" s="127">
        <v>1119.9100000000001</v>
      </c>
      <c r="P154" s="127">
        <v>1170.6600000000001</v>
      </c>
      <c r="Q154" s="127">
        <v>1246.9100000000001</v>
      </c>
      <c r="R154" s="127">
        <v>1303.94</v>
      </c>
      <c r="S154" s="127">
        <v>1388.3500000000001</v>
      </c>
      <c r="T154" s="127">
        <v>1475.0400000000002</v>
      </c>
      <c r="U154" s="127">
        <v>1562.5000000000002</v>
      </c>
      <c r="V154" s="127">
        <v>1642.7800000000002</v>
      </c>
      <c r="W154" s="127">
        <v>1726.7100000000003</v>
      </c>
      <c r="X154" s="127">
        <v>1818.2100000000003</v>
      </c>
      <c r="Y154" s="127">
        <v>1905.8200000000002</v>
      </c>
      <c r="Z154" s="127">
        <v>1988.5600000000002</v>
      </c>
      <c r="AA154" s="127">
        <v>2088.5100000000002</v>
      </c>
      <c r="AB154" s="127">
        <v>2180.5300000000002</v>
      </c>
      <c r="AC154" s="127">
        <v>2238.8300000000004</v>
      </c>
      <c r="AD154" s="127">
        <v>2323.1400000000003</v>
      </c>
      <c r="AE154" s="127">
        <v>2400.0500000000002</v>
      </c>
      <c r="AF154" s="127">
        <v>2475.8900000000003</v>
      </c>
      <c r="AG154" s="127">
        <v>2534.8500000000004</v>
      </c>
      <c r="AH154" s="127">
        <v>2611.9700000000003</v>
      </c>
      <c r="AI154" s="127">
        <v>2696.13</v>
      </c>
      <c r="AJ154" s="127">
        <v>2808.46</v>
      </c>
      <c r="AK154" s="127">
        <v>2924.83</v>
      </c>
      <c r="AL154" s="127">
        <v>3047.25</v>
      </c>
      <c r="AM154" s="127">
        <v>3159.12</v>
      </c>
      <c r="AN154" s="127">
        <v>3240.77</v>
      </c>
      <c r="AO154" s="127">
        <v>3338.66</v>
      </c>
      <c r="AP154" s="127">
        <v>3445.8399999999997</v>
      </c>
      <c r="AQ154" s="127">
        <v>3526.3999999999996</v>
      </c>
      <c r="AR154" s="127" t="e">
        <v>#REF!</v>
      </c>
      <c r="AS154" s="127" t="e">
        <v>#REF!</v>
      </c>
      <c r="AT154" s="127" t="e">
        <v>#REF!</v>
      </c>
      <c r="AU154" s="127" t="e">
        <v>#REF!</v>
      </c>
      <c r="AV154" s="127" t="e">
        <v>#REF!</v>
      </c>
      <c r="AW154" s="127" t="e">
        <v>#REF!</v>
      </c>
      <c r="AX154" s="127" t="e">
        <v>#REF!</v>
      </c>
      <c r="AY154" s="127" t="e">
        <v>#REF!</v>
      </c>
      <c r="AZ154" s="127" t="e">
        <v>#REF!</v>
      </c>
      <c r="BA154" s="127" t="e">
        <v>#REF!</v>
      </c>
      <c r="BB154" s="127" t="e">
        <v>#REF!</v>
      </c>
      <c r="BC154" s="127" t="e">
        <v>#REF!</v>
      </c>
      <c r="BD154" s="127" t="e">
        <v>#REF!</v>
      </c>
      <c r="BE154" s="127" t="e">
        <v>#REF!</v>
      </c>
      <c r="BF154" s="127" t="e">
        <v>#REF!</v>
      </c>
      <c r="BG154" s="127" t="e">
        <v>#REF!</v>
      </c>
      <c r="BH154" s="127" t="e">
        <v>#REF!</v>
      </c>
      <c r="BI154" s="127" t="e">
        <v>#REF!</v>
      </c>
      <c r="BJ154" s="127" t="e">
        <v>#REF!</v>
      </c>
      <c r="BK154" s="127" t="e">
        <v>#REF!</v>
      </c>
      <c r="BL154" s="127" t="e">
        <v>#REF!</v>
      </c>
      <c r="BM154" s="127" t="e">
        <v>#REF!</v>
      </c>
      <c r="BN154" s="127" t="e">
        <v>#REF!</v>
      </c>
      <c r="BO154" s="127" t="e">
        <v>#REF!</v>
      </c>
      <c r="BP154" s="127" t="e">
        <v>#REF!</v>
      </c>
      <c r="BQ154" s="127" t="e">
        <v>#REF!</v>
      </c>
      <c r="BR154" s="127" t="e">
        <v>#REF!</v>
      </c>
      <c r="BS154" s="127" t="e">
        <v>#REF!</v>
      </c>
      <c r="BT154" s="127" t="e">
        <v>#REF!</v>
      </c>
      <c r="BU154" s="127" t="e">
        <v>#REF!</v>
      </c>
      <c r="BV154" s="127" t="e">
        <v>#REF!</v>
      </c>
      <c r="BW154" s="127" t="e">
        <v>#REF!</v>
      </c>
      <c r="BX154" s="127"/>
      <c r="BY154" s="127"/>
      <c r="BZ154" s="127"/>
      <c r="CA154" s="127"/>
      <c r="CB154" s="127"/>
      <c r="CC154" s="127"/>
      <c r="CD154" s="127"/>
      <c r="CE154" s="127"/>
      <c r="CF154" s="127"/>
      <c r="CG154" s="127"/>
      <c r="CH154" s="127"/>
      <c r="CI154" s="139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</row>
    <row r="155" spans="1:150" hidden="1">
      <c r="A155" s="5"/>
      <c r="B155" s="5"/>
      <c r="C155" s="26"/>
      <c r="D155" s="127"/>
      <c r="E155" s="127"/>
      <c r="F155" s="127"/>
      <c r="G155" s="127"/>
      <c r="H155" s="127"/>
      <c r="I155" s="127"/>
      <c r="J155" s="127"/>
      <c r="K155" s="127"/>
      <c r="L155" s="127"/>
      <c r="M155" s="127"/>
      <c r="N155" s="127"/>
      <c r="O155" s="127"/>
      <c r="P155" s="127"/>
      <c r="Q155" s="127"/>
      <c r="R155" s="127"/>
      <c r="S155" s="127"/>
      <c r="T155" s="127"/>
      <c r="U155" s="127"/>
      <c r="V155" s="127"/>
      <c r="W155" s="127"/>
      <c r="X155" s="127"/>
      <c r="Y155" s="127"/>
      <c r="Z155" s="127"/>
      <c r="AA155" s="127"/>
      <c r="AB155" s="127"/>
      <c r="AC155" s="127"/>
      <c r="AD155" s="127"/>
      <c r="AE155" s="127"/>
      <c r="AF155" s="127"/>
      <c r="AG155" s="127"/>
      <c r="AH155" s="127"/>
      <c r="AI155" s="127"/>
      <c r="AJ155" s="127"/>
      <c r="AK155" s="127"/>
      <c r="AL155" s="127"/>
      <c r="AM155" s="127"/>
      <c r="AN155" s="127"/>
      <c r="AO155" s="127"/>
      <c r="AP155" s="127"/>
      <c r="AQ155" s="127"/>
      <c r="AR155" s="127"/>
      <c r="AS155" s="127"/>
      <c r="AT155" s="127"/>
      <c r="AU155" s="127"/>
      <c r="AV155" s="127"/>
      <c r="AW155" s="127"/>
      <c r="AX155" s="127"/>
      <c r="AY155" s="127"/>
      <c r="AZ155" s="127"/>
      <c r="BA155" s="127"/>
      <c r="BB155" s="127"/>
      <c r="BC155" s="127"/>
      <c r="BD155" s="127"/>
      <c r="BE155" s="127"/>
      <c r="BF155" s="127"/>
      <c r="BG155" s="127"/>
      <c r="BH155" s="127"/>
      <c r="BI155" s="127"/>
      <c r="BJ155" s="127"/>
      <c r="BK155" s="127"/>
      <c r="BL155" s="127"/>
      <c r="BM155" s="127"/>
      <c r="BN155" s="127"/>
      <c r="BO155" s="127"/>
      <c r="BP155" s="127"/>
      <c r="BQ155" s="127"/>
      <c r="BR155" s="127"/>
      <c r="BS155" s="127"/>
      <c r="BT155" s="127"/>
      <c r="BU155" s="127"/>
      <c r="BV155" s="127"/>
      <c r="BW155" s="127"/>
      <c r="BX155" s="127"/>
      <c r="BY155" s="127"/>
      <c r="BZ155" s="127"/>
      <c r="CA155" s="127"/>
      <c r="CB155" s="127"/>
      <c r="CC155" s="127"/>
      <c r="CD155" s="127"/>
      <c r="CE155" s="127"/>
      <c r="CF155" s="127"/>
      <c r="CG155" s="127"/>
      <c r="CH155" s="127"/>
      <c r="CI155" s="139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</row>
    <row r="156" spans="1:150" s="4" customFormat="1" ht="15" hidden="1" thickBot="1">
      <c r="A156" s="128">
        <v>2004</v>
      </c>
      <c r="B156" s="113" t="s">
        <v>73</v>
      </c>
      <c r="C156" s="24" t="s">
        <v>71</v>
      </c>
      <c r="D156" s="124">
        <v>4.3899999999999997</v>
      </c>
      <c r="E156" s="124">
        <v>127.24700000000001</v>
      </c>
      <c r="F156" s="124">
        <v>123.19</v>
      </c>
      <c r="G156" s="124">
        <v>132.69999999999999</v>
      </c>
      <c r="H156" s="124">
        <v>115.87</v>
      </c>
      <c r="I156" s="124">
        <v>157.75</v>
      </c>
      <c r="J156" s="124">
        <v>88.468000000000004</v>
      </c>
      <c r="K156" s="124">
        <v>114.82</v>
      </c>
      <c r="L156" s="124">
        <v>73.33</v>
      </c>
      <c r="M156" s="124">
        <v>101.19</v>
      </c>
      <c r="N156" s="124">
        <v>102.74</v>
      </c>
      <c r="O156" s="124">
        <v>130.94</v>
      </c>
      <c r="P156" s="124">
        <v>114.36</v>
      </c>
      <c r="Q156" s="124">
        <v>85</v>
      </c>
      <c r="R156" s="124">
        <v>85.38</v>
      </c>
      <c r="S156" s="124">
        <v>55.01</v>
      </c>
      <c r="T156" s="124">
        <v>46.27</v>
      </c>
      <c r="U156" s="124">
        <v>79.73</v>
      </c>
      <c r="V156" s="124">
        <v>74.16</v>
      </c>
      <c r="W156" s="124">
        <v>82.28</v>
      </c>
      <c r="X156" s="124">
        <v>86.84</v>
      </c>
      <c r="Y156" s="124">
        <v>81.489999999999995</v>
      </c>
      <c r="Z156" s="124">
        <v>111.97</v>
      </c>
      <c r="AA156" s="124">
        <v>73.930000000000007</v>
      </c>
      <c r="AB156" s="124">
        <v>96.65</v>
      </c>
      <c r="AC156" s="124">
        <v>85.084999999999994</v>
      </c>
      <c r="AD156" s="124">
        <v>137.76</v>
      </c>
      <c r="AE156" s="124">
        <v>153.01</v>
      </c>
      <c r="AF156" s="124">
        <v>143.72399999999999</v>
      </c>
      <c r="AG156" s="124">
        <v>97.16</v>
      </c>
      <c r="AH156" s="124">
        <v>89.811000000000007</v>
      </c>
      <c r="AI156" s="124">
        <v>62.8</v>
      </c>
      <c r="AJ156" s="124">
        <v>75.23</v>
      </c>
      <c r="AK156" s="124">
        <v>91.46</v>
      </c>
      <c r="AL156" s="124">
        <v>109.66</v>
      </c>
      <c r="AM156" s="124">
        <v>94.55</v>
      </c>
      <c r="AN156" s="124">
        <v>85.39</v>
      </c>
      <c r="AO156" s="124">
        <v>94.81</v>
      </c>
      <c r="AP156" s="124">
        <v>66.260000000000005</v>
      </c>
      <c r="AQ156" s="124">
        <v>88.54</v>
      </c>
      <c r="AR156" s="124">
        <v>98.17</v>
      </c>
      <c r="AS156" s="124">
        <v>82.81</v>
      </c>
      <c r="AT156" s="124">
        <v>97.56</v>
      </c>
      <c r="AU156" s="124">
        <v>86.77</v>
      </c>
      <c r="AV156" s="124">
        <v>60.12</v>
      </c>
      <c r="AW156" s="124">
        <v>45.88</v>
      </c>
      <c r="AX156" s="124">
        <v>63.98</v>
      </c>
      <c r="AY156" s="124">
        <v>76.819999999999993</v>
      </c>
      <c r="AZ156" s="124">
        <v>51.7</v>
      </c>
      <c r="BA156" s="124">
        <v>98.33</v>
      </c>
      <c r="BB156" s="124">
        <v>98.77</v>
      </c>
      <c r="BC156" s="124">
        <v>72.83</v>
      </c>
      <c r="BD156" s="124">
        <v>92.17</v>
      </c>
      <c r="BE156" s="124">
        <v>84.38</v>
      </c>
      <c r="BF156" s="124">
        <v>82.52</v>
      </c>
      <c r="BG156" s="124">
        <v>108.21</v>
      </c>
      <c r="BH156" s="124">
        <v>100.7</v>
      </c>
      <c r="BI156" s="124">
        <v>104.36</v>
      </c>
      <c r="BJ156" s="124">
        <v>106.13</v>
      </c>
      <c r="BK156" s="124">
        <v>56.05</v>
      </c>
      <c r="BL156" s="124">
        <v>38.33</v>
      </c>
      <c r="BM156" s="124">
        <v>27.47</v>
      </c>
      <c r="BN156" s="124">
        <v>19.899999999999999</v>
      </c>
      <c r="BO156" s="124">
        <v>21.59</v>
      </c>
      <c r="BP156" s="124">
        <v>12.04</v>
      </c>
      <c r="BQ156" s="124">
        <v>3.61</v>
      </c>
      <c r="BR156" s="124">
        <v>0.04</v>
      </c>
      <c r="BS156" s="124">
        <v>0.04</v>
      </c>
      <c r="BT156" s="124">
        <v>0.38</v>
      </c>
      <c r="BU156" s="124"/>
      <c r="BV156" s="124"/>
      <c r="BW156" s="124"/>
      <c r="BX156" s="124"/>
      <c r="BY156" s="124"/>
      <c r="BZ156" s="124"/>
      <c r="CA156" s="124"/>
      <c r="CB156" s="124"/>
      <c r="CC156" s="124"/>
      <c r="CD156" s="124"/>
      <c r="CE156" s="124"/>
      <c r="CF156" s="124"/>
      <c r="CG156" s="124"/>
      <c r="CH156" s="124"/>
      <c r="CI156" s="138"/>
      <c r="CJ156" s="86"/>
      <c r="CK156" s="86"/>
      <c r="CL156" s="86"/>
      <c r="CM156" s="86"/>
      <c r="CN156" s="86"/>
      <c r="CO156" s="86"/>
      <c r="CP156" s="86"/>
      <c r="CQ156" s="86"/>
      <c r="CR156" s="86"/>
      <c r="CS156" s="86"/>
      <c r="CT156" s="86"/>
      <c r="CU156" s="86"/>
      <c r="CV156" s="86"/>
      <c r="CW156" s="86"/>
      <c r="CX156" s="86"/>
      <c r="CY156" s="86"/>
      <c r="CZ156" s="86"/>
      <c r="DA156" s="86"/>
      <c r="DB156" s="86"/>
      <c r="DC156" s="86"/>
      <c r="DD156" s="86"/>
      <c r="DE156" s="86"/>
      <c r="DF156" s="86"/>
      <c r="DG156" s="86"/>
      <c r="DH156" s="86"/>
      <c r="DI156" s="86"/>
      <c r="DJ156" s="86"/>
      <c r="DK156" s="86"/>
      <c r="DL156" s="86"/>
      <c r="DM156" s="86"/>
      <c r="DN156" s="86"/>
      <c r="DO156" s="86"/>
      <c r="DP156" s="86"/>
      <c r="DQ156" s="86"/>
      <c r="DR156" s="86"/>
      <c r="DS156" s="86"/>
      <c r="DT156" s="79"/>
      <c r="DU156" s="80"/>
      <c r="DV156" s="81"/>
      <c r="DW156" s="82"/>
      <c r="DX156" s="79"/>
      <c r="DY156" s="80"/>
      <c r="DZ156" s="79"/>
      <c r="EA156" s="80"/>
      <c r="EB156" s="79"/>
      <c r="EC156" s="80"/>
    </row>
    <row r="157" spans="1:150" hidden="1">
      <c r="A157" s="5"/>
      <c r="B157" s="2"/>
      <c r="C157" s="24" t="s">
        <v>72</v>
      </c>
      <c r="D157" s="127">
        <v>4.3899999999999997</v>
      </c>
      <c r="E157" s="127">
        <v>131.637</v>
      </c>
      <c r="F157" s="127">
        <v>254.827</v>
      </c>
      <c r="G157" s="127">
        <v>387.52699999999999</v>
      </c>
      <c r="H157" s="127">
        <v>503.39699999999999</v>
      </c>
      <c r="I157" s="127">
        <v>661.14699999999993</v>
      </c>
      <c r="J157" s="127">
        <v>749.6149999999999</v>
      </c>
      <c r="K157" s="127">
        <v>864.43499999999995</v>
      </c>
      <c r="L157" s="127">
        <v>937.76499999999999</v>
      </c>
      <c r="M157" s="127">
        <v>1038.9549999999999</v>
      </c>
      <c r="N157" s="127">
        <v>1141.6949999999999</v>
      </c>
      <c r="O157" s="127">
        <v>1272.635</v>
      </c>
      <c r="P157" s="127">
        <v>1386.9949999999999</v>
      </c>
      <c r="Q157" s="127">
        <v>1471.9949999999999</v>
      </c>
      <c r="R157" s="127">
        <v>1557.375</v>
      </c>
      <c r="S157" s="127">
        <v>1612.385</v>
      </c>
      <c r="T157" s="127">
        <v>1658.655</v>
      </c>
      <c r="U157" s="127">
        <v>1738.385</v>
      </c>
      <c r="V157" s="127">
        <v>1812.5450000000001</v>
      </c>
      <c r="W157" s="127">
        <v>1894.825</v>
      </c>
      <c r="X157" s="127">
        <v>1981.665</v>
      </c>
      <c r="Y157" s="127">
        <v>2063.1549999999997</v>
      </c>
      <c r="Z157" s="127">
        <v>2175.1249999999995</v>
      </c>
      <c r="AA157" s="127">
        <v>2249.0549999999994</v>
      </c>
      <c r="AB157" s="127">
        <v>2345.7049999999995</v>
      </c>
      <c r="AC157" s="127">
        <v>2430.7899999999995</v>
      </c>
      <c r="AD157" s="127">
        <v>2568.5499999999993</v>
      </c>
      <c r="AE157" s="127">
        <v>2721.5599999999995</v>
      </c>
      <c r="AF157" s="127">
        <v>2865.2839999999997</v>
      </c>
      <c r="AG157" s="127">
        <v>2962.4439999999995</v>
      </c>
      <c r="AH157" s="127">
        <v>3052.2549999999997</v>
      </c>
      <c r="AI157" s="127">
        <v>3115.0549999999998</v>
      </c>
      <c r="AJ157" s="127">
        <v>3190.2849999999999</v>
      </c>
      <c r="AK157" s="127">
        <v>3281.7449999999999</v>
      </c>
      <c r="AL157" s="127">
        <v>3391.4049999999997</v>
      </c>
      <c r="AM157" s="127">
        <v>3485.9549999999999</v>
      </c>
      <c r="AN157" s="127">
        <v>3571.3449999999998</v>
      </c>
      <c r="AO157" s="127">
        <v>3666.1549999999997</v>
      </c>
      <c r="AP157" s="127">
        <v>3732.415</v>
      </c>
      <c r="AQ157" s="127">
        <v>3820.9549999999999</v>
      </c>
      <c r="AR157" s="127" t="e">
        <v>#REF!</v>
      </c>
      <c r="AS157" s="127" t="e">
        <v>#REF!</v>
      </c>
      <c r="AT157" s="127" t="e">
        <v>#REF!</v>
      </c>
      <c r="AU157" s="127" t="e">
        <v>#REF!</v>
      </c>
      <c r="AV157" s="127" t="e">
        <v>#REF!</v>
      </c>
      <c r="AW157" s="127" t="e">
        <v>#REF!</v>
      </c>
      <c r="AX157" s="127" t="e">
        <v>#REF!</v>
      </c>
      <c r="AY157" s="127" t="e">
        <v>#REF!</v>
      </c>
      <c r="AZ157" s="127" t="e">
        <v>#REF!</v>
      </c>
      <c r="BA157" s="127" t="e">
        <v>#REF!</v>
      </c>
      <c r="BB157" s="127" t="e">
        <v>#REF!</v>
      </c>
      <c r="BC157" s="127" t="e">
        <v>#REF!</v>
      </c>
      <c r="BD157" s="127" t="e">
        <v>#REF!</v>
      </c>
      <c r="BE157" s="127" t="e">
        <v>#REF!</v>
      </c>
      <c r="BF157" s="127" t="e">
        <v>#REF!</v>
      </c>
      <c r="BG157" s="127" t="e">
        <v>#REF!</v>
      </c>
      <c r="BH157" s="127" t="e">
        <v>#REF!</v>
      </c>
      <c r="BI157" s="127" t="e">
        <v>#REF!</v>
      </c>
      <c r="BJ157" s="127" t="e">
        <v>#REF!</v>
      </c>
      <c r="BK157" s="127" t="e">
        <v>#REF!</v>
      </c>
      <c r="BL157" s="127" t="e">
        <v>#REF!</v>
      </c>
      <c r="BM157" s="127" t="e">
        <v>#REF!</v>
      </c>
      <c r="BN157" s="127" t="e">
        <v>#REF!</v>
      </c>
      <c r="BO157" s="127" t="e">
        <v>#REF!</v>
      </c>
      <c r="BP157" s="127" t="e">
        <v>#REF!</v>
      </c>
      <c r="BQ157" s="127" t="e">
        <v>#REF!</v>
      </c>
      <c r="BR157" s="127" t="e">
        <v>#REF!</v>
      </c>
      <c r="BS157" s="127" t="e">
        <v>#REF!</v>
      </c>
      <c r="BT157" s="127" t="e">
        <v>#REF!</v>
      </c>
      <c r="BU157" s="127"/>
      <c r="BV157" s="127"/>
      <c r="BW157" s="127"/>
      <c r="BX157" s="127"/>
      <c r="BY157" s="127"/>
      <c r="BZ157" s="127"/>
      <c r="CA157" s="127"/>
      <c r="CB157" s="127"/>
      <c r="CC157" s="127"/>
      <c r="CD157" s="127"/>
      <c r="CE157" s="127"/>
      <c r="CF157" s="127"/>
      <c r="CG157" s="127"/>
      <c r="CH157" s="127"/>
      <c r="CI157" s="139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</row>
    <row r="158" spans="1:150" hidden="1">
      <c r="A158" s="5"/>
      <c r="B158" s="5"/>
      <c r="C158" s="26"/>
      <c r="D158" s="127"/>
      <c r="E158" s="127"/>
      <c r="F158" s="127"/>
      <c r="G158" s="127"/>
      <c r="H158" s="127"/>
      <c r="I158" s="127"/>
      <c r="J158" s="127"/>
      <c r="K158" s="127"/>
      <c r="L158" s="127"/>
      <c r="M158" s="127"/>
      <c r="N158" s="127"/>
      <c r="O158" s="127"/>
      <c r="P158" s="127"/>
      <c r="Q158" s="127"/>
      <c r="R158" s="127"/>
      <c r="S158" s="127"/>
      <c r="T158" s="127"/>
      <c r="U158" s="127"/>
      <c r="V158" s="127"/>
      <c r="W158" s="127"/>
      <c r="X158" s="127"/>
      <c r="Y158" s="127"/>
      <c r="Z158" s="127"/>
      <c r="AA158" s="127"/>
      <c r="AB158" s="127"/>
      <c r="AC158" s="127"/>
      <c r="AD158" s="127"/>
      <c r="AE158" s="127"/>
      <c r="AF158" s="127"/>
      <c r="AG158" s="127"/>
      <c r="AH158" s="127"/>
      <c r="AI158" s="127"/>
      <c r="AJ158" s="127"/>
      <c r="AK158" s="127"/>
      <c r="AL158" s="127"/>
      <c r="AM158" s="127"/>
      <c r="AN158" s="127"/>
      <c r="AO158" s="127"/>
      <c r="AP158" s="127"/>
      <c r="AQ158" s="127"/>
      <c r="AR158" s="127"/>
      <c r="AS158" s="127"/>
      <c r="AT158" s="127"/>
      <c r="AU158" s="127"/>
      <c r="AV158" s="127"/>
      <c r="AW158" s="127"/>
      <c r="AX158" s="127"/>
      <c r="AY158" s="127"/>
      <c r="AZ158" s="127"/>
      <c r="BA158" s="127"/>
      <c r="BB158" s="127"/>
      <c r="BC158" s="127"/>
      <c r="BD158" s="127"/>
      <c r="BE158" s="127"/>
      <c r="BF158" s="127"/>
      <c r="BG158" s="127"/>
      <c r="BH158" s="127"/>
      <c r="BI158" s="127"/>
      <c r="BJ158" s="127"/>
      <c r="BK158" s="127"/>
      <c r="BL158" s="127"/>
      <c r="BM158" s="127"/>
      <c r="BN158" s="127"/>
      <c r="BO158" s="127"/>
      <c r="BP158" s="127"/>
      <c r="BQ158" s="127"/>
      <c r="BR158" s="127"/>
      <c r="BS158" s="127"/>
      <c r="BT158" s="127"/>
      <c r="BU158" s="127"/>
      <c r="BV158" s="127"/>
      <c r="BW158" s="127"/>
      <c r="BX158" s="127"/>
      <c r="BY158" s="127"/>
      <c r="BZ158" s="127"/>
      <c r="CA158" s="127"/>
      <c r="CB158" s="127"/>
      <c r="CC158" s="127"/>
      <c r="CD158" s="127"/>
      <c r="CE158" s="127"/>
      <c r="CF158" s="127"/>
      <c r="CG158" s="127"/>
      <c r="CH158" s="127"/>
      <c r="CI158" s="139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  <c r="EP158" s="2"/>
      <c r="EQ158" s="2"/>
      <c r="ER158" s="2"/>
      <c r="ES158" s="2"/>
      <c r="ET158" s="2"/>
    </row>
    <row r="159" spans="1:150" s="4" customFormat="1" ht="15" hidden="1" thickBot="1">
      <c r="A159" s="129">
        <v>2003</v>
      </c>
      <c r="B159" s="113" t="s">
        <v>73</v>
      </c>
      <c r="C159" s="24" t="s">
        <v>71</v>
      </c>
      <c r="D159" s="124">
        <v>1.24</v>
      </c>
      <c r="E159" s="124">
        <v>80.97</v>
      </c>
      <c r="F159" s="124">
        <v>91.64</v>
      </c>
      <c r="G159" s="124">
        <v>82.54</v>
      </c>
      <c r="H159" s="124">
        <v>94.1</v>
      </c>
      <c r="I159" s="124">
        <v>115.5</v>
      </c>
      <c r="J159" s="124">
        <v>114.3</v>
      </c>
      <c r="K159" s="124">
        <v>116.62</v>
      </c>
      <c r="L159" s="124">
        <v>103.6</v>
      </c>
      <c r="M159" s="124">
        <v>82.32</v>
      </c>
      <c r="N159" s="124">
        <v>54.08</v>
      </c>
      <c r="O159" s="124">
        <v>46.72</v>
      </c>
      <c r="P159" s="124">
        <v>43.22</v>
      </c>
      <c r="Q159" s="124">
        <v>47.81</v>
      </c>
      <c r="R159" s="124">
        <v>60.24</v>
      </c>
      <c r="S159" s="124">
        <v>66.95</v>
      </c>
      <c r="T159" s="124">
        <v>61.99</v>
      </c>
      <c r="U159" s="124">
        <v>77.72</v>
      </c>
      <c r="V159" s="124">
        <v>98.32</v>
      </c>
      <c r="W159" s="124">
        <v>93.56</v>
      </c>
      <c r="X159" s="124">
        <v>86.09</v>
      </c>
      <c r="Y159" s="124">
        <v>91.53</v>
      </c>
      <c r="Z159" s="124">
        <v>74.81</v>
      </c>
      <c r="AA159" s="124">
        <v>31.533449999999998</v>
      </c>
      <c r="AB159" s="124">
        <v>85.965000000000003</v>
      </c>
      <c r="AC159" s="124">
        <v>96.735549999999989</v>
      </c>
      <c r="AD159" s="124">
        <v>137.55574999999999</v>
      </c>
      <c r="AE159" s="124">
        <v>110.39275000000001</v>
      </c>
      <c r="AF159" s="124">
        <v>70.813100000000006</v>
      </c>
      <c r="AG159" s="124">
        <v>55.958449999999999</v>
      </c>
      <c r="AH159" s="124">
        <v>63.497299999999996</v>
      </c>
      <c r="AI159" s="124">
        <v>98.698949999999996</v>
      </c>
      <c r="AJ159" s="124">
        <v>91.732649999999992</v>
      </c>
      <c r="AK159" s="124">
        <v>63.194150000000008</v>
      </c>
      <c r="AL159" s="124">
        <v>38.416550000000001</v>
      </c>
      <c r="AM159" s="124">
        <v>51.7</v>
      </c>
      <c r="AN159" s="124">
        <v>56.82</v>
      </c>
      <c r="AO159" s="124">
        <v>66.010000000000005</v>
      </c>
      <c r="AP159" s="124">
        <v>63.79</v>
      </c>
      <c r="AQ159" s="124">
        <v>34.89</v>
      </c>
      <c r="AR159" s="124">
        <v>125.25</v>
      </c>
      <c r="AS159" s="124">
        <v>86.75</v>
      </c>
      <c r="AT159" s="124">
        <v>93.53</v>
      </c>
      <c r="AU159" s="124">
        <v>168.7</v>
      </c>
      <c r="AV159" s="124">
        <v>123.56</v>
      </c>
      <c r="AW159" s="124">
        <v>97.78</v>
      </c>
      <c r="AX159" s="124">
        <v>34.14</v>
      </c>
      <c r="AY159" s="124">
        <v>45.73</v>
      </c>
      <c r="AZ159" s="124">
        <v>88.93</v>
      </c>
      <c r="BA159" s="124">
        <v>84.89</v>
      </c>
      <c r="BB159" s="124">
        <v>80.75</v>
      </c>
      <c r="BC159" s="124">
        <v>30.1</v>
      </c>
      <c r="BD159" s="124">
        <v>58.822999999999993</v>
      </c>
      <c r="BE159" s="124">
        <v>90.38</v>
      </c>
      <c r="BF159" s="124">
        <v>58.75</v>
      </c>
      <c r="BG159" s="124">
        <v>50.93</v>
      </c>
      <c r="BH159" s="124">
        <v>49.07</v>
      </c>
      <c r="BI159" s="124">
        <v>60.44</v>
      </c>
      <c r="BJ159" s="124">
        <v>45.49</v>
      </c>
      <c r="BK159" s="124">
        <v>50.32</v>
      </c>
      <c r="BL159" s="124">
        <v>52.42</v>
      </c>
      <c r="BM159" s="124">
        <v>68.760000000000005</v>
      </c>
      <c r="BN159" s="124">
        <v>80.41</v>
      </c>
      <c r="BO159" s="124">
        <v>88.87</v>
      </c>
      <c r="BP159" s="124">
        <v>77.150000000000006</v>
      </c>
      <c r="BQ159" s="124">
        <v>46.03</v>
      </c>
      <c r="BR159" s="124">
        <v>25.16</v>
      </c>
      <c r="BS159" s="124">
        <v>6.28</v>
      </c>
      <c r="BT159" s="124">
        <v>6.26</v>
      </c>
      <c r="BU159" s="124">
        <v>10.95</v>
      </c>
      <c r="BV159" s="124">
        <v>10.96</v>
      </c>
      <c r="BW159" s="124">
        <v>7.88</v>
      </c>
      <c r="BX159" s="124"/>
      <c r="BY159" s="124"/>
      <c r="BZ159" s="124"/>
      <c r="CA159" s="124"/>
      <c r="CB159" s="124"/>
      <c r="CC159" s="124"/>
      <c r="CD159" s="124"/>
      <c r="CE159" s="124"/>
      <c r="CF159" s="124"/>
      <c r="CG159" s="124"/>
      <c r="CH159" s="124"/>
      <c r="CI159" s="138"/>
      <c r="CJ159" s="86"/>
      <c r="CK159" s="86"/>
      <c r="CL159" s="86"/>
      <c r="CM159" s="86"/>
      <c r="CN159" s="86"/>
      <c r="CO159" s="86"/>
      <c r="CP159" s="86"/>
      <c r="CQ159" s="86"/>
      <c r="CR159" s="86"/>
      <c r="CS159" s="86"/>
      <c r="CT159" s="86"/>
      <c r="CU159" s="86"/>
      <c r="CV159" s="86"/>
      <c r="CW159" s="86"/>
      <c r="CX159" s="86"/>
      <c r="CY159" s="86"/>
      <c r="CZ159" s="86"/>
      <c r="DA159" s="86"/>
      <c r="DB159" s="86"/>
      <c r="DC159" s="86"/>
      <c r="DD159" s="86"/>
      <c r="DE159" s="86"/>
      <c r="DF159" s="86"/>
      <c r="DG159" s="86"/>
      <c r="DH159" s="86"/>
      <c r="DI159" s="86"/>
      <c r="DJ159" s="86"/>
      <c r="DK159" s="86"/>
      <c r="DL159" s="86"/>
      <c r="DM159" s="86"/>
      <c r="DN159" s="86"/>
      <c r="DO159" s="86"/>
      <c r="DP159" s="86"/>
      <c r="DQ159" s="86"/>
      <c r="DR159" s="86"/>
      <c r="DS159" s="86"/>
      <c r="DT159" s="79"/>
      <c r="DU159" s="80"/>
      <c r="DV159" s="81"/>
      <c r="DW159" s="82"/>
      <c r="DX159" s="79"/>
      <c r="DY159" s="80"/>
      <c r="DZ159" s="79"/>
      <c r="EA159" s="80"/>
      <c r="EB159" s="79"/>
      <c r="EC159" s="80"/>
    </row>
    <row r="160" spans="1:150" hidden="1">
      <c r="A160" s="5"/>
      <c r="B160" s="25"/>
      <c r="C160" s="24" t="s">
        <v>72</v>
      </c>
      <c r="D160" s="127">
        <v>1.24</v>
      </c>
      <c r="E160" s="127">
        <v>82.21</v>
      </c>
      <c r="F160" s="127">
        <v>173.85</v>
      </c>
      <c r="G160" s="127">
        <v>256.39</v>
      </c>
      <c r="H160" s="127">
        <v>350.49</v>
      </c>
      <c r="I160" s="127">
        <v>465.99</v>
      </c>
      <c r="J160" s="127">
        <v>580.29</v>
      </c>
      <c r="K160" s="127">
        <v>696.91</v>
      </c>
      <c r="L160" s="127">
        <v>800.51</v>
      </c>
      <c r="M160" s="127">
        <v>882.82999999999993</v>
      </c>
      <c r="N160" s="127">
        <v>936.91</v>
      </c>
      <c r="O160" s="127">
        <v>983.63</v>
      </c>
      <c r="P160" s="127">
        <v>1026.8499999999999</v>
      </c>
      <c r="Q160" s="127">
        <v>1074.6599999999999</v>
      </c>
      <c r="R160" s="127">
        <v>1134.8999999999999</v>
      </c>
      <c r="S160" s="127">
        <v>1201.8499999999999</v>
      </c>
      <c r="T160" s="127">
        <v>1263.8399999999999</v>
      </c>
      <c r="U160" s="127">
        <v>1341.56</v>
      </c>
      <c r="V160" s="127">
        <v>1439.8799999999999</v>
      </c>
      <c r="W160" s="127">
        <v>1533.4399999999998</v>
      </c>
      <c r="X160" s="127">
        <v>1619.5299999999997</v>
      </c>
      <c r="Y160" s="127">
        <v>1711.0599999999997</v>
      </c>
      <c r="Z160" s="127">
        <v>1785.8699999999997</v>
      </c>
      <c r="AA160" s="127">
        <v>1817.4034499999996</v>
      </c>
      <c r="AB160" s="127">
        <v>1903.3684499999995</v>
      </c>
      <c r="AC160" s="127">
        <v>2000.1039999999994</v>
      </c>
      <c r="AD160" s="127">
        <v>2137.6597499999993</v>
      </c>
      <c r="AE160" s="127">
        <v>2248.0524999999993</v>
      </c>
      <c r="AF160" s="127">
        <v>2318.8655999999992</v>
      </c>
      <c r="AG160" s="127">
        <v>2374.8240499999993</v>
      </c>
      <c r="AH160" s="127">
        <v>2438.3213499999993</v>
      </c>
      <c r="AI160" s="127">
        <v>2537.0202999999992</v>
      </c>
      <c r="AJ160" s="127">
        <v>2628.7529499999991</v>
      </c>
      <c r="AK160" s="127">
        <v>2691.947099999999</v>
      </c>
      <c r="AL160" s="127">
        <v>2730.3636499999989</v>
      </c>
      <c r="AM160" s="127">
        <v>2782.0636499999987</v>
      </c>
      <c r="AN160" s="127">
        <v>2838.8836499999989</v>
      </c>
      <c r="AO160" s="127">
        <v>2904.8936499999991</v>
      </c>
      <c r="AP160" s="127">
        <v>2968.683649999999</v>
      </c>
      <c r="AQ160" s="127">
        <v>3003.5736499999989</v>
      </c>
      <c r="AR160" s="127" t="e">
        <v>#REF!</v>
      </c>
      <c r="AS160" s="127" t="e">
        <v>#REF!</v>
      </c>
      <c r="AT160" s="127" t="e">
        <v>#REF!</v>
      </c>
      <c r="AU160" s="127" t="e">
        <v>#REF!</v>
      </c>
      <c r="AV160" s="127" t="e">
        <v>#REF!</v>
      </c>
      <c r="AW160" s="127" t="e">
        <v>#REF!</v>
      </c>
      <c r="AX160" s="127" t="e">
        <v>#REF!</v>
      </c>
      <c r="AY160" s="127" t="e">
        <v>#REF!</v>
      </c>
      <c r="AZ160" s="127" t="e">
        <v>#REF!</v>
      </c>
      <c r="BA160" s="127" t="e">
        <v>#REF!</v>
      </c>
      <c r="BB160" s="127" t="e">
        <v>#REF!</v>
      </c>
      <c r="BC160" s="127" t="e">
        <v>#REF!</v>
      </c>
      <c r="BD160" s="127" t="e">
        <v>#REF!</v>
      </c>
      <c r="BE160" s="127" t="e">
        <v>#REF!</v>
      </c>
      <c r="BF160" s="127" t="e">
        <v>#REF!</v>
      </c>
      <c r="BG160" s="127" t="e">
        <v>#REF!</v>
      </c>
      <c r="BH160" s="127" t="e">
        <v>#REF!</v>
      </c>
      <c r="BI160" s="127" t="e">
        <v>#REF!</v>
      </c>
      <c r="BJ160" s="127" t="e">
        <v>#REF!</v>
      </c>
      <c r="BK160" s="127" t="e">
        <v>#REF!</v>
      </c>
      <c r="BL160" s="127" t="e">
        <v>#REF!</v>
      </c>
      <c r="BM160" s="127" t="e">
        <v>#REF!</v>
      </c>
      <c r="BN160" s="127" t="e">
        <v>#REF!</v>
      </c>
      <c r="BO160" s="127" t="e">
        <v>#REF!</v>
      </c>
      <c r="BP160" s="127" t="e">
        <v>#REF!</v>
      </c>
      <c r="BQ160" s="127" t="e">
        <v>#REF!</v>
      </c>
      <c r="BR160" s="127" t="e">
        <v>#REF!</v>
      </c>
      <c r="BS160" s="127" t="e">
        <v>#REF!</v>
      </c>
      <c r="BT160" s="127" t="e">
        <v>#REF!</v>
      </c>
      <c r="BU160" s="127" t="e">
        <v>#REF!</v>
      </c>
      <c r="BV160" s="127" t="e">
        <v>#REF!</v>
      </c>
      <c r="BW160" s="127" t="e">
        <v>#REF!</v>
      </c>
      <c r="BX160" s="127"/>
      <c r="BY160" s="127"/>
      <c r="BZ160" s="127"/>
      <c r="CA160" s="127"/>
      <c r="CB160" s="127"/>
      <c r="CC160" s="127"/>
      <c r="CD160" s="127"/>
      <c r="CE160" s="127"/>
      <c r="CF160" s="127"/>
      <c r="CG160" s="127"/>
      <c r="CH160" s="127"/>
      <c r="CI160" s="139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  <c r="EP160" s="2"/>
      <c r="EQ160" s="2"/>
      <c r="ER160" s="2"/>
      <c r="ES160" s="2"/>
      <c r="ET160" s="2"/>
    </row>
    <row r="161" spans="1:150" hidden="1">
      <c r="A161" s="5"/>
      <c r="B161" s="5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51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  <c r="EQ161" s="2"/>
      <c r="ER161" s="2"/>
      <c r="ES161" s="2"/>
      <c r="ET161" s="2"/>
    </row>
    <row r="162" spans="1:150" hidden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101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51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  <c r="EJ162" s="2"/>
      <c r="EK162" s="2"/>
      <c r="EL162" s="2"/>
      <c r="EM162" s="2"/>
      <c r="EN162" s="2"/>
      <c r="EO162" s="2"/>
      <c r="EP162" s="2"/>
      <c r="EQ162" s="2"/>
      <c r="ER162" s="2"/>
      <c r="ES162" s="2"/>
      <c r="ET162" s="2"/>
    </row>
    <row r="163" spans="1:150" hidden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51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</row>
    <row r="164" spans="1:150" hidden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51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  <c r="EP164" s="2"/>
      <c r="EQ164" s="2"/>
      <c r="ER164" s="2"/>
      <c r="ES164" s="2"/>
      <c r="ET164" s="2"/>
    </row>
    <row r="165" spans="1:150" hidden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51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2"/>
      <c r="DZ165" s="2"/>
      <c r="EA165" s="2"/>
      <c r="EB165" s="2"/>
      <c r="EC165" s="2"/>
      <c r="ED165" s="2"/>
      <c r="EE165" s="2"/>
      <c r="EF165" s="2"/>
      <c r="EG165" s="2"/>
      <c r="EH165" s="2"/>
      <c r="EI165" s="2"/>
      <c r="EJ165" s="2"/>
      <c r="EK165" s="2"/>
      <c r="EL165" s="2"/>
      <c r="EM165" s="2"/>
      <c r="EN165" s="2"/>
      <c r="EO165" s="2"/>
      <c r="EP165" s="2"/>
      <c r="EQ165" s="2"/>
      <c r="ER165" s="2"/>
      <c r="ES165" s="2"/>
      <c r="ET165" s="2"/>
    </row>
    <row r="166" spans="1:150" hidden="1"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  <c r="EQ166" s="2"/>
      <c r="ER166" s="2"/>
      <c r="ES166" s="2"/>
      <c r="ET166" s="2"/>
    </row>
    <row r="167" spans="1:150" hidden="1"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</row>
    <row r="168" spans="1:150" hidden="1"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  <c r="EP168" s="2"/>
      <c r="EQ168" s="2"/>
      <c r="ER168" s="2"/>
      <c r="ES168" s="2"/>
      <c r="ET168" s="2"/>
    </row>
    <row r="169" spans="1:150" hidden="1">
      <c r="ED169" s="2"/>
      <c r="EE169" s="2"/>
      <c r="EF169" s="2"/>
      <c r="EG169" s="2"/>
      <c r="EH169" s="2"/>
      <c r="EI169" s="2"/>
      <c r="EJ169" s="2"/>
      <c r="EK169" s="2"/>
      <c r="EL169" s="2"/>
      <c r="EM169" s="2"/>
      <c r="EN169" s="2"/>
      <c r="EO169" s="2"/>
      <c r="EP169" s="2"/>
      <c r="EQ169" s="2"/>
      <c r="ER169" s="2"/>
      <c r="ES169" s="2"/>
      <c r="ET169" s="2"/>
    </row>
    <row r="170" spans="1:150" hidden="1">
      <c r="ED170" s="2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  <c r="EP170" s="2"/>
      <c r="EQ170" s="2"/>
      <c r="ER170" s="2"/>
      <c r="ES170" s="2"/>
      <c r="ET170" s="2"/>
    </row>
    <row r="171" spans="1:150" hidden="1">
      <c r="ED171" s="2"/>
      <c r="EE171" s="2"/>
      <c r="EF171" s="2"/>
      <c r="EG171" s="2"/>
      <c r="EH171" s="2"/>
      <c r="EI171" s="2"/>
      <c r="EJ171" s="2"/>
      <c r="EK171" s="2"/>
      <c r="EL171" s="2"/>
      <c r="EM171" s="2"/>
      <c r="EN171" s="2"/>
      <c r="EO171" s="2"/>
      <c r="EP171" s="2"/>
      <c r="EQ171" s="2"/>
      <c r="ER171" s="2"/>
      <c r="ES171" s="2"/>
      <c r="ET171" s="2"/>
    </row>
    <row r="172" spans="1:150" hidden="1">
      <c r="ED172" s="2"/>
      <c r="EE172" s="2"/>
      <c r="EF172" s="2"/>
      <c r="EG172" s="2"/>
      <c r="EH172" s="2"/>
      <c r="EI172" s="2"/>
      <c r="EJ172" s="2"/>
      <c r="EK172" s="2"/>
      <c r="EL172" s="2"/>
      <c r="EM172" s="2"/>
      <c r="EN172" s="2"/>
      <c r="EO172" s="2"/>
      <c r="EP172" s="2"/>
      <c r="EQ172" s="2"/>
      <c r="ER172" s="2"/>
      <c r="ES172" s="2"/>
      <c r="ET172" s="2"/>
    </row>
    <row r="173" spans="1:150" hidden="1">
      <c r="ED173" s="2"/>
      <c r="EE173" s="2"/>
      <c r="EF173" s="2"/>
      <c r="EG173" s="2"/>
      <c r="EH173" s="2"/>
      <c r="EI173" s="2"/>
      <c r="EJ173" s="2"/>
      <c r="EK173" s="2"/>
      <c r="EL173" s="2"/>
      <c r="EM173" s="2"/>
      <c r="EN173" s="2"/>
      <c r="EO173" s="2"/>
      <c r="EP173" s="2"/>
      <c r="EQ173" s="2"/>
      <c r="ER173" s="2"/>
      <c r="ES173" s="2"/>
      <c r="ET173" s="2"/>
    </row>
    <row r="174" spans="1:150" hidden="1">
      <c r="ED174" s="2"/>
      <c r="EE174" s="2"/>
      <c r="EF174" s="2"/>
      <c r="EG174" s="2"/>
      <c r="EH174" s="2"/>
      <c r="EI174" s="2"/>
      <c r="EJ174" s="2"/>
      <c r="EK174" s="2"/>
      <c r="EL174" s="2"/>
      <c r="EM174" s="2"/>
      <c r="EN174" s="2"/>
      <c r="EO174" s="2"/>
      <c r="EP174" s="2"/>
      <c r="EQ174" s="2"/>
      <c r="ER174" s="2"/>
      <c r="ES174" s="2"/>
      <c r="ET174" s="2"/>
    </row>
    <row r="175" spans="1:150" hidden="1">
      <c r="ED175" s="2"/>
      <c r="EE175" s="2"/>
      <c r="EF175" s="2"/>
      <c r="EG175" s="2"/>
      <c r="EH175" s="2"/>
      <c r="EI175" s="2"/>
      <c r="EJ175" s="2"/>
      <c r="EK175" s="2"/>
      <c r="EL175" s="2"/>
      <c r="EM175" s="2"/>
      <c r="EN175" s="2"/>
      <c r="EO175" s="2"/>
      <c r="EP175" s="2"/>
      <c r="EQ175" s="2"/>
      <c r="ER175" s="2"/>
      <c r="ES175" s="2"/>
      <c r="ET175" s="2"/>
    </row>
    <row r="176" spans="1:150" hidden="1">
      <c r="ED176" s="2"/>
      <c r="EE176" s="2"/>
      <c r="EF176" s="2"/>
      <c r="EG176" s="2"/>
      <c r="EH176" s="2"/>
      <c r="EI176" s="2"/>
      <c r="EJ176" s="2"/>
      <c r="EK176" s="2"/>
      <c r="EL176" s="2"/>
      <c r="EM176" s="2"/>
      <c r="EN176" s="2"/>
      <c r="EO176" s="2"/>
      <c r="EP176" s="2"/>
      <c r="EQ176" s="2"/>
      <c r="ER176" s="2"/>
      <c r="ES176" s="2"/>
      <c r="ET176" s="2"/>
    </row>
    <row r="177" spans="1:150" hidden="1">
      <c r="ED177" s="2"/>
      <c r="EE177" s="2"/>
      <c r="EF177" s="2"/>
      <c r="EG177" s="2"/>
      <c r="EH177" s="2"/>
      <c r="EI177" s="2"/>
      <c r="EJ177" s="2"/>
      <c r="EK177" s="2"/>
      <c r="EL177" s="2"/>
      <c r="EM177" s="2"/>
      <c r="EN177" s="2"/>
      <c r="EO177" s="2"/>
      <c r="EP177" s="2"/>
      <c r="EQ177" s="2"/>
      <c r="ER177" s="2"/>
      <c r="ES177" s="2"/>
      <c r="ET177" s="2"/>
    </row>
    <row r="178" spans="1:150" hidden="1">
      <c r="ED178" s="2"/>
      <c r="EE178" s="2"/>
      <c r="EF178" s="2"/>
      <c r="EG178" s="2"/>
      <c r="EH178" s="2"/>
      <c r="EI178" s="2"/>
      <c r="EJ178" s="2"/>
      <c r="EK178" s="2"/>
      <c r="EL178" s="2"/>
      <c r="EM178" s="2"/>
      <c r="EN178" s="2"/>
      <c r="EO178" s="2"/>
      <c r="EP178" s="2"/>
      <c r="EQ178" s="2"/>
      <c r="ER178" s="2"/>
      <c r="ES178" s="2"/>
      <c r="ET178" s="2"/>
    </row>
    <row r="179" spans="1:150" hidden="1">
      <c r="ED179" s="2"/>
      <c r="EE179" s="2"/>
      <c r="EF179" s="2"/>
      <c r="EG179" s="2"/>
      <c r="EH179" s="2"/>
      <c r="EI179" s="2"/>
      <c r="EJ179" s="2"/>
      <c r="EK179" s="2"/>
      <c r="EL179" s="2"/>
      <c r="EM179" s="2"/>
      <c r="EN179" s="2"/>
      <c r="EO179" s="2"/>
      <c r="EP179" s="2"/>
      <c r="EQ179" s="2"/>
      <c r="ER179" s="2"/>
      <c r="ES179" s="2"/>
      <c r="ET179" s="2"/>
    </row>
    <row r="180" spans="1:150" hidden="1"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  <c r="EP180" s="2"/>
      <c r="EQ180" s="2"/>
      <c r="ER180" s="2"/>
      <c r="ES180" s="2"/>
      <c r="ET180" s="2"/>
    </row>
    <row r="181" spans="1:150" hidden="1"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</row>
    <row r="182" spans="1:150" hidden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51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"/>
      <c r="EO182" s="2"/>
      <c r="EP182" s="2"/>
      <c r="EQ182" s="2"/>
      <c r="ER182" s="2"/>
      <c r="ES182" s="2"/>
      <c r="ET182" s="2"/>
    </row>
    <row r="183" spans="1:150" hidden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51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  <c r="EP183" s="2"/>
      <c r="EQ183" s="2"/>
      <c r="ER183" s="2"/>
      <c r="ES183" s="2"/>
      <c r="ET183" s="2"/>
    </row>
    <row r="184" spans="1:150" hidden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51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  <c r="EG184" s="2"/>
      <c r="EH184" s="2"/>
      <c r="EI184" s="2"/>
      <c r="EJ184" s="2"/>
      <c r="EK184" s="2"/>
      <c r="EL184" s="2"/>
      <c r="EM184" s="2"/>
      <c r="EN184" s="2"/>
      <c r="EO184" s="2"/>
      <c r="EP184" s="2"/>
      <c r="EQ184" s="2"/>
      <c r="ER184" s="2"/>
      <c r="ES184" s="2"/>
      <c r="ET184" s="2"/>
    </row>
    <row r="185" spans="1:150" hidden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51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  <c r="EG185" s="2"/>
      <c r="EH185" s="2"/>
      <c r="EI185" s="2"/>
      <c r="EJ185" s="2"/>
      <c r="EK185" s="2"/>
      <c r="EL185" s="2"/>
      <c r="EM185" s="2"/>
      <c r="EN185" s="2"/>
      <c r="EO185" s="2"/>
      <c r="EP185" s="2"/>
      <c r="EQ185" s="2"/>
      <c r="ER185" s="2"/>
      <c r="ES185" s="2"/>
      <c r="ET185" s="2"/>
    </row>
    <row r="186" spans="1:150" hidden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51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  <c r="EG186" s="2"/>
      <c r="EH186" s="2"/>
      <c r="EI186" s="2"/>
      <c r="EJ186" s="2"/>
      <c r="EK186" s="2"/>
      <c r="EL186" s="2"/>
      <c r="EM186" s="2"/>
      <c r="EN186" s="2"/>
      <c r="EO186" s="2"/>
      <c r="EP186" s="2"/>
      <c r="EQ186" s="2"/>
      <c r="ER186" s="2"/>
      <c r="ES186" s="2"/>
      <c r="ET186" s="2"/>
    </row>
    <row r="187" spans="1:150" hidden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51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  <c r="EG187" s="2"/>
      <c r="EH187" s="2"/>
      <c r="EI187" s="2"/>
      <c r="EJ187" s="2"/>
      <c r="EK187" s="2"/>
      <c r="EL187" s="2"/>
      <c r="EM187" s="2"/>
      <c r="EN187" s="2"/>
      <c r="EO187" s="2"/>
      <c r="EP187" s="2"/>
      <c r="EQ187" s="2"/>
      <c r="ER187" s="2"/>
      <c r="ES187" s="2"/>
      <c r="ET187" s="2"/>
    </row>
    <row r="188" spans="1:150" hidden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119"/>
      <c r="AP188" s="119"/>
      <c r="AQ188" s="119"/>
      <c r="AR188" s="119"/>
      <c r="AS188" s="119"/>
      <c r="AT188" s="119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51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  <c r="EG188" s="2"/>
      <c r="EH188" s="2"/>
      <c r="EI188" s="2"/>
      <c r="EJ188" s="2"/>
      <c r="EK188" s="2"/>
      <c r="EL188" s="2"/>
      <c r="EM188" s="2"/>
      <c r="EN188" s="2"/>
      <c r="EO188" s="2"/>
      <c r="EP188" s="2"/>
      <c r="EQ188" s="2"/>
      <c r="ER188" s="2"/>
      <c r="ES188" s="2"/>
      <c r="ET188" s="2"/>
    </row>
    <row r="189" spans="1:150" s="61" customFormat="1" ht="14" hidden="1">
      <c r="A189" s="112">
        <v>2012</v>
      </c>
      <c r="B189" s="57" t="s">
        <v>74</v>
      </c>
      <c r="C189" s="58" t="s">
        <v>71</v>
      </c>
      <c r="D189" s="59" t="e">
        <v>#REF!</v>
      </c>
      <c r="E189" s="59" t="e">
        <v>#REF!</v>
      </c>
      <c r="F189" s="59" t="e">
        <v>#REF!</v>
      </c>
      <c r="G189" s="59" t="e">
        <v>#REF!</v>
      </c>
      <c r="H189" s="59" t="e">
        <v>#REF!</v>
      </c>
      <c r="I189" s="59" t="e">
        <v>#REF!</v>
      </c>
      <c r="J189" s="59" t="e">
        <v>#REF!</v>
      </c>
      <c r="K189" s="59" t="e">
        <v>#REF!</v>
      </c>
      <c r="L189" s="59" t="e">
        <v>#REF!</v>
      </c>
      <c r="M189" s="59">
        <v>0</v>
      </c>
      <c r="N189" s="59" t="e">
        <v>#REF!</v>
      </c>
      <c r="O189" s="59" t="e">
        <v>#REF!</v>
      </c>
      <c r="P189" s="59" t="e">
        <v>#REF!</v>
      </c>
      <c r="Q189" s="59" t="e">
        <v>#REF!</v>
      </c>
      <c r="R189" s="59" t="e">
        <v>#REF!</v>
      </c>
      <c r="S189" s="59" t="e">
        <v>#REF!</v>
      </c>
      <c r="T189" s="59" t="e">
        <v>#REF!</v>
      </c>
      <c r="U189" s="59" t="e">
        <v>#REF!</v>
      </c>
      <c r="V189" s="59" t="e">
        <v>#REF!</v>
      </c>
      <c r="W189" s="59" t="e">
        <v>#REF!</v>
      </c>
      <c r="X189" s="59" t="e">
        <v>#REF!</v>
      </c>
      <c r="Y189" s="59" t="e">
        <v>#REF!</v>
      </c>
      <c r="Z189" s="59" t="e">
        <v>#REF!</v>
      </c>
      <c r="AA189" s="59" t="e">
        <v>#REF!</v>
      </c>
      <c r="AB189" s="59" t="e">
        <v>#REF!</v>
      </c>
      <c r="AC189" s="59" t="e">
        <v>#REF!</v>
      </c>
      <c r="AD189" s="59" t="e">
        <v>#REF!</v>
      </c>
      <c r="AE189" s="59" t="e">
        <v>#REF!</v>
      </c>
      <c r="AF189" s="59" t="e">
        <v>#REF!</v>
      </c>
      <c r="AG189" s="59" t="e">
        <v>#REF!</v>
      </c>
      <c r="AH189" s="59" t="e">
        <v>#REF!</v>
      </c>
      <c r="AI189" s="59" t="e">
        <v>#REF!</v>
      </c>
      <c r="AJ189" s="60" t="e">
        <v>#REF!</v>
      </c>
      <c r="AK189" s="59" t="e">
        <v>#REF!</v>
      </c>
      <c r="AL189" s="59" t="e">
        <v>#REF!</v>
      </c>
      <c r="AM189" s="59" t="e">
        <v>#REF!</v>
      </c>
      <c r="AN189" s="59" t="e">
        <v>#REF!</v>
      </c>
      <c r="AO189" s="59" t="e">
        <v>#REF!</v>
      </c>
      <c r="AP189" s="59" t="e">
        <v>#REF!</v>
      </c>
      <c r="AQ189" s="59" t="e">
        <v>#REF!</v>
      </c>
      <c r="AR189" s="59" t="e">
        <v>#REF!</v>
      </c>
      <c r="AS189" s="59" t="e">
        <v>#REF!</v>
      </c>
      <c r="AT189" s="59" t="e">
        <v>#REF!</v>
      </c>
      <c r="AU189" s="59" t="e">
        <v>#REF!</v>
      </c>
      <c r="AV189" s="59" t="e">
        <v>#REF!</v>
      </c>
      <c r="AW189" s="59" t="e">
        <v>#REF!</v>
      </c>
      <c r="AX189" s="59" t="e">
        <v>#REF!</v>
      </c>
      <c r="AY189" s="59" t="e">
        <v>#REF!</v>
      </c>
      <c r="AZ189" s="59" t="e">
        <v>#REF!</v>
      </c>
      <c r="BA189" s="59" t="e">
        <v>#REF!</v>
      </c>
      <c r="BB189" s="59" t="e">
        <v>#REF!</v>
      </c>
      <c r="BC189" s="59" t="e">
        <v>#REF!</v>
      </c>
      <c r="BD189" s="59" t="e">
        <v>#REF!</v>
      </c>
      <c r="BE189" s="59" t="e">
        <v>#REF!</v>
      </c>
      <c r="BF189" s="59" t="e">
        <v>#REF!</v>
      </c>
      <c r="BG189" s="59" t="e">
        <v>#REF!</v>
      </c>
      <c r="BH189" s="59" t="e">
        <v>#REF!</v>
      </c>
      <c r="BI189" s="59" t="e">
        <v>#REF!</v>
      </c>
      <c r="BJ189" s="59" t="e">
        <v>#REF!</v>
      </c>
      <c r="BK189" s="59" t="e">
        <v>#REF!</v>
      </c>
      <c r="BL189" s="59" t="e">
        <v>#REF!</v>
      </c>
      <c r="BM189" s="59" t="e">
        <v>#REF!</v>
      </c>
      <c r="BN189" s="59" t="e">
        <v>#REF!</v>
      </c>
      <c r="BO189" s="59" t="e">
        <v>#REF!</v>
      </c>
      <c r="BP189" s="59" t="e">
        <v>#REF!</v>
      </c>
      <c r="BQ189" s="59" t="e">
        <v>#REF!</v>
      </c>
      <c r="BR189" s="59" t="e">
        <v>#REF!</v>
      </c>
      <c r="BS189" s="59" t="e">
        <v>#REF!</v>
      </c>
      <c r="BT189" s="59" t="e">
        <v>#REF!</v>
      </c>
      <c r="BU189" s="59" t="e">
        <v>#REF!</v>
      </c>
      <c r="BV189" s="59" t="e">
        <v>#REF!</v>
      </c>
      <c r="BW189" s="59" t="e">
        <v>#REF!</v>
      </c>
      <c r="BX189" s="59" t="e">
        <v>#REF!</v>
      </c>
      <c r="BY189" s="59" t="e">
        <v>#REF!</v>
      </c>
      <c r="BZ189" s="59" t="e">
        <v>#REF!</v>
      </c>
      <c r="CA189" s="59" t="e">
        <v>#REF!</v>
      </c>
      <c r="CB189" s="59" t="e">
        <v>#REF!</v>
      </c>
    </row>
    <row r="190" spans="1:150" s="61" customFormat="1" hidden="1">
      <c r="A190" s="62"/>
      <c r="B190" s="63"/>
      <c r="C190" s="64" t="s">
        <v>72</v>
      </c>
      <c r="D190" s="59" t="e">
        <v>#REF!</v>
      </c>
      <c r="E190" s="59" t="e">
        <v>#REF!</v>
      </c>
      <c r="F190" s="59" t="e">
        <v>#REF!</v>
      </c>
      <c r="G190" s="59" t="e">
        <v>#REF!</v>
      </c>
      <c r="H190" s="59" t="e">
        <v>#REF!</v>
      </c>
      <c r="I190" s="59" t="e">
        <v>#REF!</v>
      </c>
      <c r="J190" s="59" t="e">
        <v>#REF!</v>
      </c>
      <c r="K190" s="59" t="e">
        <v>#REF!</v>
      </c>
      <c r="L190" s="59" t="e">
        <v>#REF!</v>
      </c>
      <c r="M190" s="59" t="e">
        <v>#REF!</v>
      </c>
      <c r="N190" s="59" t="e">
        <v>#REF!</v>
      </c>
      <c r="O190" s="59" t="e">
        <v>#REF!</v>
      </c>
      <c r="P190" s="59" t="e">
        <v>#REF!</v>
      </c>
      <c r="Q190" s="59" t="e">
        <v>#REF!</v>
      </c>
      <c r="R190" s="59" t="e">
        <v>#REF!</v>
      </c>
      <c r="S190" s="59" t="e">
        <v>#REF!</v>
      </c>
      <c r="T190" s="59" t="e">
        <v>#REF!</v>
      </c>
      <c r="U190" s="59" t="e">
        <v>#REF!</v>
      </c>
      <c r="V190" s="59" t="e">
        <v>#REF!</v>
      </c>
      <c r="W190" s="59" t="e">
        <v>#REF!</v>
      </c>
      <c r="X190" s="59" t="e">
        <v>#REF!</v>
      </c>
      <c r="Y190" s="59" t="e">
        <v>#REF!</v>
      </c>
      <c r="Z190" s="59" t="e">
        <v>#REF!</v>
      </c>
      <c r="AA190" s="59" t="e">
        <v>#REF!</v>
      </c>
      <c r="AB190" s="59" t="e">
        <v>#REF!</v>
      </c>
      <c r="AC190" s="59" t="e">
        <v>#REF!</v>
      </c>
      <c r="AD190" s="59" t="e">
        <v>#REF!</v>
      </c>
      <c r="AE190" s="59" t="e">
        <v>#REF!</v>
      </c>
      <c r="AF190" s="59" t="e">
        <v>#REF!</v>
      </c>
      <c r="AG190" s="59" t="e">
        <v>#REF!</v>
      </c>
      <c r="AH190" s="59" t="e">
        <v>#REF!</v>
      </c>
      <c r="AI190" s="59" t="e">
        <v>#REF!</v>
      </c>
      <c r="AJ190" s="60" t="e">
        <v>#REF!</v>
      </c>
      <c r="AK190" s="59" t="e">
        <v>#REF!</v>
      </c>
      <c r="AL190" s="59" t="e">
        <v>#REF!</v>
      </c>
      <c r="AM190" s="59" t="e">
        <v>#REF!</v>
      </c>
      <c r="AN190" s="59" t="e">
        <v>#REF!</v>
      </c>
      <c r="AO190" s="59" t="e">
        <v>#REF!</v>
      </c>
      <c r="AP190" s="59" t="e">
        <v>#REF!</v>
      </c>
      <c r="AQ190" s="59" t="e">
        <v>#REF!</v>
      </c>
      <c r="AR190" s="59" t="e">
        <v>#REF!</v>
      </c>
      <c r="AS190" s="59" t="e">
        <v>#REF!</v>
      </c>
      <c r="AT190" s="59" t="e">
        <v>#REF!</v>
      </c>
      <c r="AU190" s="59" t="e">
        <v>#REF!</v>
      </c>
      <c r="AV190" s="59" t="e">
        <v>#REF!</v>
      </c>
      <c r="AW190" s="59" t="e">
        <v>#REF!</v>
      </c>
      <c r="AX190" s="59" t="e">
        <v>#REF!</v>
      </c>
      <c r="AY190" s="59" t="e">
        <v>#REF!</v>
      </c>
      <c r="AZ190" s="59" t="e">
        <v>#REF!</v>
      </c>
      <c r="BA190" s="59" t="e">
        <v>#REF!</v>
      </c>
      <c r="BB190" s="59" t="e">
        <v>#REF!</v>
      </c>
      <c r="BC190" s="59" t="e">
        <v>#REF!</v>
      </c>
      <c r="BD190" s="59" t="e">
        <v>#REF!</v>
      </c>
      <c r="BE190" s="59" t="e">
        <v>#REF!</v>
      </c>
      <c r="BF190" s="59" t="e">
        <v>#REF!</v>
      </c>
      <c r="BG190" s="59" t="e">
        <v>#REF!</v>
      </c>
      <c r="BH190" s="59" t="e">
        <v>#REF!</v>
      </c>
      <c r="BI190" s="59" t="e">
        <v>#REF!</v>
      </c>
      <c r="BJ190" s="59" t="e">
        <v>#REF!</v>
      </c>
      <c r="BK190" s="59" t="e">
        <v>#REF!</v>
      </c>
      <c r="BL190" s="59" t="e">
        <v>#REF!</v>
      </c>
      <c r="BM190" s="59" t="e">
        <v>#REF!</v>
      </c>
      <c r="BN190" s="59" t="e">
        <v>#REF!</v>
      </c>
      <c r="BO190" s="59" t="e">
        <v>#REF!</v>
      </c>
      <c r="BP190" s="59" t="e">
        <v>#REF!</v>
      </c>
      <c r="BQ190" s="59" t="e">
        <v>#REF!</v>
      </c>
      <c r="BR190" s="59" t="e">
        <v>#REF!</v>
      </c>
      <c r="BS190" s="59" t="e">
        <v>#REF!</v>
      </c>
      <c r="BT190" s="59" t="e">
        <v>#REF!</v>
      </c>
      <c r="BU190" s="59" t="e">
        <v>#REF!</v>
      </c>
      <c r="BV190" s="59" t="e">
        <v>#REF!</v>
      </c>
      <c r="BW190" s="59" t="e">
        <v>#REF!</v>
      </c>
      <c r="BX190" s="59" t="e">
        <v>#REF!</v>
      </c>
      <c r="BY190" s="59" t="e">
        <v>#REF!</v>
      </c>
      <c r="BZ190" s="59" t="e">
        <v>#REF!</v>
      </c>
      <c r="CA190" s="59" t="e">
        <v>#REF!</v>
      </c>
      <c r="CB190" s="59" t="e">
        <v>#REF!</v>
      </c>
    </row>
    <row r="191" spans="1:150" hidden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119"/>
      <c r="AP191" s="119"/>
      <c r="AQ191" s="119"/>
      <c r="AR191" s="119"/>
      <c r="AS191" s="119"/>
      <c r="AT191" s="119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51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  <c r="EQ191" s="2"/>
      <c r="ER191" s="2"/>
      <c r="ES191" s="2"/>
      <c r="ET191" s="2"/>
    </row>
    <row r="192" spans="1:150" ht="14" hidden="1">
      <c r="A192" s="112">
        <v>2011</v>
      </c>
      <c r="B192" s="113" t="s">
        <v>74</v>
      </c>
      <c r="C192" s="23" t="s">
        <v>71</v>
      </c>
      <c r="D192" s="29">
        <v>0</v>
      </c>
      <c r="E192" s="29">
        <v>12004.637000000001</v>
      </c>
      <c r="F192" s="29">
        <v>23215.802999999996</v>
      </c>
      <c r="G192" s="29">
        <v>5441.7064999999993</v>
      </c>
      <c r="H192" s="29">
        <v>103569.394</v>
      </c>
      <c r="I192" s="29">
        <v>120601.512</v>
      </c>
      <c r="J192" s="29">
        <v>142260.54699999996</v>
      </c>
      <c r="K192" s="29">
        <v>173419.66250000001</v>
      </c>
      <c r="L192" s="29">
        <v>166542.97200000001</v>
      </c>
      <c r="M192" s="29">
        <v>200852.28000000003</v>
      </c>
      <c r="N192" s="29">
        <v>188802</v>
      </c>
      <c r="O192" s="29">
        <v>334235.614</v>
      </c>
      <c r="P192" s="29">
        <v>300551.99999999994</v>
      </c>
      <c r="Q192" s="29">
        <v>481734.76000000007</v>
      </c>
      <c r="R192" s="29">
        <v>768806.44</v>
      </c>
      <c r="S192" s="29">
        <v>563456.97000000009</v>
      </c>
      <c r="T192" s="29">
        <v>603535.24749999994</v>
      </c>
      <c r="U192" s="29">
        <v>470137.28600000002</v>
      </c>
      <c r="V192" s="29">
        <v>567027.68000000005</v>
      </c>
      <c r="W192" s="29">
        <v>604199.88250000007</v>
      </c>
      <c r="X192" s="29">
        <v>591386.49249999993</v>
      </c>
      <c r="Y192" s="29">
        <v>570884.28999999992</v>
      </c>
      <c r="Z192" s="29">
        <v>489454.93250000005</v>
      </c>
      <c r="AA192" s="29">
        <v>1054265.5699999998</v>
      </c>
      <c r="AB192" s="29">
        <v>635782.19749999989</v>
      </c>
      <c r="AC192" s="29">
        <v>572250.55999999994</v>
      </c>
      <c r="AD192" s="29">
        <v>575618.22349999996</v>
      </c>
      <c r="AE192" s="29">
        <v>415522.76649999991</v>
      </c>
      <c r="AF192" s="29">
        <v>445116.21999999986</v>
      </c>
      <c r="AG192" s="29">
        <v>1015520.5465000001</v>
      </c>
      <c r="AH192" s="29">
        <v>750648.89850000001</v>
      </c>
      <c r="AI192" s="29">
        <v>809296.02750000008</v>
      </c>
      <c r="AJ192" s="29">
        <v>494179.59249999997</v>
      </c>
      <c r="AK192" s="29">
        <v>824275.55</v>
      </c>
      <c r="AL192" s="29">
        <v>580516.2074999999</v>
      </c>
      <c r="AM192" s="29">
        <v>539200.78000000014</v>
      </c>
      <c r="AN192" s="29">
        <v>961604.39250000007</v>
      </c>
      <c r="AO192" s="29">
        <v>1090893.29</v>
      </c>
      <c r="AP192" s="29">
        <v>980983.80499999982</v>
      </c>
      <c r="AQ192" s="29">
        <v>844239.81500000006</v>
      </c>
      <c r="AR192" s="29">
        <v>763616.45400000014</v>
      </c>
      <c r="AS192" s="29">
        <v>854879.375</v>
      </c>
      <c r="AT192" s="29">
        <v>432481.08850000001</v>
      </c>
      <c r="AU192" s="29">
        <v>543892.06560000009</v>
      </c>
      <c r="AV192" s="29">
        <v>653017.08999999985</v>
      </c>
      <c r="AW192" s="29">
        <v>546428.77599999995</v>
      </c>
      <c r="AX192" s="29">
        <v>365586.72100000019</v>
      </c>
      <c r="AY192" s="29">
        <v>821433.25999999989</v>
      </c>
      <c r="AZ192" s="29">
        <v>749092.52749999985</v>
      </c>
      <c r="BA192" s="29">
        <v>1004981.2799999999</v>
      </c>
      <c r="BB192" s="29">
        <v>752249.69</v>
      </c>
      <c r="BC192" s="29">
        <v>651386.24500000011</v>
      </c>
      <c r="BD192" s="29">
        <v>580764.13</v>
      </c>
      <c r="BE192" s="29">
        <v>650984.37750000018</v>
      </c>
      <c r="BF192" s="29">
        <v>436013.09750000015</v>
      </c>
      <c r="BG192" s="29">
        <v>283582.60249999998</v>
      </c>
      <c r="BH192" s="29">
        <v>418600.55900000007</v>
      </c>
      <c r="BI192" s="29">
        <v>406104.4</v>
      </c>
      <c r="BJ192" s="29">
        <v>397759.23800000007</v>
      </c>
      <c r="BK192" s="29">
        <v>118882.933</v>
      </c>
      <c r="BL192" s="29">
        <v>297664.23999999993</v>
      </c>
      <c r="BM192" s="29">
        <v>195327.77600000004</v>
      </c>
      <c r="BN192" s="29">
        <v>255661.03599999993</v>
      </c>
      <c r="BO192" s="29">
        <v>520416.55499999999</v>
      </c>
      <c r="BP192" s="29">
        <v>256796.79000000004</v>
      </c>
      <c r="BQ192" s="29">
        <v>415007.82749999996</v>
      </c>
      <c r="BR192" s="29">
        <v>477123.53499999992</v>
      </c>
      <c r="BS192" s="29">
        <v>426155.42300000001</v>
      </c>
      <c r="BT192" s="29">
        <v>326818.58050000004</v>
      </c>
      <c r="BU192" s="29">
        <v>299005.23499999999</v>
      </c>
      <c r="BV192" s="29">
        <v>262684.14999999997</v>
      </c>
      <c r="BW192" s="29">
        <v>253208.83049999998</v>
      </c>
      <c r="BX192" s="29">
        <v>253961.01500000001</v>
      </c>
      <c r="BY192" s="29">
        <v>118761.81949999998</v>
      </c>
      <c r="BZ192" s="29">
        <v>233720.88500000001</v>
      </c>
      <c r="CA192" s="29">
        <v>249909.21750000003</v>
      </c>
      <c r="CB192" s="29">
        <v>13900.805499999999</v>
      </c>
      <c r="CC192" s="2"/>
      <c r="CD192" s="2"/>
      <c r="CE192" s="2"/>
      <c r="CF192" s="2"/>
      <c r="CG192" s="2"/>
      <c r="CH192" s="2"/>
      <c r="CI192" s="51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</row>
    <row r="193" spans="1:150" hidden="1">
      <c r="A193" s="30"/>
      <c r="B193" s="30"/>
      <c r="C193" s="31" t="s">
        <v>72</v>
      </c>
      <c r="D193" s="32">
        <v>0</v>
      </c>
      <c r="E193" s="32">
        <v>12004.637000000001</v>
      </c>
      <c r="F193" s="32">
        <v>35220.439999999995</v>
      </c>
      <c r="G193" s="32">
        <v>40662.146499999995</v>
      </c>
      <c r="H193" s="32">
        <v>144231.5405</v>
      </c>
      <c r="I193" s="32">
        <v>264833.05249999999</v>
      </c>
      <c r="J193" s="32">
        <v>407093.59949999995</v>
      </c>
      <c r="K193" s="32">
        <v>580513.26199999999</v>
      </c>
      <c r="L193" s="32">
        <v>747056.23399999994</v>
      </c>
      <c r="M193" s="32">
        <v>947908.51399999997</v>
      </c>
      <c r="N193" s="32">
        <v>1136710.514</v>
      </c>
      <c r="O193" s="32">
        <v>1470946.128</v>
      </c>
      <c r="P193" s="32">
        <v>1771498.128</v>
      </c>
      <c r="Q193" s="32">
        <v>2253232.8880000003</v>
      </c>
      <c r="R193" s="32">
        <v>3022039.3280000002</v>
      </c>
      <c r="S193" s="32">
        <v>3585496.2980000004</v>
      </c>
      <c r="T193" s="32">
        <v>4189031.5455000005</v>
      </c>
      <c r="U193" s="32">
        <v>4659168.8315000003</v>
      </c>
      <c r="V193" s="32">
        <v>5226196.5115</v>
      </c>
      <c r="W193" s="32">
        <v>5830396.3940000003</v>
      </c>
      <c r="X193" s="32">
        <v>6421782.8865</v>
      </c>
      <c r="Y193" s="32">
        <v>6992667.1765000001</v>
      </c>
      <c r="Z193" s="32">
        <v>7482122.1090000002</v>
      </c>
      <c r="AA193" s="32">
        <v>8536387.6789999995</v>
      </c>
      <c r="AB193" s="32">
        <v>9172169.8764999993</v>
      </c>
      <c r="AC193" s="32">
        <v>9744420.4364999998</v>
      </c>
      <c r="AD193" s="32">
        <v>10320038.66</v>
      </c>
      <c r="AE193" s="32">
        <v>10735561.4265</v>
      </c>
      <c r="AF193" s="32">
        <v>11180677.646500001</v>
      </c>
      <c r="AG193" s="32">
        <v>12196198.193</v>
      </c>
      <c r="AH193" s="32">
        <v>12946847.091499999</v>
      </c>
      <c r="AI193" s="32">
        <v>13756143.118999999</v>
      </c>
      <c r="AJ193" s="32">
        <v>14250322.711499998</v>
      </c>
      <c r="AK193" s="32">
        <v>15074598.261499999</v>
      </c>
      <c r="AL193" s="32">
        <v>15655114.468999999</v>
      </c>
      <c r="AM193" s="32">
        <v>16194315.248999998</v>
      </c>
      <c r="AN193" s="32">
        <v>17155919.641499996</v>
      </c>
      <c r="AO193" s="32">
        <v>18246812.931499995</v>
      </c>
      <c r="AP193" s="32">
        <v>19227796.736499995</v>
      </c>
      <c r="AQ193" s="32">
        <v>20072036.551499996</v>
      </c>
      <c r="AR193" s="32" t="e">
        <v>#REF!</v>
      </c>
      <c r="AS193" s="32" t="e">
        <v>#REF!</v>
      </c>
      <c r="AT193" s="32" t="e">
        <v>#REF!</v>
      </c>
      <c r="AU193" s="32" t="e">
        <v>#REF!</v>
      </c>
      <c r="AV193" s="32" t="e">
        <v>#REF!</v>
      </c>
      <c r="AW193" s="32" t="e">
        <v>#REF!</v>
      </c>
      <c r="AX193" s="32" t="e">
        <v>#REF!</v>
      </c>
      <c r="AY193" s="32" t="e">
        <v>#REF!</v>
      </c>
      <c r="AZ193" s="32" t="e">
        <v>#REF!</v>
      </c>
      <c r="BA193" s="32" t="e">
        <v>#REF!</v>
      </c>
      <c r="BB193" s="32" t="e">
        <v>#REF!</v>
      </c>
      <c r="BC193" s="32" t="e">
        <v>#REF!</v>
      </c>
      <c r="BD193" s="32" t="e">
        <v>#REF!</v>
      </c>
      <c r="BE193" s="32" t="e">
        <v>#REF!</v>
      </c>
      <c r="BF193" s="32" t="e">
        <v>#REF!</v>
      </c>
      <c r="BG193" s="32" t="e">
        <v>#REF!</v>
      </c>
      <c r="BH193" s="32" t="e">
        <v>#REF!</v>
      </c>
      <c r="BI193" s="32" t="e">
        <v>#REF!</v>
      </c>
      <c r="BJ193" s="32" t="e">
        <v>#REF!</v>
      </c>
      <c r="BK193" s="32" t="e">
        <v>#REF!</v>
      </c>
      <c r="BL193" s="32" t="e">
        <v>#REF!</v>
      </c>
      <c r="BM193" s="32" t="e">
        <v>#REF!</v>
      </c>
      <c r="BN193" s="32" t="e">
        <v>#REF!</v>
      </c>
      <c r="BO193" s="32" t="e">
        <v>#REF!</v>
      </c>
      <c r="BP193" s="32" t="e">
        <v>#REF!</v>
      </c>
      <c r="BQ193" s="32" t="e">
        <v>#REF!</v>
      </c>
      <c r="BR193" s="32" t="e">
        <v>#REF!</v>
      </c>
      <c r="BS193" s="32" t="e">
        <v>#REF!</v>
      </c>
      <c r="BT193" s="32" t="e">
        <v>#REF!</v>
      </c>
      <c r="BU193" s="32" t="e">
        <v>#REF!</v>
      </c>
      <c r="BV193" s="32" t="e">
        <v>#REF!</v>
      </c>
      <c r="BW193" s="32" t="e">
        <v>#REF!</v>
      </c>
      <c r="BX193" s="32" t="e">
        <v>#REF!</v>
      </c>
      <c r="BY193" s="32" t="e">
        <v>#REF!</v>
      </c>
      <c r="BZ193" s="32" t="e">
        <v>#REF!</v>
      </c>
      <c r="CA193" s="32" t="e">
        <v>#REF!</v>
      </c>
      <c r="CB193" s="32" t="e">
        <v>#REF!</v>
      </c>
      <c r="CC193" s="2"/>
      <c r="CD193" s="2"/>
      <c r="CE193" s="2"/>
      <c r="CF193" s="2"/>
      <c r="CG193" s="2"/>
      <c r="CH193" s="2"/>
      <c r="CI193" s="51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</row>
    <row r="194" spans="1:150" hidden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119"/>
      <c r="AP194" s="119"/>
      <c r="AQ194" s="119"/>
      <c r="AR194" s="119"/>
      <c r="AS194" s="119"/>
      <c r="AT194" s="119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51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  <c r="EG194" s="2"/>
      <c r="EH194" s="2"/>
      <c r="EI194" s="2"/>
      <c r="EJ194" s="2"/>
      <c r="EK194" s="2"/>
      <c r="EL194" s="2"/>
      <c r="EM194" s="2"/>
      <c r="EN194" s="2"/>
      <c r="EO194" s="2"/>
      <c r="EP194" s="2"/>
      <c r="EQ194" s="2"/>
      <c r="ER194" s="2"/>
      <c r="ES194" s="2"/>
      <c r="ET194" s="2"/>
    </row>
    <row r="195" spans="1:150" ht="14" hidden="1">
      <c r="A195" s="116">
        <v>2010</v>
      </c>
      <c r="B195" s="113" t="s">
        <v>74</v>
      </c>
      <c r="C195" s="23" t="s">
        <v>71</v>
      </c>
      <c r="D195" s="29">
        <v>1614.0540000000001</v>
      </c>
      <c r="E195" s="29">
        <v>3984.8</v>
      </c>
      <c r="F195" s="29">
        <v>710.82000000000016</v>
      </c>
      <c r="G195" s="29">
        <v>7614.2994999999983</v>
      </c>
      <c r="H195" s="29">
        <v>7500.0805000000018</v>
      </c>
      <c r="I195" s="29">
        <v>8742.2960000000003</v>
      </c>
      <c r="J195" s="29">
        <v>12330.344999999999</v>
      </c>
      <c r="K195" s="29">
        <v>14856.118499999999</v>
      </c>
      <c r="L195" s="29">
        <v>17773.063500000004</v>
      </c>
      <c r="M195" s="29">
        <v>2564.2385000000004</v>
      </c>
      <c r="N195" s="29">
        <v>28245.862000000008</v>
      </c>
      <c r="O195" s="29">
        <v>29193.17</v>
      </c>
      <c r="P195" s="29">
        <v>21606.45</v>
      </c>
      <c r="Q195" s="29">
        <v>27598.675499999998</v>
      </c>
      <c r="R195" s="29">
        <v>16750.909499999998</v>
      </c>
      <c r="S195" s="29">
        <v>17518.360499999995</v>
      </c>
      <c r="T195" s="29">
        <v>12233.396500000001</v>
      </c>
      <c r="U195" s="29">
        <v>22393.384999999995</v>
      </c>
      <c r="V195" s="29">
        <v>81517.257999999987</v>
      </c>
      <c r="W195" s="29">
        <v>93157.500000000015</v>
      </c>
      <c r="X195" s="29">
        <v>52400.670000000006</v>
      </c>
      <c r="Y195" s="29">
        <v>420406.8</v>
      </c>
      <c r="Z195" s="29">
        <v>1138398.7900000003</v>
      </c>
      <c r="AA195" s="29">
        <v>1069193.51</v>
      </c>
      <c r="AB195" s="29">
        <v>1044082.5200000001</v>
      </c>
      <c r="AC195" s="29">
        <v>801285.05499999993</v>
      </c>
      <c r="AD195" s="29">
        <v>974978.46999999974</v>
      </c>
      <c r="AE195" s="29">
        <v>554029.44000000006</v>
      </c>
      <c r="AF195" s="29">
        <v>688853.96999999974</v>
      </c>
      <c r="AG195" s="29">
        <v>929195.38000000012</v>
      </c>
      <c r="AH195" s="29">
        <v>903303.02000000014</v>
      </c>
      <c r="AI195" s="29">
        <v>506020.39000000013</v>
      </c>
      <c r="AJ195" s="29">
        <v>1106461.9925000002</v>
      </c>
      <c r="AK195" s="29">
        <v>961117.58999999985</v>
      </c>
      <c r="AL195" s="29">
        <v>767354.37999999977</v>
      </c>
      <c r="AM195" s="29">
        <v>452237.6675000001</v>
      </c>
      <c r="AN195" s="29">
        <v>141072.60550000003</v>
      </c>
      <c r="AO195" s="29">
        <v>185575.39150000003</v>
      </c>
      <c r="AP195" s="29">
        <v>174254.68200000003</v>
      </c>
      <c r="AQ195" s="29">
        <v>498392.20549999992</v>
      </c>
      <c r="AR195" s="29">
        <v>877948.9040000001</v>
      </c>
      <c r="AS195" s="29">
        <v>953666.43499999994</v>
      </c>
      <c r="AT195" s="29">
        <v>976347.83099999989</v>
      </c>
      <c r="AU195" s="29">
        <v>1301073.0764999997</v>
      </c>
      <c r="AV195" s="29">
        <v>1691480.1369999999</v>
      </c>
      <c r="AW195" s="29">
        <v>1076683.7615</v>
      </c>
      <c r="AX195" s="29">
        <v>647567.67400000012</v>
      </c>
      <c r="AY195" s="29">
        <v>900213.18700000015</v>
      </c>
      <c r="AZ195" s="29">
        <v>701709.49799999991</v>
      </c>
      <c r="BA195" s="29">
        <v>500140.85349999985</v>
      </c>
      <c r="BB195" s="29">
        <v>245074.45600000009</v>
      </c>
      <c r="BC195" s="29">
        <v>453418.44</v>
      </c>
      <c r="BD195" s="29">
        <v>182328.99999999991</v>
      </c>
      <c r="BE195" s="29">
        <v>235437.87350000007</v>
      </c>
      <c r="BF195" s="29">
        <v>296393.48550000001</v>
      </c>
      <c r="BG195" s="29">
        <v>261765.06</v>
      </c>
      <c r="BH195" s="29">
        <v>1180562.8869999999</v>
      </c>
      <c r="BI195" s="29">
        <v>553676.62249999994</v>
      </c>
      <c r="BJ195" s="29">
        <v>420843.26949999994</v>
      </c>
      <c r="BK195" s="29">
        <v>637293.29949999996</v>
      </c>
      <c r="BL195" s="29">
        <v>81994.057499999981</v>
      </c>
      <c r="BM195" s="29">
        <v>265177.58999999997</v>
      </c>
      <c r="BN195" s="29">
        <v>709009.71699999983</v>
      </c>
      <c r="BO195" s="29">
        <v>689876.79150000005</v>
      </c>
      <c r="BP195" s="29">
        <v>422252.005</v>
      </c>
      <c r="BQ195" s="29">
        <v>411519.65850000002</v>
      </c>
      <c r="BR195" s="29">
        <v>248187.27050000001</v>
      </c>
      <c r="BS195" s="29">
        <v>373977.15749999997</v>
      </c>
      <c r="BT195" s="29">
        <v>331203.31550000003</v>
      </c>
      <c r="BU195" s="29">
        <v>256834.69850000006</v>
      </c>
      <c r="BV195" s="29">
        <v>339881.5400000001</v>
      </c>
      <c r="BW195" s="29">
        <v>94026.849999999991</v>
      </c>
      <c r="BX195" s="29">
        <v>123806.56</v>
      </c>
      <c r="BY195" s="29">
        <v>353777.3600000001</v>
      </c>
      <c r="BZ195" s="29">
        <v>295468.70199999993</v>
      </c>
      <c r="CA195" s="29">
        <v>122758.44299999998</v>
      </c>
      <c r="CB195" s="29">
        <v>168971.32</v>
      </c>
      <c r="CC195" s="29"/>
      <c r="CD195" s="29"/>
      <c r="CE195" s="29"/>
      <c r="CF195" s="2"/>
      <c r="CG195" s="2"/>
      <c r="CH195" s="2"/>
      <c r="CI195" s="51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  <c r="EG195" s="2"/>
      <c r="EH195" s="2"/>
      <c r="EI195" s="2"/>
      <c r="EJ195" s="2"/>
      <c r="EK195" s="2"/>
      <c r="EL195" s="2"/>
      <c r="EM195" s="2"/>
      <c r="EN195" s="2"/>
      <c r="EO195" s="2"/>
      <c r="EP195" s="2"/>
      <c r="EQ195" s="2"/>
      <c r="ER195" s="2"/>
      <c r="ES195" s="2"/>
      <c r="ET195" s="2"/>
    </row>
    <row r="196" spans="1:150" s="30" customFormat="1" hidden="1">
      <c r="C196" s="31" t="s">
        <v>72</v>
      </c>
      <c r="D196" s="32">
        <v>1614.0540000000001</v>
      </c>
      <c r="E196" s="32">
        <v>5598.8540000000003</v>
      </c>
      <c r="F196" s="32">
        <v>6309.6740000000009</v>
      </c>
      <c r="G196" s="32">
        <v>13923.9735</v>
      </c>
      <c r="H196" s="32">
        <v>21424.054000000004</v>
      </c>
      <c r="I196" s="32">
        <v>30166.350000000006</v>
      </c>
      <c r="J196" s="32">
        <v>42496.695000000007</v>
      </c>
      <c r="K196" s="32">
        <v>57352.813500000004</v>
      </c>
      <c r="L196" s="32">
        <v>75125.877000000008</v>
      </c>
      <c r="M196" s="32">
        <v>77690.115500000014</v>
      </c>
      <c r="N196" s="32">
        <v>105935.97750000002</v>
      </c>
      <c r="O196" s="32">
        <v>135129.14750000002</v>
      </c>
      <c r="P196" s="32">
        <v>156735.59750000003</v>
      </c>
      <c r="Q196" s="32">
        <v>184334.27300000004</v>
      </c>
      <c r="R196" s="32">
        <v>201085.18250000005</v>
      </c>
      <c r="S196" s="32">
        <v>218603.54300000006</v>
      </c>
      <c r="T196" s="32">
        <v>230836.93950000007</v>
      </c>
      <c r="U196" s="32">
        <v>253230.32450000005</v>
      </c>
      <c r="V196" s="32">
        <v>334747.58250000002</v>
      </c>
      <c r="W196" s="32">
        <v>427905.08250000002</v>
      </c>
      <c r="X196" s="32">
        <v>480305.7525</v>
      </c>
      <c r="Y196" s="32">
        <v>900712.55249999999</v>
      </c>
      <c r="Z196" s="32">
        <v>2039111.3425000003</v>
      </c>
      <c r="AA196" s="32">
        <v>3108304.8525</v>
      </c>
      <c r="AB196" s="32">
        <v>4152387.3725000001</v>
      </c>
      <c r="AC196" s="32">
        <v>4953672.4275000002</v>
      </c>
      <c r="AD196" s="32">
        <v>5928650.8975</v>
      </c>
      <c r="AE196" s="32">
        <v>6482680.3375000004</v>
      </c>
      <c r="AF196" s="32">
        <v>7171534.3075000001</v>
      </c>
      <c r="AG196" s="32">
        <v>8100729.6875</v>
      </c>
      <c r="AH196" s="32">
        <v>9004032.7074999996</v>
      </c>
      <c r="AI196" s="32">
        <v>9510053.0975000001</v>
      </c>
      <c r="AJ196" s="32">
        <v>10616515.09</v>
      </c>
      <c r="AK196" s="32">
        <v>11577632.68</v>
      </c>
      <c r="AL196" s="32">
        <v>12344987.059999999</v>
      </c>
      <c r="AM196" s="32">
        <v>12797224.727499999</v>
      </c>
      <c r="AN196" s="32">
        <v>12938297.332999999</v>
      </c>
      <c r="AO196" s="32">
        <v>13123872.724499999</v>
      </c>
      <c r="AP196" s="32">
        <v>13298127.406499999</v>
      </c>
      <c r="AQ196" s="32">
        <v>13796519.611999998</v>
      </c>
      <c r="AR196" s="32">
        <v>14674468.515999999</v>
      </c>
      <c r="AS196" s="32">
        <v>15628134.950999999</v>
      </c>
      <c r="AT196" s="32">
        <v>16604482.782</v>
      </c>
      <c r="AU196" s="32">
        <v>17905555.8585</v>
      </c>
      <c r="AV196" s="32">
        <v>19597035.995499998</v>
      </c>
      <c r="AW196" s="32">
        <v>20673719.756999999</v>
      </c>
      <c r="AX196" s="32">
        <v>21321287.430999998</v>
      </c>
      <c r="AY196" s="32">
        <v>22221500.617999997</v>
      </c>
      <c r="AZ196" s="32">
        <v>22923210.115999997</v>
      </c>
      <c r="BA196" s="32">
        <v>23423350.969499998</v>
      </c>
      <c r="BB196" s="32">
        <v>23668425.425499998</v>
      </c>
      <c r="BC196" s="32">
        <v>24121843.865499999</v>
      </c>
      <c r="BD196" s="32">
        <v>24304172.865499999</v>
      </c>
      <c r="BE196" s="32">
        <v>24539610.739</v>
      </c>
      <c r="BF196" s="32">
        <v>24836004.2245</v>
      </c>
      <c r="BG196" s="32">
        <v>25097769.284499999</v>
      </c>
      <c r="BH196" s="32">
        <v>26278332.171499997</v>
      </c>
      <c r="BI196" s="32">
        <v>26832008.793999996</v>
      </c>
      <c r="BJ196" s="32">
        <v>27252852.063499995</v>
      </c>
      <c r="BK196" s="32">
        <v>27890145.362999994</v>
      </c>
      <c r="BL196" s="32">
        <v>27972139.420499995</v>
      </c>
      <c r="BM196" s="32">
        <v>28237317.010499995</v>
      </c>
      <c r="BN196" s="32">
        <v>28946326.727499995</v>
      </c>
      <c r="BO196" s="32">
        <v>29636203.518999994</v>
      </c>
      <c r="BP196" s="32">
        <v>30058455.523999993</v>
      </c>
      <c r="BQ196" s="32">
        <v>30469975.182499994</v>
      </c>
      <c r="BR196" s="32">
        <v>30718162.452999994</v>
      </c>
      <c r="BS196" s="32">
        <v>31092139.610499993</v>
      </c>
      <c r="BT196" s="32">
        <v>31423342.925999992</v>
      </c>
      <c r="BU196" s="32">
        <v>31680177.624499992</v>
      </c>
      <c r="BV196" s="32">
        <v>32020059.164499991</v>
      </c>
      <c r="BW196" s="32">
        <v>32114086.014499992</v>
      </c>
      <c r="BX196" s="32">
        <v>32237892.574499991</v>
      </c>
      <c r="BY196" s="32">
        <v>32591669.93449999</v>
      </c>
      <c r="BZ196" s="32">
        <v>32887138.63649999</v>
      </c>
      <c r="CA196" s="32">
        <v>33009897.07949999</v>
      </c>
      <c r="CB196" s="32">
        <v>33178868.39949999</v>
      </c>
      <c r="CC196" s="32"/>
      <c r="CD196" s="32"/>
      <c r="CE196" s="32"/>
      <c r="CF196" s="33"/>
      <c r="CG196" s="33"/>
      <c r="CH196" s="33"/>
      <c r="CI196" s="140"/>
      <c r="DT196" s="130"/>
      <c r="DU196" s="130"/>
    </row>
    <row r="197" spans="1:150" s="30" customFormat="1" hidden="1">
      <c r="C197" s="31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140"/>
      <c r="DT197" s="130"/>
      <c r="DU197" s="130"/>
    </row>
    <row r="198" spans="1:150" s="30" customFormat="1" ht="14" hidden="1">
      <c r="A198" s="112">
        <v>2009</v>
      </c>
      <c r="B198" s="113" t="s">
        <v>74</v>
      </c>
      <c r="C198" s="23" t="s">
        <v>71</v>
      </c>
      <c r="D198" s="32">
        <v>27980.3</v>
      </c>
      <c r="E198" s="32">
        <v>372069.60999999993</v>
      </c>
      <c r="F198" s="32">
        <v>101625.13000000003</v>
      </c>
      <c r="G198" s="32">
        <v>98099.764999999999</v>
      </c>
      <c r="H198" s="32">
        <v>420828.93549999996</v>
      </c>
      <c r="I198" s="32">
        <v>293980.51</v>
      </c>
      <c r="J198" s="32">
        <v>379346.39</v>
      </c>
      <c r="K198" s="32">
        <v>170467.40000000002</v>
      </c>
      <c r="L198" s="32">
        <v>606041.28849999991</v>
      </c>
      <c r="M198" s="32">
        <v>505885.46000000008</v>
      </c>
      <c r="N198" s="32">
        <v>494563.85000000009</v>
      </c>
      <c r="O198" s="32">
        <v>713409.28</v>
      </c>
      <c r="P198" s="32">
        <v>406272.23000000004</v>
      </c>
      <c r="Q198" s="32">
        <v>779361.83</v>
      </c>
      <c r="R198" s="32">
        <v>403077.74999999994</v>
      </c>
      <c r="S198" s="32">
        <v>632965.56999999995</v>
      </c>
      <c r="T198" s="32">
        <v>546519.1</v>
      </c>
      <c r="U198" s="32">
        <v>514390.12</v>
      </c>
      <c r="V198" s="32">
        <v>324145.51999999996</v>
      </c>
      <c r="W198" s="32">
        <v>630573.25999999989</v>
      </c>
      <c r="X198" s="32">
        <v>340932.24</v>
      </c>
      <c r="Y198" s="32">
        <v>366324.18</v>
      </c>
      <c r="Z198" s="32">
        <v>77944.100000000006</v>
      </c>
      <c r="AA198" s="32">
        <v>271541.8</v>
      </c>
      <c r="AB198" s="32">
        <v>587078.69000000006</v>
      </c>
      <c r="AC198" s="32">
        <v>365614.5</v>
      </c>
      <c r="AD198" s="32">
        <v>397882.80000000005</v>
      </c>
      <c r="AE198" s="32">
        <v>1072139.6699999997</v>
      </c>
      <c r="AF198" s="32">
        <v>684817.39999999991</v>
      </c>
      <c r="AG198" s="32">
        <v>888462.53000000026</v>
      </c>
      <c r="AH198" s="32">
        <v>1030289.73</v>
      </c>
      <c r="AI198" s="32">
        <v>712535.33</v>
      </c>
      <c r="AJ198" s="32">
        <v>559427.85000000009</v>
      </c>
      <c r="AK198" s="32">
        <v>409336.72000000003</v>
      </c>
      <c r="AL198" s="32">
        <v>595663.35999999999</v>
      </c>
      <c r="AM198" s="32">
        <v>374268.91000000009</v>
      </c>
      <c r="AN198" s="32">
        <v>33879.299999999996</v>
      </c>
      <c r="AO198" s="32">
        <v>218207.32</v>
      </c>
      <c r="AP198" s="32">
        <v>364873.84</v>
      </c>
      <c r="AQ198" s="32">
        <v>884203.43599999999</v>
      </c>
      <c r="AR198" s="32">
        <v>335871.29000000004</v>
      </c>
      <c r="AS198" s="32">
        <v>616920.50000000023</v>
      </c>
      <c r="AT198" s="32">
        <v>722597.7</v>
      </c>
      <c r="AU198" s="32">
        <v>886894.07000000018</v>
      </c>
      <c r="AV198" s="32">
        <v>747542.99</v>
      </c>
      <c r="AW198" s="32">
        <v>1064726.8499999999</v>
      </c>
      <c r="AX198" s="32">
        <v>870388.87000000011</v>
      </c>
      <c r="AY198" s="32">
        <v>831900.47</v>
      </c>
      <c r="AZ198" s="32">
        <v>827588.00000000012</v>
      </c>
      <c r="BA198" s="32">
        <v>687386.40000000026</v>
      </c>
      <c r="BB198" s="32">
        <v>736511.69000000018</v>
      </c>
      <c r="BC198" s="32">
        <v>747491.69000000006</v>
      </c>
      <c r="BD198" s="32">
        <v>550236</v>
      </c>
      <c r="BE198" s="32">
        <v>640023.69000000018</v>
      </c>
      <c r="BF198" s="32">
        <v>827121.79999999981</v>
      </c>
      <c r="BG198" s="32">
        <v>595695.49999999988</v>
      </c>
      <c r="BH198" s="32">
        <v>996033.74999999988</v>
      </c>
      <c r="BI198" s="32">
        <v>1017141.56</v>
      </c>
      <c r="BJ198" s="32">
        <v>988497.85000000009</v>
      </c>
      <c r="BK198" s="32">
        <v>559072.82999999996</v>
      </c>
      <c r="BL198" s="32">
        <v>412406.30999999988</v>
      </c>
      <c r="BM198" s="32">
        <v>544556.9</v>
      </c>
      <c r="BN198" s="32">
        <v>450286.09999999992</v>
      </c>
      <c r="BO198" s="32">
        <v>256978.41499999998</v>
      </c>
      <c r="BP198" s="32">
        <v>65785.799999999988</v>
      </c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  <c r="CF198" s="32"/>
      <c r="CG198" s="32"/>
      <c r="CH198" s="32"/>
      <c r="CI198" s="140"/>
      <c r="DT198" s="130"/>
      <c r="DU198" s="130"/>
    </row>
    <row r="199" spans="1:150" s="30" customFormat="1" hidden="1">
      <c r="C199" s="31" t="s">
        <v>72</v>
      </c>
      <c r="D199" s="32">
        <v>27980.3</v>
      </c>
      <c r="E199" s="32">
        <v>400049.90999999992</v>
      </c>
      <c r="F199" s="32">
        <v>501675.03999999992</v>
      </c>
      <c r="G199" s="32">
        <v>599774.80499999993</v>
      </c>
      <c r="H199" s="32">
        <v>1020603.7404999998</v>
      </c>
      <c r="I199" s="32">
        <v>1314584.2504999998</v>
      </c>
      <c r="J199" s="32">
        <v>1693930.6404999997</v>
      </c>
      <c r="K199" s="32">
        <v>1864398.0404999997</v>
      </c>
      <c r="L199" s="32">
        <v>2470439.3289999994</v>
      </c>
      <c r="M199" s="32">
        <v>2976324.7889999994</v>
      </c>
      <c r="N199" s="32">
        <v>3470888.6389999995</v>
      </c>
      <c r="O199" s="32">
        <v>4184297.9189999998</v>
      </c>
      <c r="P199" s="32">
        <v>4590570.1490000002</v>
      </c>
      <c r="Q199" s="32">
        <v>5369931.9790000003</v>
      </c>
      <c r="R199" s="32">
        <v>5773009.7290000003</v>
      </c>
      <c r="S199" s="32">
        <v>6405975.2990000006</v>
      </c>
      <c r="T199" s="32">
        <v>6952494.3990000002</v>
      </c>
      <c r="U199" s="32">
        <v>7466884.5190000003</v>
      </c>
      <c r="V199" s="32">
        <v>7791030.0389999999</v>
      </c>
      <c r="W199" s="32">
        <v>8421603.2990000006</v>
      </c>
      <c r="X199" s="32">
        <v>8762535.5390000008</v>
      </c>
      <c r="Y199" s="32">
        <v>9128859.7190000005</v>
      </c>
      <c r="Z199" s="32">
        <v>9206803.8190000001</v>
      </c>
      <c r="AA199" s="32">
        <v>9478345.6190000009</v>
      </c>
      <c r="AB199" s="32">
        <v>10065424.309</v>
      </c>
      <c r="AC199" s="32">
        <v>10431038.809</v>
      </c>
      <c r="AD199" s="32">
        <v>10828921.609000001</v>
      </c>
      <c r="AE199" s="32">
        <v>11901061.279000001</v>
      </c>
      <c r="AF199" s="32">
        <v>12585878.679000001</v>
      </c>
      <c r="AG199" s="32">
        <v>13474341.209000003</v>
      </c>
      <c r="AH199" s="32">
        <v>14504630.939000003</v>
      </c>
      <c r="AI199" s="32">
        <v>15217166.269000003</v>
      </c>
      <c r="AJ199" s="32">
        <v>15776594.119000003</v>
      </c>
      <c r="AK199" s="32">
        <v>16185930.839000003</v>
      </c>
      <c r="AL199" s="32">
        <v>16781594.199000005</v>
      </c>
      <c r="AM199" s="32">
        <v>17155863.109000005</v>
      </c>
      <c r="AN199" s="32">
        <v>17189742.409000006</v>
      </c>
      <c r="AO199" s="32">
        <v>17407949.729000006</v>
      </c>
      <c r="AP199" s="32">
        <v>17772823.569000006</v>
      </c>
      <c r="AQ199" s="32">
        <v>18657027.005000006</v>
      </c>
      <c r="AR199" s="32">
        <v>19591185.785000004</v>
      </c>
      <c r="AS199" s="32">
        <v>20208106.285000004</v>
      </c>
      <c r="AT199" s="32">
        <v>20930703.985000003</v>
      </c>
      <c r="AU199" s="32">
        <v>21817598.055000003</v>
      </c>
      <c r="AV199" s="32">
        <v>22565141.045000002</v>
      </c>
      <c r="AW199" s="32">
        <v>23629867.895000003</v>
      </c>
      <c r="AX199" s="32">
        <v>24500256.765000004</v>
      </c>
      <c r="AY199" s="32">
        <v>25332157.235000003</v>
      </c>
      <c r="AZ199" s="32">
        <v>26159745.235000003</v>
      </c>
      <c r="BA199" s="32">
        <v>26847131.635000002</v>
      </c>
      <c r="BB199" s="32">
        <v>27583643.325000003</v>
      </c>
      <c r="BC199" s="32">
        <v>28331135.015000004</v>
      </c>
      <c r="BD199" s="32">
        <v>28881371.015000004</v>
      </c>
      <c r="BE199" s="32">
        <v>29521394.705000006</v>
      </c>
      <c r="BF199" s="32">
        <v>30348516.505000006</v>
      </c>
      <c r="BG199" s="32">
        <v>30944212.005000006</v>
      </c>
      <c r="BH199" s="32">
        <v>31940245.755000006</v>
      </c>
      <c r="BI199" s="32">
        <v>32957387.315000005</v>
      </c>
      <c r="BJ199" s="32">
        <v>33945885.165000007</v>
      </c>
      <c r="BK199" s="32">
        <v>34504957.995000005</v>
      </c>
      <c r="BL199" s="32">
        <v>34917364.305000007</v>
      </c>
      <c r="BM199" s="32">
        <v>35461921.205000006</v>
      </c>
      <c r="BN199" s="32">
        <v>35912207.305000007</v>
      </c>
      <c r="BO199" s="32">
        <v>36169185.720000006</v>
      </c>
      <c r="BP199" s="32">
        <v>36234971.520000003</v>
      </c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  <c r="CF199" s="32"/>
      <c r="CG199" s="32"/>
      <c r="CH199" s="32"/>
      <c r="CI199" s="140"/>
      <c r="DT199" s="130"/>
      <c r="DU199" s="130"/>
    </row>
    <row r="200" spans="1:150" s="30" customFormat="1" hidden="1">
      <c r="C200" s="31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140"/>
      <c r="DT200" s="130"/>
      <c r="DU200" s="130"/>
    </row>
    <row r="201" spans="1:150" s="30" customFormat="1" ht="14" hidden="1">
      <c r="A201" s="120">
        <v>2008</v>
      </c>
      <c r="B201" s="113" t="s">
        <v>74</v>
      </c>
      <c r="C201" s="23" t="s">
        <v>71</v>
      </c>
      <c r="D201" s="32">
        <v>51910.607534983865</v>
      </c>
      <c r="E201" s="32">
        <v>1323715.7594433399</v>
      </c>
      <c r="F201" s="32">
        <v>898661.60216632427</v>
      </c>
      <c r="G201" s="32">
        <v>613802.04949380015</v>
      </c>
      <c r="H201" s="32">
        <v>666491.07022479479</v>
      </c>
      <c r="I201" s="32">
        <v>970345.31163850578</v>
      </c>
      <c r="J201" s="32">
        <v>1115017.3735675584</v>
      </c>
      <c r="K201" s="32">
        <v>1315490.4121216314</v>
      </c>
      <c r="L201" s="32">
        <v>1057062.9258071301</v>
      </c>
      <c r="M201" s="32">
        <v>1250512.8351604629</v>
      </c>
      <c r="N201" s="32">
        <v>1301118.1003943803</v>
      </c>
      <c r="O201" s="32">
        <v>1489093.6871016372</v>
      </c>
      <c r="P201" s="32">
        <v>1059980.6319965578</v>
      </c>
      <c r="Q201" s="32">
        <v>817604.36532628094</v>
      </c>
      <c r="R201" s="32">
        <v>321992.72599050531</v>
      </c>
      <c r="S201" s="32">
        <v>434070.63936510793</v>
      </c>
      <c r="T201" s="32">
        <v>327497.7815569971</v>
      </c>
      <c r="U201" s="32">
        <v>355177.40912598703</v>
      </c>
      <c r="V201" s="32">
        <v>627921.25257472217</v>
      </c>
      <c r="W201" s="32">
        <v>562073.64858993085</v>
      </c>
      <c r="X201" s="32">
        <v>598171.7657191162</v>
      </c>
      <c r="Y201" s="32">
        <v>1214236.2520609687</v>
      </c>
      <c r="Z201" s="32">
        <v>828177.42263205338</v>
      </c>
      <c r="AA201" s="32">
        <v>1050951.3730508608</v>
      </c>
      <c r="AB201" s="32">
        <v>794238.97176951729</v>
      </c>
      <c r="AC201" s="32">
        <v>469137.40209269244</v>
      </c>
      <c r="AD201" s="32">
        <v>1250213.2599810997</v>
      </c>
      <c r="AE201" s="32">
        <v>904715.27949712181</v>
      </c>
      <c r="AF201" s="32">
        <v>738599.86698455946</v>
      </c>
      <c r="AG201" s="32">
        <v>1189140.7939728959</v>
      </c>
      <c r="AH201" s="32">
        <v>1058295.8142465753</v>
      </c>
      <c r="AI201" s="32">
        <v>1163660.7816932716</v>
      </c>
      <c r="AJ201" s="32">
        <v>1419309.1760569338</v>
      </c>
      <c r="AK201" s="32">
        <v>1158389.8</v>
      </c>
      <c r="AL201" s="32">
        <v>1060972.5443402266</v>
      </c>
      <c r="AM201" s="32">
        <v>892571.24504596705</v>
      </c>
      <c r="AN201" s="32">
        <v>1732926.2979081757</v>
      </c>
      <c r="AO201" s="32">
        <v>1248656.3156454503</v>
      </c>
      <c r="AP201" s="32">
        <v>885009.6495234695</v>
      </c>
      <c r="AQ201" s="32">
        <v>1826579.8193133764</v>
      </c>
      <c r="AR201" s="32">
        <v>1950809.3827774671</v>
      </c>
      <c r="AS201" s="32">
        <v>1812082.331938751</v>
      </c>
      <c r="AT201" s="32">
        <v>1302777.5463934869</v>
      </c>
      <c r="AU201" s="32">
        <v>1074261.1309242123</v>
      </c>
      <c r="AV201" s="32">
        <v>1300101.0383050428</v>
      </c>
      <c r="AW201" s="32">
        <v>1111622.832208114</v>
      </c>
      <c r="AX201" s="32">
        <v>1267054.8264627825</v>
      </c>
      <c r="AY201" s="32">
        <v>1083798.2121000304</v>
      </c>
      <c r="AZ201" s="32">
        <v>854078.26668810204</v>
      </c>
      <c r="BA201" s="32">
        <v>556318.07447008311</v>
      </c>
      <c r="BB201" s="32">
        <v>349808.78666004841</v>
      </c>
      <c r="BC201" s="32">
        <v>473961.60058904614</v>
      </c>
      <c r="BD201" s="32">
        <v>666417.83079861931</v>
      </c>
      <c r="BE201" s="32">
        <v>294375.93848379306</v>
      </c>
      <c r="BF201" s="32">
        <v>451095.97999807511</v>
      </c>
      <c r="BG201" s="32">
        <v>495511.36451589951</v>
      </c>
      <c r="BH201" s="32">
        <v>342927.22821544291</v>
      </c>
      <c r="BI201" s="32">
        <v>362596.47412445769</v>
      </c>
      <c r="BJ201" s="32">
        <v>528294.93532140611</v>
      </c>
      <c r="BK201" s="32">
        <v>147906.19237024634</v>
      </c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140"/>
      <c r="DT201" s="130"/>
      <c r="DU201" s="130"/>
    </row>
    <row r="202" spans="1:150" s="30" customFormat="1" hidden="1">
      <c r="C202" s="31" t="s">
        <v>72</v>
      </c>
      <c r="D202" s="32">
        <v>51910.607534983865</v>
      </c>
      <c r="E202" s="32">
        <v>1375626.3669783238</v>
      </c>
      <c r="F202" s="32">
        <v>2274287.9691446479</v>
      </c>
      <c r="G202" s="32">
        <v>2888090.0186384479</v>
      </c>
      <c r="H202" s="32">
        <v>3554581.0888632424</v>
      </c>
      <c r="I202" s="32">
        <v>4524926.4005017485</v>
      </c>
      <c r="J202" s="32">
        <v>5639943.7740693074</v>
      </c>
      <c r="K202" s="32">
        <v>6955434.1861909386</v>
      </c>
      <c r="L202" s="32">
        <v>8012497.1119980682</v>
      </c>
      <c r="M202" s="32">
        <v>9263009.9471585304</v>
      </c>
      <c r="N202" s="32">
        <v>10564128.04755291</v>
      </c>
      <c r="O202" s="32">
        <v>12053221.734654548</v>
      </c>
      <c r="P202" s="32">
        <v>13113202.366651105</v>
      </c>
      <c r="Q202" s="32">
        <v>13930806.731977386</v>
      </c>
      <c r="R202" s="32">
        <v>14252799.457967892</v>
      </c>
      <c r="S202" s="32">
        <v>14686870.097333001</v>
      </c>
      <c r="T202" s="32">
        <v>15014367.878889998</v>
      </c>
      <c r="U202" s="32">
        <v>15369545.288015986</v>
      </c>
      <c r="V202" s="32">
        <v>15997466.540590707</v>
      </c>
      <c r="W202" s="32">
        <v>16559540.189180639</v>
      </c>
      <c r="X202" s="32">
        <v>17157711.954899754</v>
      </c>
      <c r="Y202" s="32">
        <v>18371948.206960723</v>
      </c>
      <c r="Z202" s="32">
        <v>19200125.629592776</v>
      </c>
      <c r="AA202" s="32">
        <v>20251077.002643637</v>
      </c>
      <c r="AB202" s="32">
        <v>21045315.974413157</v>
      </c>
      <c r="AC202" s="32">
        <v>21514453.376505848</v>
      </c>
      <c r="AD202" s="32">
        <v>22764666.636486948</v>
      </c>
      <c r="AE202" s="32">
        <v>23669381.915984068</v>
      </c>
      <c r="AF202" s="32">
        <v>24407981.782968629</v>
      </c>
      <c r="AG202" s="32">
        <v>25597122.576941524</v>
      </c>
      <c r="AH202" s="32">
        <v>26655418.3911881</v>
      </c>
      <c r="AI202" s="32">
        <v>27819079.172881372</v>
      </c>
      <c r="AJ202" s="32">
        <v>29238388.348938305</v>
      </c>
      <c r="AK202" s="32">
        <v>30396778.148938306</v>
      </c>
      <c r="AL202" s="32">
        <v>31457750.693278532</v>
      </c>
      <c r="AM202" s="32">
        <v>32350321.9383245</v>
      </c>
      <c r="AN202" s="32">
        <v>34083248.236232676</v>
      </c>
      <c r="AO202" s="32">
        <v>35331904.551878124</v>
      </c>
      <c r="AP202" s="32">
        <v>36216914.201401591</v>
      </c>
      <c r="AQ202" s="32">
        <v>38043494.020714968</v>
      </c>
      <c r="AR202" s="32">
        <v>42020897.235587113</v>
      </c>
      <c r="AS202" s="32">
        <v>43832979.567525864</v>
      </c>
      <c r="AT202" s="32">
        <v>45135757.113919348</v>
      </c>
      <c r="AU202" s="32">
        <v>46210018.244843557</v>
      </c>
      <c r="AV202" s="32">
        <v>47510119.283148602</v>
      </c>
      <c r="AW202" s="32">
        <v>48621742.115356714</v>
      </c>
      <c r="AX202" s="32">
        <v>49888796.941819496</v>
      </c>
      <c r="AY202" s="32">
        <v>50972595.153919525</v>
      </c>
      <c r="AZ202" s="32">
        <v>51826673.420607626</v>
      </c>
      <c r="BA202" s="32">
        <v>52382991.495077707</v>
      </c>
      <c r="BB202" s="32">
        <v>52732800.281737752</v>
      </c>
      <c r="BC202" s="32">
        <v>53206761.882326797</v>
      </c>
      <c r="BD202" s="32">
        <v>53873179.713125415</v>
      </c>
      <c r="BE202" s="32">
        <v>54167555.651609205</v>
      </c>
      <c r="BF202" s="32">
        <v>54618651.631607279</v>
      </c>
      <c r="BG202" s="32">
        <v>55114162.99612318</v>
      </c>
      <c r="BH202" s="32">
        <v>55457090.224338621</v>
      </c>
      <c r="BI202" s="32">
        <v>55819686.698463082</v>
      </c>
      <c r="BJ202" s="32">
        <v>56347981.633784488</v>
      </c>
      <c r="BK202" s="32">
        <v>56495887.826154731</v>
      </c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140"/>
      <c r="DT202" s="130"/>
      <c r="DU202" s="130"/>
    </row>
    <row r="203" spans="1:150" hidden="1">
      <c r="A203" s="5"/>
      <c r="B203" s="5"/>
      <c r="C203" s="2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  <c r="AT203" s="29"/>
      <c r="AU203" s="29"/>
      <c r="AV203" s="29"/>
      <c r="AW203" s="29"/>
      <c r="AX203" s="29"/>
      <c r="AY203" s="29"/>
      <c r="AZ203" s="29"/>
      <c r="BA203" s="29"/>
      <c r="BB203" s="29"/>
      <c r="BC203" s="29"/>
      <c r="BD203" s="29"/>
      <c r="BE203" s="29"/>
      <c r="BF203" s="29"/>
      <c r="BG203" s="29"/>
      <c r="BH203" s="29"/>
      <c r="BI203" s="29"/>
      <c r="BJ203" s="29"/>
      <c r="BK203" s="29"/>
      <c r="BL203" s="29"/>
      <c r="BM203" s="29"/>
      <c r="BN203" s="29"/>
      <c r="BO203" s="29"/>
      <c r="BP203" s="29"/>
      <c r="BQ203" s="29"/>
      <c r="BR203" s="29"/>
      <c r="BS203" s="29"/>
      <c r="BT203" s="29"/>
      <c r="BU203" s="29"/>
      <c r="BV203" s="29"/>
      <c r="BW203" s="29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51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  <c r="DT203" s="2"/>
      <c r="DU203" s="2"/>
      <c r="DV203" s="2"/>
      <c r="DW203" s="2"/>
      <c r="DX203" s="2"/>
      <c r="DY203" s="2"/>
      <c r="DZ203" s="2"/>
      <c r="EA203" s="2"/>
      <c r="EB203" s="2"/>
      <c r="EC203" s="2"/>
      <c r="ED203" s="2"/>
      <c r="EE203" s="2"/>
      <c r="EF203" s="2"/>
      <c r="EG203" s="2"/>
      <c r="EH203" s="2"/>
      <c r="EI203" s="2"/>
      <c r="EJ203" s="2"/>
      <c r="EK203" s="2"/>
      <c r="EL203" s="2"/>
      <c r="EM203" s="2"/>
      <c r="EN203" s="2"/>
      <c r="EO203" s="2"/>
      <c r="EP203" s="2"/>
      <c r="EQ203" s="2"/>
      <c r="ER203" s="2"/>
      <c r="ES203" s="2"/>
      <c r="ET203" s="2"/>
    </row>
    <row r="204" spans="1:150" ht="14" hidden="1">
      <c r="A204" s="122">
        <v>2007</v>
      </c>
      <c r="B204" s="113" t="s">
        <v>74</v>
      </c>
      <c r="C204" s="23" t="s">
        <v>71</v>
      </c>
      <c r="D204" s="29">
        <v>147027.29999999999</v>
      </c>
      <c r="E204" s="29">
        <v>1752181.65</v>
      </c>
      <c r="F204" s="29">
        <v>1617624.1</v>
      </c>
      <c r="G204" s="29">
        <v>1560880.32</v>
      </c>
      <c r="H204" s="29">
        <v>1467697.61</v>
      </c>
      <c r="I204" s="29">
        <v>937276.39</v>
      </c>
      <c r="J204" s="29">
        <v>1762234.1</v>
      </c>
      <c r="K204" s="29">
        <v>1698767.7</v>
      </c>
      <c r="L204" s="29">
        <v>1452824</v>
      </c>
      <c r="M204" s="29">
        <v>1477183.85</v>
      </c>
      <c r="N204" s="29">
        <v>951335.07</v>
      </c>
      <c r="O204" s="29">
        <v>754151.76</v>
      </c>
      <c r="P204" s="29">
        <v>676954</v>
      </c>
      <c r="Q204" s="29">
        <v>659490</v>
      </c>
      <c r="R204" s="29">
        <v>1006695.3</v>
      </c>
      <c r="S204" s="29">
        <v>1427025.3</v>
      </c>
      <c r="T204" s="28">
        <v>2108809.59</v>
      </c>
      <c r="U204" s="29">
        <v>1934715.67</v>
      </c>
      <c r="V204" s="28">
        <v>2192533.4700000002</v>
      </c>
      <c r="W204" s="28">
        <v>2004903.88</v>
      </c>
      <c r="X204" s="29">
        <v>1234985.55</v>
      </c>
      <c r="Y204" s="29">
        <v>1582615.11</v>
      </c>
      <c r="Z204" s="29">
        <v>1779268.09</v>
      </c>
      <c r="AA204" s="29">
        <v>1769329.69</v>
      </c>
      <c r="AB204" s="29">
        <v>1839788.96</v>
      </c>
      <c r="AC204" s="29">
        <v>1540000.3</v>
      </c>
      <c r="AD204" s="29">
        <v>1373838.57</v>
      </c>
      <c r="AE204" s="29">
        <v>1079933.46</v>
      </c>
      <c r="AF204" s="29">
        <v>1014595.7</v>
      </c>
      <c r="AG204" s="29">
        <v>1301294.7</v>
      </c>
      <c r="AH204" s="29">
        <v>947524.75</v>
      </c>
      <c r="AI204" s="29">
        <v>1226001.6499999999</v>
      </c>
      <c r="AJ204" s="29">
        <v>801158.3</v>
      </c>
      <c r="AK204" s="29">
        <v>1308473.1499999999</v>
      </c>
      <c r="AL204" s="29">
        <v>1605390.38</v>
      </c>
      <c r="AM204" s="29">
        <v>1280685.28</v>
      </c>
      <c r="AN204" s="29">
        <v>1686480.45</v>
      </c>
      <c r="AO204" s="29">
        <v>1098648.56</v>
      </c>
      <c r="AP204" s="29">
        <v>1618357.69</v>
      </c>
      <c r="AQ204" s="29">
        <v>1317264.8700000001</v>
      </c>
      <c r="AR204" s="29">
        <v>1814476.33</v>
      </c>
      <c r="AS204" s="29">
        <v>1249603.97</v>
      </c>
      <c r="AT204" s="29">
        <v>922756.17</v>
      </c>
      <c r="AU204" s="29">
        <v>602948.5</v>
      </c>
      <c r="AV204" s="29">
        <v>1392502.6</v>
      </c>
      <c r="AW204" s="29">
        <v>810676</v>
      </c>
      <c r="AX204" s="29">
        <v>1334527.1000000001</v>
      </c>
      <c r="AY204" s="29">
        <v>1174376.31</v>
      </c>
      <c r="AZ204" s="29">
        <v>1234463.6100000001</v>
      </c>
      <c r="BA204" s="29">
        <v>975142.84</v>
      </c>
      <c r="BB204" s="29">
        <v>1262950.3899999999</v>
      </c>
      <c r="BC204" s="29">
        <v>930848.74</v>
      </c>
      <c r="BD204" s="29">
        <v>1395945.36</v>
      </c>
      <c r="BE204" s="29">
        <v>1645342.28</v>
      </c>
      <c r="BF204" s="29">
        <v>1002434.32</v>
      </c>
      <c r="BG204" s="29">
        <v>1118691.44</v>
      </c>
      <c r="BH204" s="29">
        <v>1114941.06</v>
      </c>
      <c r="BI204" s="29">
        <v>761556.82</v>
      </c>
      <c r="BJ204" s="29">
        <v>706446.81</v>
      </c>
      <c r="BK204" s="29">
        <v>376382.1</v>
      </c>
      <c r="BL204" s="29">
        <v>284653.59999999998</v>
      </c>
      <c r="BM204" s="29">
        <v>198225.8</v>
      </c>
      <c r="BN204" s="29">
        <v>74864.3</v>
      </c>
      <c r="BO204" s="29"/>
      <c r="BP204" s="29"/>
      <c r="BQ204" s="29"/>
      <c r="BR204" s="29"/>
      <c r="BS204" s="29"/>
      <c r="BT204" s="29"/>
      <c r="BU204" s="29"/>
      <c r="BV204" s="29"/>
      <c r="BW204" s="29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51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  <c r="DT204" s="2"/>
      <c r="DU204" s="2"/>
      <c r="DV204" s="2"/>
      <c r="DW204" s="2"/>
      <c r="DX204" s="2"/>
      <c r="DY204" s="2"/>
      <c r="DZ204" s="2"/>
      <c r="EA204" s="2"/>
      <c r="EB204" s="2"/>
      <c r="EC204" s="2"/>
      <c r="ED204" s="2"/>
      <c r="EE204" s="2"/>
      <c r="EF204" s="2"/>
      <c r="EG204" s="2"/>
      <c r="EH204" s="2"/>
      <c r="EI204" s="2"/>
      <c r="EJ204" s="2"/>
      <c r="EK204" s="2"/>
      <c r="EL204" s="2"/>
      <c r="EM204" s="2"/>
      <c r="EN204" s="2"/>
      <c r="EO204" s="2"/>
      <c r="EP204" s="2"/>
      <c r="EQ204" s="2"/>
      <c r="ER204" s="2"/>
      <c r="ES204" s="2"/>
      <c r="ET204" s="2"/>
    </row>
    <row r="205" spans="1:150" s="30" customFormat="1" hidden="1">
      <c r="C205" s="31" t="s">
        <v>72</v>
      </c>
      <c r="D205" s="32">
        <v>147027.29999999999</v>
      </c>
      <c r="E205" s="32">
        <v>1899208.95</v>
      </c>
      <c r="F205" s="32">
        <v>3516833.05</v>
      </c>
      <c r="G205" s="32">
        <v>5077713.37</v>
      </c>
      <c r="H205" s="32">
        <v>6545410.9800000004</v>
      </c>
      <c r="I205" s="32">
        <v>7482687.3700000001</v>
      </c>
      <c r="J205" s="32">
        <v>9244921.4700000007</v>
      </c>
      <c r="K205" s="32">
        <v>10943689.17</v>
      </c>
      <c r="L205" s="32">
        <v>12396513.17</v>
      </c>
      <c r="M205" s="32">
        <v>13873697.02</v>
      </c>
      <c r="N205" s="32">
        <v>14825032.09</v>
      </c>
      <c r="O205" s="32">
        <v>15579183.85</v>
      </c>
      <c r="P205" s="32">
        <v>16256137.85</v>
      </c>
      <c r="Q205" s="32">
        <v>16915627.850000001</v>
      </c>
      <c r="R205" s="32">
        <v>17922323.150000002</v>
      </c>
      <c r="S205" s="32">
        <v>19349348.450000003</v>
      </c>
      <c r="T205" s="32">
        <v>21458158.040000003</v>
      </c>
      <c r="U205" s="32">
        <v>23392873.710000001</v>
      </c>
      <c r="V205" s="32">
        <v>25585407.18</v>
      </c>
      <c r="W205" s="32">
        <v>27590311.059999999</v>
      </c>
      <c r="X205" s="32">
        <v>28825296.609999999</v>
      </c>
      <c r="Y205" s="32">
        <v>30407911.719999999</v>
      </c>
      <c r="Z205" s="32">
        <v>32187179.809999999</v>
      </c>
      <c r="AA205" s="32">
        <v>33956509.5</v>
      </c>
      <c r="AB205" s="32">
        <v>35796298.460000001</v>
      </c>
      <c r="AC205" s="32">
        <v>37336298.759999998</v>
      </c>
      <c r="AD205" s="32">
        <v>38710137.329999998</v>
      </c>
      <c r="AE205" s="32">
        <v>39790070.789999999</v>
      </c>
      <c r="AF205" s="32">
        <v>40804666.490000002</v>
      </c>
      <c r="AG205" s="32">
        <v>42105961.190000005</v>
      </c>
      <c r="AH205" s="32">
        <v>43053485.940000005</v>
      </c>
      <c r="AI205" s="32">
        <v>44279487.590000004</v>
      </c>
      <c r="AJ205" s="32">
        <v>45080645.890000001</v>
      </c>
      <c r="AK205" s="32">
        <v>46389119.039999999</v>
      </c>
      <c r="AL205" s="32">
        <v>47994509.420000002</v>
      </c>
      <c r="AM205" s="32">
        <v>49275194.700000003</v>
      </c>
      <c r="AN205" s="32">
        <v>50961675.150000006</v>
      </c>
      <c r="AO205" s="32">
        <v>52060323.710000008</v>
      </c>
      <c r="AP205" s="32">
        <v>53678681.400000006</v>
      </c>
      <c r="AQ205" s="32">
        <v>54995946.270000003</v>
      </c>
      <c r="AR205" s="32">
        <v>58183856.359999999</v>
      </c>
      <c r="AS205" s="32">
        <v>59433460.329999998</v>
      </c>
      <c r="AT205" s="32">
        <v>60356216.5</v>
      </c>
      <c r="AU205" s="32">
        <v>60959165</v>
      </c>
      <c r="AV205" s="32">
        <v>62351667.600000001</v>
      </c>
      <c r="AW205" s="32">
        <v>63162343.600000001</v>
      </c>
      <c r="AX205" s="32">
        <v>64496870.700000003</v>
      </c>
      <c r="AY205" s="32">
        <v>65671247.010000005</v>
      </c>
      <c r="AZ205" s="32">
        <v>66905710.620000005</v>
      </c>
      <c r="BA205" s="32">
        <v>67880853.460000008</v>
      </c>
      <c r="BB205" s="32">
        <v>69143803.850000009</v>
      </c>
      <c r="BC205" s="32">
        <v>70074652.590000004</v>
      </c>
      <c r="BD205" s="32">
        <v>71470597.950000003</v>
      </c>
      <c r="BE205" s="32">
        <v>73115940.230000004</v>
      </c>
      <c r="BF205" s="32">
        <v>74118374.549999997</v>
      </c>
      <c r="BG205" s="32">
        <v>75237065.989999995</v>
      </c>
      <c r="BH205" s="32">
        <v>76352007.049999997</v>
      </c>
      <c r="BI205" s="32">
        <v>77113563.86999999</v>
      </c>
      <c r="BJ205" s="32">
        <v>77820010.679999992</v>
      </c>
      <c r="BK205" s="32">
        <v>78196392.779999986</v>
      </c>
      <c r="BL205" s="32">
        <v>78481046.37999998</v>
      </c>
      <c r="BM205" s="32">
        <v>78679272.179999977</v>
      </c>
      <c r="BN205" s="32">
        <v>78754136.479999974</v>
      </c>
      <c r="BO205" s="32"/>
      <c r="BP205" s="32"/>
      <c r="BQ205" s="32"/>
      <c r="BR205" s="32"/>
      <c r="BS205" s="32"/>
      <c r="BT205" s="32"/>
      <c r="BU205" s="32"/>
      <c r="BV205" s="32"/>
      <c r="BW205" s="32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140"/>
      <c r="DT205" s="130"/>
      <c r="DU205" s="130"/>
    </row>
    <row r="206" spans="1:150" hidden="1">
      <c r="A206" s="5"/>
      <c r="B206" s="5"/>
      <c r="C206" s="2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  <c r="AT206" s="29"/>
      <c r="AU206" s="29"/>
      <c r="AV206" s="29"/>
      <c r="AW206" s="29"/>
      <c r="AX206" s="29"/>
      <c r="AY206" s="29"/>
      <c r="AZ206" s="29"/>
      <c r="BA206" s="29"/>
      <c r="BB206" s="29"/>
      <c r="BC206" s="29"/>
      <c r="BD206" s="29"/>
      <c r="BE206" s="29"/>
      <c r="BF206" s="29"/>
      <c r="BG206" s="29"/>
      <c r="BH206" s="29"/>
      <c r="BI206" s="29"/>
      <c r="BJ206" s="29"/>
      <c r="BK206" s="29"/>
      <c r="BL206" s="29"/>
      <c r="BM206" s="29"/>
      <c r="BN206" s="29"/>
      <c r="BO206" s="29"/>
      <c r="BP206" s="29"/>
      <c r="BQ206" s="29"/>
      <c r="BR206" s="29"/>
      <c r="BS206" s="29"/>
      <c r="BT206" s="29"/>
      <c r="BU206" s="29"/>
      <c r="BV206" s="29"/>
      <c r="BW206" s="29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51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  <c r="DT206" s="2"/>
      <c r="DU206" s="2"/>
      <c r="DV206" s="2"/>
      <c r="DW206" s="2"/>
      <c r="DX206" s="2"/>
      <c r="DY206" s="2"/>
      <c r="DZ206" s="2"/>
      <c r="EA206" s="2"/>
      <c r="EB206" s="2"/>
      <c r="EC206" s="2"/>
      <c r="ED206" s="2"/>
      <c r="EE206" s="2"/>
      <c r="EF206" s="2"/>
      <c r="EG206" s="2"/>
      <c r="EH206" s="2"/>
      <c r="EI206" s="2"/>
      <c r="EJ206" s="2"/>
      <c r="EK206" s="2"/>
      <c r="EL206" s="2"/>
      <c r="EM206" s="2"/>
      <c r="EN206" s="2"/>
      <c r="EO206" s="2"/>
      <c r="EP206" s="2"/>
      <c r="EQ206" s="2"/>
      <c r="ER206" s="2"/>
      <c r="ES206" s="2"/>
      <c r="ET206" s="2"/>
    </row>
    <row r="207" spans="1:150" ht="14" hidden="1">
      <c r="A207" s="150">
        <v>2006</v>
      </c>
      <c r="B207" s="113" t="s">
        <v>74</v>
      </c>
      <c r="C207" s="23" t="s">
        <v>71</v>
      </c>
      <c r="D207" s="29">
        <v>98300.5</v>
      </c>
      <c r="E207" s="29">
        <v>1593771.7</v>
      </c>
      <c r="F207" s="29">
        <v>1640805.1</v>
      </c>
      <c r="G207" s="29">
        <v>1878841</v>
      </c>
      <c r="H207" s="29">
        <v>1833041.5</v>
      </c>
      <c r="I207" s="28">
        <v>2259045.9</v>
      </c>
      <c r="J207" s="28">
        <v>2038230.5</v>
      </c>
      <c r="K207" s="28">
        <v>2183952.9</v>
      </c>
      <c r="L207" s="29">
        <v>1361192.1</v>
      </c>
      <c r="M207" s="29">
        <v>1142163</v>
      </c>
      <c r="N207" s="29">
        <v>1432375.4</v>
      </c>
      <c r="O207" s="29">
        <v>1931694.6</v>
      </c>
      <c r="P207" s="29">
        <v>1128376.8999999999</v>
      </c>
      <c r="Q207" s="29">
        <v>1272147.6000000001</v>
      </c>
      <c r="R207" s="29">
        <v>1329359.3</v>
      </c>
      <c r="S207" s="29">
        <v>1765467.1</v>
      </c>
      <c r="T207" s="29">
        <v>1585400.6</v>
      </c>
      <c r="U207" s="29">
        <v>1401879.7</v>
      </c>
      <c r="V207" s="29">
        <v>1469312.3</v>
      </c>
      <c r="W207" s="29">
        <v>1908268.9</v>
      </c>
      <c r="X207" s="28">
        <v>2142567.4</v>
      </c>
      <c r="Y207" s="28">
        <v>2346860.2999999998</v>
      </c>
      <c r="Z207" s="29">
        <v>1700913.1</v>
      </c>
      <c r="AA207" s="29">
        <v>1070794.2</v>
      </c>
      <c r="AB207" s="29">
        <v>1580464.1</v>
      </c>
      <c r="AC207" s="29">
        <v>1728331.5</v>
      </c>
      <c r="AD207" s="29">
        <v>1159724.3</v>
      </c>
      <c r="AE207" s="29">
        <v>1043725.7</v>
      </c>
      <c r="AF207" s="29">
        <v>1729040.1</v>
      </c>
      <c r="AG207" s="29">
        <v>1411817.1</v>
      </c>
      <c r="AH207" s="29">
        <v>1757570.7</v>
      </c>
      <c r="AI207" s="29">
        <v>1633447.7</v>
      </c>
      <c r="AJ207" s="28">
        <v>2372442.2999999998</v>
      </c>
      <c r="AK207" s="28">
        <v>2535567.1</v>
      </c>
      <c r="AL207" s="28">
        <v>2089516.26</v>
      </c>
      <c r="AM207" s="29">
        <v>1708629.3</v>
      </c>
      <c r="AN207" s="29">
        <v>1720357.1</v>
      </c>
      <c r="AO207" s="28">
        <v>2123690.6</v>
      </c>
      <c r="AP207" s="29">
        <v>1569833</v>
      </c>
      <c r="AQ207" s="29">
        <v>1477564.2</v>
      </c>
      <c r="AR207" s="29">
        <v>1360085.92</v>
      </c>
      <c r="AS207" s="29">
        <v>1530916.1</v>
      </c>
      <c r="AT207" s="29">
        <v>820916.2</v>
      </c>
      <c r="AU207" s="29">
        <v>1188229.1299999999</v>
      </c>
      <c r="AV207" s="29">
        <v>1414606.48</v>
      </c>
      <c r="AW207" s="29">
        <v>1621461.49</v>
      </c>
      <c r="AX207" s="29">
        <v>1284929.6000000001</v>
      </c>
      <c r="AY207" s="29">
        <v>1276796.33</v>
      </c>
      <c r="AZ207" s="29">
        <v>874019.6</v>
      </c>
      <c r="BA207" s="29">
        <v>951533.3</v>
      </c>
      <c r="BB207" s="29">
        <v>1393537.9</v>
      </c>
      <c r="BC207" s="29">
        <v>1341807.5900000001</v>
      </c>
      <c r="BD207" s="29">
        <v>870478.67</v>
      </c>
      <c r="BE207" s="29">
        <v>654579.6</v>
      </c>
      <c r="BF207" s="29">
        <v>523193.75</v>
      </c>
      <c r="BG207" s="29">
        <v>312716.40000000002</v>
      </c>
      <c r="BH207" s="29">
        <v>155678.5</v>
      </c>
      <c r="BI207" s="29">
        <v>792.4</v>
      </c>
      <c r="BJ207" s="29">
        <v>3577.2</v>
      </c>
      <c r="BK207" s="29">
        <v>7032</v>
      </c>
      <c r="BL207" s="29">
        <v>12591.2</v>
      </c>
      <c r="BM207" s="29">
        <v>11418.2</v>
      </c>
      <c r="BN207" s="29">
        <v>30142.6</v>
      </c>
      <c r="BO207" s="29">
        <v>32442.799999999999</v>
      </c>
      <c r="BP207" s="29">
        <v>5778</v>
      </c>
      <c r="BQ207" s="29">
        <v>26425.4</v>
      </c>
      <c r="BR207" s="29">
        <v>17730</v>
      </c>
      <c r="BS207" s="29">
        <v>24233.200000000001</v>
      </c>
      <c r="BT207" s="29">
        <v>14076</v>
      </c>
      <c r="BU207" s="29">
        <v>22005.4</v>
      </c>
      <c r="BV207" s="29">
        <v>1523.6</v>
      </c>
      <c r="BW207" s="29">
        <v>3453.9</v>
      </c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51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  <c r="DT207" s="2"/>
      <c r="DU207" s="2"/>
      <c r="DV207" s="2"/>
      <c r="DW207" s="2"/>
      <c r="DX207" s="2"/>
      <c r="DY207" s="2"/>
      <c r="DZ207" s="2"/>
      <c r="EA207" s="2"/>
      <c r="EB207" s="2"/>
      <c r="EC207" s="2"/>
      <c r="ED207" s="2"/>
      <c r="EE207" s="2"/>
      <c r="EF207" s="2"/>
      <c r="EG207" s="2"/>
      <c r="EH207" s="2"/>
      <c r="EI207" s="2"/>
      <c r="EJ207" s="2"/>
      <c r="EK207" s="2"/>
      <c r="EL207" s="2"/>
      <c r="EM207" s="2"/>
      <c r="EN207" s="2"/>
      <c r="EO207" s="2"/>
      <c r="EP207" s="2"/>
      <c r="EQ207" s="2"/>
      <c r="ER207" s="2"/>
      <c r="ES207" s="2"/>
      <c r="ET207" s="2"/>
    </row>
    <row r="208" spans="1:150" s="30" customFormat="1" hidden="1">
      <c r="C208" s="31" t="s">
        <v>72</v>
      </c>
      <c r="D208" s="32">
        <v>98300.5</v>
      </c>
      <c r="E208" s="32">
        <v>1692072.2</v>
      </c>
      <c r="F208" s="32">
        <v>3332877.3</v>
      </c>
      <c r="G208" s="32">
        <v>5211718.3</v>
      </c>
      <c r="H208" s="32">
        <v>7044759.7999999989</v>
      </c>
      <c r="I208" s="32">
        <v>9303805.6999999993</v>
      </c>
      <c r="J208" s="32">
        <v>11342036.199999999</v>
      </c>
      <c r="K208" s="32">
        <v>13525989.1</v>
      </c>
      <c r="L208" s="32">
        <v>14887181.199999999</v>
      </c>
      <c r="M208" s="32">
        <v>16029344.199999999</v>
      </c>
      <c r="N208" s="32">
        <v>17461719.599999998</v>
      </c>
      <c r="O208" s="32">
        <v>19393414.199999999</v>
      </c>
      <c r="P208" s="32">
        <v>20521791.099999998</v>
      </c>
      <c r="Q208" s="32">
        <v>21793938.699999999</v>
      </c>
      <c r="R208" s="32">
        <v>23123298</v>
      </c>
      <c r="S208" s="32">
        <v>24888765.100000001</v>
      </c>
      <c r="T208" s="32">
        <v>26474165.700000003</v>
      </c>
      <c r="U208" s="32">
        <v>27876045.400000002</v>
      </c>
      <c r="V208" s="32">
        <v>29345357.700000003</v>
      </c>
      <c r="W208" s="32">
        <v>31253626.600000001</v>
      </c>
      <c r="X208" s="32">
        <v>33396194</v>
      </c>
      <c r="Y208" s="32">
        <v>35743054.299999997</v>
      </c>
      <c r="Z208" s="32">
        <v>37443967.399999999</v>
      </c>
      <c r="AA208" s="32">
        <v>38514761.600000001</v>
      </c>
      <c r="AB208" s="32">
        <v>40095225.700000003</v>
      </c>
      <c r="AC208" s="32">
        <v>41823557.200000003</v>
      </c>
      <c r="AD208" s="32">
        <v>42983281.5</v>
      </c>
      <c r="AE208" s="32">
        <v>44027007.200000003</v>
      </c>
      <c r="AF208" s="32">
        <v>45756047.300000004</v>
      </c>
      <c r="AG208" s="32">
        <v>47167864.400000006</v>
      </c>
      <c r="AH208" s="32">
        <v>48925435.100000009</v>
      </c>
      <c r="AI208" s="32">
        <v>50558882.800000012</v>
      </c>
      <c r="AJ208" s="32">
        <v>52931325.100000009</v>
      </c>
      <c r="AK208" s="32">
        <v>55466892.20000001</v>
      </c>
      <c r="AL208" s="32">
        <v>57556408.460000008</v>
      </c>
      <c r="AM208" s="32">
        <v>59265037.760000005</v>
      </c>
      <c r="AN208" s="32">
        <v>60985394.860000007</v>
      </c>
      <c r="AO208" s="32">
        <v>63109085.460000008</v>
      </c>
      <c r="AP208" s="32">
        <v>64678918.460000008</v>
      </c>
      <c r="AQ208" s="32">
        <v>66156482.660000011</v>
      </c>
      <c r="AR208" s="32">
        <v>68777365.080000013</v>
      </c>
      <c r="AS208" s="32">
        <v>70308281.180000007</v>
      </c>
      <c r="AT208" s="32">
        <v>71129197.38000001</v>
      </c>
      <c r="AU208" s="32">
        <v>72317426.510000005</v>
      </c>
      <c r="AV208" s="32">
        <v>73732032.99000001</v>
      </c>
      <c r="AW208" s="32">
        <v>75353494.480000004</v>
      </c>
      <c r="AX208" s="32">
        <v>76638424.079999998</v>
      </c>
      <c r="AY208" s="32">
        <v>77915220.409999996</v>
      </c>
      <c r="AZ208" s="32">
        <v>78789240.00999999</v>
      </c>
      <c r="BA208" s="32">
        <v>79740773.309999987</v>
      </c>
      <c r="BB208" s="32">
        <v>81134311.209999993</v>
      </c>
      <c r="BC208" s="32">
        <v>82476118.799999997</v>
      </c>
      <c r="BD208" s="32">
        <v>83346597.469999999</v>
      </c>
      <c r="BE208" s="32">
        <v>84001177.069999993</v>
      </c>
      <c r="BF208" s="32">
        <v>84524370.819999993</v>
      </c>
      <c r="BG208" s="32">
        <v>84837087.219999999</v>
      </c>
      <c r="BH208" s="32">
        <v>84992765.719999999</v>
      </c>
      <c r="BI208" s="32">
        <v>84993558.120000005</v>
      </c>
      <c r="BJ208" s="32">
        <v>84997135.320000008</v>
      </c>
      <c r="BK208" s="32">
        <v>85004167.320000008</v>
      </c>
      <c r="BL208" s="32">
        <v>85016758.520000011</v>
      </c>
      <c r="BM208" s="32">
        <v>85028176.720000014</v>
      </c>
      <c r="BN208" s="32">
        <v>85058319.320000008</v>
      </c>
      <c r="BO208" s="32">
        <v>85090762.120000005</v>
      </c>
      <c r="BP208" s="32">
        <v>85096540.120000005</v>
      </c>
      <c r="BQ208" s="32">
        <v>85122965.520000011</v>
      </c>
      <c r="BR208" s="32">
        <v>85140695.520000011</v>
      </c>
      <c r="BS208" s="32">
        <v>85164928.720000014</v>
      </c>
      <c r="BT208" s="32">
        <v>85179004.720000014</v>
      </c>
      <c r="BU208" s="32">
        <v>85201010.12000002</v>
      </c>
      <c r="BV208" s="32">
        <v>85202533.720000014</v>
      </c>
      <c r="BW208" s="32">
        <v>85205987.62000002</v>
      </c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140"/>
      <c r="DT208" s="130"/>
      <c r="DU208" s="130"/>
    </row>
    <row r="209" spans="1:150" hidden="1">
      <c r="A209" s="5"/>
      <c r="B209" s="5"/>
      <c r="C209" s="2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  <c r="AR209" s="29"/>
      <c r="AS209" s="29"/>
      <c r="AT209" s="29"/>
      <c r="AU209" s="29"/>
      <c r="AV209" s="29"/>
      <c r="AW209" s="29"/>
      <c r="AX209" s="29"/>
      <c r="AY209" s="29"/>
      <c r="AZ209" s="29"/>
      <c r="BA209" s="29"/>
      <c r="BB209" s="29"/>
      <c r="BC209" s="29"/>
      <c r="BD209" s="29"/>
      <c r="BE209" s="29"/>
      <c r="BF209" s="29"/>
      <c r="BG209" s="29"/>
      <c r="BH209" s="29"/>
      <c r="BI209" s="29"/>
      <c r="BJ209" s="29"/>
      <c r="BK209" s="29"/>
      <c r="BL209" s="29"/>
      <c r="BM209" s="29"/>
      <c r="BN209" s="29"/>
      <c r="BO209" s="29"/>
      <c r="BP209" s="29"/>
      <c r="BQ209" s="29"/>
      <c r="BR209" s="29"/>
      <c r="BS209" s="29"/>
      <c r="BT209" s="29"/>
      <c r="BU209" s="29"/>
      <c r="BV209" s="29"/>
      <c r="BW209" s="29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51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  <c r="DT209" s="2"/>
      <c r="DU209" s="2"/>
      <c r="DV209" s="2"/>
      <c r="DW209" s="2"/>
      <c r="DX209" s="2"/>
      <c r="DY209" s="2"/>
      <c r="DZ209" s="2"/>
      <c r="EA209" s="2"/>
      <c r="EB209" s="2"/>
      <c r="EC209" s="2"/>
      <c r="ED209" s="2"/>
      <c r="EE209" s="2"/>
      <c r="EF209" s="2"/>
      <c r="EG209" s="2"/>
      <c r="EH209" s="2"/>
      <c r="EI209" s="2"/>
      <c r="EJ209" s="2"/>
      <c r="EK209" s="2"/>
      <c r="EL209" s="2"/>
      <c r="EM209" s="2"/>
      <c r="EN209" s="2"/>
      <c r="EO209" s="2"/>
      <c r="EP209" s="2"/>
      <c r="EQ209" s="2"/>
      <c r="ER209" s="2"/>
      <c r="ES209" s="2"/>
      <c r="ET209" s="2"/>
    </row>
    <row r="210" spans="1:150" ht="14" hidden="1">
      <c r="A210" s="123">
        <v>2005</v>
      </c>
      <c r="B210" s="113" t="s">
        <v>74</v>
      </c>
      <c r="C210" s="23" t="s">
        <v>71</v>
      </c>
      <c r="D210" s="29">
        <v>179201.30000000002</v>
      </c>
      <c r="E210" s="29">
        <v>1789735.8999999997</v>
      </c>
      <c r="F210" s="29">
        <v>1631399.5</v>
      </c>
      <c r="G210" s="29">
        <v>1630720.7000000004</v>
      </c>
      <c r="H210" s="29">
        <v>1640019.6</v>
      </c>
      <c r="I210" s="29">
        <v>1536682</v>
      </c>
      <c r="J210" s="29">
        <v>1668712.2</v>
      </c>
      <c r="K210" s="29">
        <v>1837809.0000000002</v>
      </c>
      <c r="L210" s="29">
        <v>1656567.3999999997</v>
      </c>
      <c r="M210" s="29">
        <v>1372155</v>
      </c>
      <c r="N210" s="29">
        <v>1390887.2000000002</v>
      </c>
      <c r="O210" s="29">
        <v>860016.20000000007</v>
      </c>
      <c r="P210" s="29">
        <v>811387</v>
      </c>
      <c r="Q210" s="29">
        <v>1107229.8</v>
      </c>
      <c r="R210" s="29">
        <v>855653.50000000012</v>
      </c>
      <c r="S210" s="29">
        <v>1370212.2</v>
      </c>
      <c r="T210" s="29">
        <v>1407478.9999999995</v>
      </c>
      <c r="U210" s="29">
        <v>1369773.6999999997</v>
      </c>
      <c r="V210" s="29">
        <v>1246632.1000000001</v>
      </c>
      <c r="W210" s="29">
        <v>1322872.3000000003</v>
      </c>
      <c r="X210" s="29">
        <v>1450696.2</v>
      </c>
      <c r="Y210" s="29">
        <v>1368505.3999999997</v>
      </c>
      <c r="Z210" s="29">
        <v>1328502.7999999998</v>
      </c>
      <c r="AA210" s="29">
        <v>1602254.6</v>
      </c>
      <c r="AB210" s="29">
        <v>1473527.7999999998</v>
      </c>
      <c r="AC210" s="29">
        <v>959478.79999999981</v>
      </c>
      <c r="AD210" s="29">
        <v>1388334.6</v>
      </c>
      <c r="AE210" s="29">
        <v>1242122.8</v>
      </c>
      <c r="AF210" s="29">
        <v>1215329.2000000002</v>
      </c>
      <c r="AG210" s="29">
        <v>915410.20000000019</v>
      </c>
      <c r="AH210" s="29">
        <v>1205227.3</v>
      </c>
      <c r="AI210" s="29">
        <v>1299934.1999999997</v>
      </c>
      <c r="AJ210" s="29">
        <v>1723491.9999999998</v>
      </c>
      <c r="AK210" s="29">
        <v>1708778.9</v>
      </c>
      <c r="AL210" s="29">
        <v>1731361.0999999999</v>
      </c>
      <c r="AM210" s="29">
        <v>1520209.9999999998</v>
      </c>
      <c r="AN210" s="29">
        <v>979232.70000000007</v>
      </c>
      <c r="AO210" s="29">
        <v>1228499.1000000003</v>
      </c>
      <c r="AP210" s="29">
        <v>1272390.0999999999</v>
      </c>
      <c r="AQ210" s="29">
        <v>911412.6</v>
      </c>
      <c r="AR210" s="29">
        <v>1099173.7000000002</v>
      </c>
      <c r="AS210" s="29">
        <v>924653.89999999991</v>
      </c>
      <c r="AT210" s="29">
        <v>873583.59999999986</v>
      </c>
      <c r="AU210" s="29">
        <v>978065.60000000009</v>
      </c>
      <c r="AV210" s="29">
        <v>797580.39999999991</v>
      </c>
      <c r="AW210" s="29">
        <v>729309.00000000012</v>
      </c>
      <c r="AX210" s="29">
        <v>1239145.3999999997</v>
      </c>
      <c r="AY210" s="29">
        <v>1123965.0999999999</v>
      </c>
      <c r="AZ210" s="29">
        <v>1137584.9999999998</v>
      </c>
      <c r="BA210" s="29">
        <v>1076932.2</v>
      </c>
      <c r="BB210" s="29">
        <v>740688.60000000021</v>
      </c>
      <c r="BC210" s="29">
        <v>1241791.0999999996</v>
      </c>
      <c r="BD210" s="29">
        <v>1050395.8999999999</v>
      </c>
      <c r="BE210" s="29">
        <v>1044530.6000000001</v>
      </c>
      <c r="BF210" s="29">
        <v>668835</v>
      </c>
      <c r="BG210" s="29">
        <v>617825.59999999986</v>
      </c>
      <c r="BH210" s="29">
        <v>421594.40000000014</v>
      </c>
      <c r="BI210" s="29"/>
      <c r="BJ210" s="29"/>
      <c r="BK210" s="29"/>
      <c r="BL210" s="29"/>
      <c r="BM210" s="29"/>
      <c r="BN210" s="29"/>
      <c r="BO210" s="29"/>
      <c r="BP210" s="29"/>
      <c r="BQ210" s="29"/>
      <c r="BR210" s="29"/>
      <c r="BS210" s="29"/>
      <c r="BT210" s="29"/>
      <c r="BU210" s="29"/>
      <c r="BV210" s="29"/>
      <c r="BW210" s="29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51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  <c r="DT210" s="2"/>
      <c r="DU210" s="2"/>
      <c r="DV210" s="2"/>
      <c r="DW210" s="2"/>
      <c r="DX210" s="2"/>
      <c r="DY210" s="2"/>
      <c r="DZ210" s="2"/>
      <c r="EA210" s="2"/>
      <c r="EB210" s="2"/>
      <c r="EC210" s="2"/>
      <c r="ED210" s="2"/>
      <c r="EE210" s="2"/>
      <c r="EF210" s="2"/>
      <c r="EG210" s="2"/>
      <c r="EH210" s="2"/>
      <c r="EI210" s="2"/>
      <c r="EJ210" s="2"/>
      <c r="EK210" s="2"/>
      <c r="EL210" s="2"/>
      <c r="EM210" s="2"/>
      <c r="EN210" s="2"/>
      <c r="EO210" s="2"/>
      <c r="EP210" s="2"/>
      <c r="EQ210" s="2"/>
      <c r="ER210" s="2"/>
      <c r="ES210" s="2"/>
      <c r="ET210" s="2"/>
    </row>
    <row r="211" spans="1:150" s="30" customFormat="1" hidden="1">
      <c r="A211" s="33"/>
      <c r="B211" s="33"/>
      <c r="C211" s="31" t="s">
        <v>72</v>
      </c>
      <c r="D211" s="32">
        <v>179201.30000000002</v>
      </c>
      <c r="E211" s="32">
        <v>1968937.1999999997</v>
      </c>
      <c r="F211" s="32">
        <v>3600336.6999999997</v>
      </c>
      <c r="G211" s="32">
        <v>5231057.4000000004</v>
      </c>
      <c r="H211" s="32">
        <v>6871077</v>
      </c>
      <c r="I211" s="32">
        <v>8407759</v>
      </c>
      <c r="J211" s="32">
        <v>10076471.199999999</v>
      </c>
      <c r="K211" s="32">
        <v>11914280.199999999</v>
      </c>
      <c r="L211" s="32">
        <v>13570847.6</v>
      </c>
      <c r="M211" s="32">
        <v>14943002.6</v>
      </c>
      <c r="N211" s="32">
        <v>16333889.800000001</v>
      </c>
      <c r="O211" s="32">
        <v>17193906</v>
      </c>
      <c r="P211" s="32">
        <v>18005293</v>
      </c>
      <c r="Q211" s="32">
        <v>19112522.800000001</v>
      </c>
      <c r="R211" s="32">
        <v>19968176.300000001</v>
      </c>
      <c r="S211" s="32">
        <v>21338388.5</v>
      </c>
      <c r="T211" s="32">
        <v>22745867.5</v>
      </c>
      <c r="U211" s="32">
        <v>24115641.199999999</v>
      </c>
      <c r="V211" s="32">
        <v>25362273.300000001</v>
      </c>
      <c r="W211" s="32">
        <v>26685145.600000001</v>
      </c>
      <c r="X211" s="32">
        <v>28135841.800000001</v>
      </c>
      <c r="Y211" s="32">
        <v>29504347.199999999</v>
      </c>
      <c r="Z211" s="32">
        <v>30832850</v>
      </c>
      <c r="AA211" s="32">
        <v>32435104.600000001</v>
      </c>
      <c r="AB211" s="32">
        <v>33908632.399999999</v>
      </c>
      <c r="AC211" s="32">
        <v>34868111.199999996</v>
      </c>
      <c r="AD211" s="32">
        <v>36256445.799999997</v>
      </c>
      <c r="AE211" s="32">
        <v>37498568.599999994</v>
      </c>
      <c r="AF211" s="32">
        <v>38713897.799999997</v>
      </c>
      <c r="AG211" s="32">
        <v>39629308</v>
      </c>
      <c r="AH211" s="32">
        <v>40834535.299999997</v>
      </c>
      <c r="AI211" s="32">
        <v>42134469.5</v>
      </c>
      <c r="AJ211" s="32">
        <v>43857961.5</v>
      </c>
      <c r="AK211" s="32">
        <v>45566740.399999999</v>
      </c>
      <c r="AL211" s="32">
        <v>47298101.5</v>
      </c>
      <c r="AM211" s="32">
        <v>48818311.5</v>
      </c>
      <c r="AN211" s="32">
        <v>49797544.200000003</v>
      </c>
      <c r="AO211" s="32">
        <v>51026043.300000004</v>
      </c>
      <c r="AP211" s="32">
        <v>52298433.400000006</v>
      </c>
      <c r="AQ211" s="32">
        <v>53209846.000000007</v>
      </c>
      <c r="AR211" s="32" t="e">
        <v>#REF!</v>
      </c>
      <c r="AS211" s="32" t="e">
        <v>#REF!</v>
      </c>
      <c r="AT211" s="32" t="e">
        <v>#REF!</v>
      </c>
      <c r="AU211" s="32" t="e">
        <v>#REF!</v>
      </c>
      <c r="AV211" s="32" t="e">
        <v>#REF!</v>
      </c>
      <c r="AW211" s="32" t="e">
        <v>#REF!</v>
      </c>
      <c r="AX211" s="32" t="e">
        <v>#REF!</v>
      </c>
      <c r="AY211" s="32" t="e">
        <v>#REF!</v>
      </c>
      <c r="AZ211" s="32" t="e">
        <v>#REF!</v>
      </c>
      <c r="BA211" s="32" t="e">
        <v>#REF!</v>
      </c>
      <c r="BB211" s="32" t="e">
        <v>#REF!</v>
      </c>
      <c r="BC211" s="32" t="e">
        <v>#REF!</v>
      </c>
      <c r="BD211" s="32" t="e">
        <v>#REF!</v>
      </c>
      <c r="BE211" s="32" t="e">
        <v>#REF!</v>
      </c>
      <c r="BF211" s="32" t="e">
        <v>#REF!</v>
      </c>
      <c r="BG211" s="32" t="e">
        <v>#REF!</v>
      </c>
      <c r="BH211" s="32" t="e">
        <v>#REF!</v>
      </c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140"/>
      <c r="DT211" s="130"/>
      <c r="DU211" s="130"/>
    </row>
    <row r="212" spans="1:150" hidden="1">
      <c r="A212" s="5"/>
      <c r="B212" s="5"/>
      <c r="C212" s="2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  <c r="AP212" s="29"/>
      <c r="AQ212" s="29"/>
      <c r="AR212" s="29"/>
      <c r="AS212" s="29"/>
      <c r="AT212" s="29"/>
      <c r="AU212" s="29"/>
      <c r="AV212" s="29"/>
      <c r="AW212" s="29"/>
      <c r="AX212" s="29"/>
      <c r="AY212" s="29"/>
      <c r="AZ212" s="29"/>
      <c r="BA212" s="29"/>
      <c r="BB212" s="29"/>
      <c r="BC212" s="29"/>
      <c r="BD212" s="29"/>
      <c r="BE212" s="29"/>
      <c r="BF212" s="29"/>
      <c r="BG212" s="29"/>
      <c r="BH212" s="29"/>
      <c r="BI212" s="29"/>
      <c r="BJ212" s="29"/>
      <c r="BK212" s="29"/>
      <c r="BL212" s="29"/>
      <c r="BM212" s="29"/>
      <c r="BN212" s="29"/>
      <c r="BO212" s="29"/>
      <c r="BP212" s="29"/>
      <c r="BQ212" s="29"/>
      <c r="BR212" s="29"/>
      <c r="BS212" s="29"/>
      <c r="BT212" s="29"/>
      <c r="BU212" s="29"/>
      <c r="BV212" s="29"/>
      <c r="BW212" s="29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51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  <c r="DT212" s="2"/>
      <c r="DU212" s="2"/>
      <c r="DV212" s="2"/>
      <c r="DW212" s="2"/>
      <c r="DX212" s="2"/>
      <c r="DY212" s="2"/>
      <c r="DZ212" s="2"/>
      <c r="EA212" s="2"/>
      <c r="EB212" s="2"/>
      <c r="EC212" s="2"/>
      <c r="ED212" s="2"/>
      <c r="EE212" s="2"/>
      <c r="EF212" s="2"/>
      <c r="EG212" s="2"/>
      <c r="EH212" s="2"/>
      <c r="EI212" s="2"/>
      <c r="EJ212" s="2"/>
      <c r="EK212" s="2"/>
      <c r="EL212" s="2"/>
      <c r="EM212" s="2"/>
      <c r="EN212" s="2"/>
      <c r="EO212" s="2"/>
      <c r="EP212" s="2"/>
      <c r="EQ212" s="2"/>
      <c r="ER212" s="2"/>
      <c r="ES212" s="2"/>
      <c r="ET212" s="2"/>
    </row>
    <row r="213" spans="1:150" ht="14" hidden="1">
      <c r="A213" s="128">
        <v>2004</v>
      </c>
      <c r="B213" s="113" t="s">
        <v>74</v>
      </c>
      <c r="C213" s="23" t="s">
        <v>71</v>
      </c>
      <c r="D213" s="29">
        <v>63148.599999999991</v>
      </c>
      <c r="E213" s="29">
        <v>1782388.12</v>
      </c>
      <c r="F213" s="29">
        <v>1809705.6999999997</v>
      </c>
      <c r="G213" s="29">
        <v>1999204.7999999996</v>
      </c>
      <c r="H213" s="29">
        <v>1641815.2999999998</v>
      </c>
      <c r="I213" s="28">
        <v>2272434.1</v>
      </c>
      <c r="J213" s="29">
        <v>1289444.24</v>
      </c>
      <c r="K213" s="29">
        <v>1708959.1</v>
      </c>
      <c r="L213" s="29">
        <v>1085771.8999999997</v>
      </c>
      <c r="M213" s="29">
        <v>1335740.2000000002</v>
      </c>
      <c r="N213" s="29">
        <v>1261845.3999999997</v>
      </c>
      <c r="O213" s="29">
        <v>1583148.0000000002</v>
      </c>
      <c r="P213" s="29">
        <v>1704822.7999999998</v>
      </c>
      <c r="Q213" s="29">
        <v>1326889.3999999999</v>
      </c>
      <c r="R213" s="29">
        <v>1341400.7999999996</v>
      </c>
      <c r="S213" s="29">
        <v>880212.8</v>
      </c>
      <c r="T213" s="29">
        <v>715039.00000000012</v>
      </c>
      <c r="U213" s="29">
        <v>1307966.8999999997</v>
      </c>
      <c r="V213" s="29">
        <v>1154244.3</v>
      </c>
      <c r="W213" s="29">
        <v>1280131.5999999999</v>
      </c>
      <c r="X213" s="29">
        <v>1355232.7</v>
      </c>
      <c r="Y213" s="29">
        <v>1220951.0999999999</v>
      </c>
      <c r="Z213" s="29">
        <v>1310909.0999999999</v>
      </c>
      <c r="AA213" s="29">
        <v>952694.50000000023</v>
      </c>
      <c r="AB213" s="29">
        <v>1303656.1000000003</v>
      </c>
      <c r="AC213" s="29">
        <v>1282919.6499999999</v>
      </c>
      <c r="AD213" s="28">
        <v>2062558.9999999998</v>
      </c>
      <c r="AE213" s="28">
        <v>2227878.5</v>
      </c>
      <c r="AF213" s="28">
        <v>2072571.9399999997</v>
      </c>
      <c r="AG213" s="29">
        <v>1363279.5999999996</v>
      </c>
      <c r="AH213" s="29">
        <v>1218862.6300000001</v>
      </c>
      <c r="AI213" s="29">
        <v>896252.10000000009</v>
      </c>
      <c r="AJ213" s="29">
        <v>1163760.1000000001</v>
      </c>
      <c r="AK213" s="29">
        <v>1314210.7</v>
      </c>
      <c r="AL213" s="29">
        <v>1536247.7</v>
      </c>
      <c r="AM213" s="29">
        <v>1311354.3000000003</v>
      </c>
      <c r="AN213" s="29">
        <v>1146656.1000000001</v>
      </c>
      <c r="AO213" s="29">
        <v>1465592.9000000001</v>
      </c>
      <c r="AP213" s="29">
        <v>985040</v>
      </c>
      <c r="AQ213" s="29">
        <v>1201851.1000000001</v>
      </c>
      <c r="AR213" s="29">
        <v>1144321.5999999999</v>
      </c>
      <c r="AS213" s="29">
        <v>1012598.2000000001</v>
      </c>
      <c r="AT213" s="29">
        <v>1080157.6000000001</v>
      </c>
      <c r="AU213" s="29">
        <v>1010450.1000000002</v>
      </c>
      <c r="AV213" s="29">
        <v>600079.1</v>
      </c>
      <c r="AW213" s="29">
        <v>523692.70000000007</v>
      </c>
      <c r="AX213" s="29">
        <v>770493.89999999979</v>
      </c>
      <c r="AY213" s="29">
        <v>904858.89999999991</v>
      </c>
      <c r="AZ213" s="29">
        <v>537702.60000000009</v>
      </c>
      <c r="BA213" s="29">
        <v>928128</v>
      </c>
      <c r="BB213" s="29">
        <v>999947.60000000009</v>
      </c>
      <c r="BC213" s="29">
        <v>706413.3</v>
      </c>
      <c r="BD213" s="29">
        <v>875796.69999999984</v>
      </c>
      <c r="BE213" s="29">
        <v>801172.6</v>
      </c>
      <c r="BF213" s="29">
        <v>656786.39999999979</v>
      </c>
      <c r="BG213" s="29">
        <v>1012416.8999999999</v>
      </c>
      <c r="BH213" s="29">
        <v>919957.3</v>
      </c>
      <c r="BI213" s="29">
        <v>907950.3</v>
      </c>
      <c r="BJ213" s="29">
        <v>837418.3</v>
      </c>
      <c r="BK213" s="29">
        <v>411900.2</v>
      </c>
      <c r="BL213" s="29">
        <v>279606.09999999998</v>
      </c>
      <c r="BM213" s="29">
        <v>203309.49999999997</v>
      </c>
      <c r="BN213" s="29">
        <v>140668.9</v>
      </c>
      <c r="BO213" s="29">
        <v>141243.1</v>
      </c>
      <c r="BP213" s="29">
        <v>92088.000000000015</v>
      </c>
      <c r="BQ213" s="29">
        <v>26704.699999999997</v>
      </c>
      <c r="BR213" s="29">
        <v>557.99999999999989</v>
      </c>
      <c r="BS213" s="29">
        <v>557.99999999999989</v>
      </c>
      <c r="BT213" s="29">
        <v>5345.6</v>
      </c>
      <c r="BU213" s="29"/>
      <c r="BV213" s="29"/>
      <c r="BW213" s="29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51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  <c r="DT213" s="2"/>
      <c r="DU213" s="2"/>
      <c r="DV213" s="2"/>
      <c r="DW213" s="2"/>
      <c r="DX213" s="2"/>
      <c r="DY213" s="2"/>
      <c r="DZ213" s="2"/>
      <c r="EA213" s="2"/>
      <c r="EB213" s="2"/>
      <c r="EC213" s="2"/>
      <c r="ED213" s="2"/>
      <c r="EE213" s="2"/>
      <c r="EF213" s="2"/>
      <c r="EG213" s="2"/>
      <c r="EH213" s="2"/>
      <c r="EI213" s="2"/>
      <c r="EJ213" s="2"/>
      <c r="EK213" s="2"/>
      <c r="EL213" s="2"/>
      <c r="EM213" s="2"/>
      <c r="EN213" s="2"/>
      <c r="EO213" s="2"/>
      <c r="EP213" s="2"/>
      <c r="EQ213" s="2"/>
      <c r="ER213" s="2"/>
      <c r="ES213" s="2"/>
      <c r="ET213" s="2"/>
    </row>
    <row r="214" spans="1:150" s="30" customFormat="1" hidden="1">
      <c r="A214" s="33"/>
      <c r="B214" s="33"/>
      <c r="C214" s="31" t="s">
        <v>72</v>
      </c>
      <c r="D214" s="32">
        <v>63148.599999999991</v>
      </c>
      <c r="E214" s="32">
        <v>1845536.7200000002</v>
      </c>
      <c r="F214" s="32">
        <v>3655242.42</v>
      </c>
      <c r="G214" s="32">
        <v>5654447.2199999997</v>
      </c>
      <c r="H214" s="32">
        <v>7296262.5199999996</v>
      </c>
      <c r="I214" s="32">
        <v>9568696.6199999992</v>
      </c>
      <c r="J214" s="32">
        <v>10858140.859999999</v>
      </c>
      <c r="K214" s="32">
        <v>12567099.959999999</v>
      </c>
      <c r="L214" s="32">
        <v>13652871.859999999</v>
      </c>
      <c r="M214" s="32">
        <v>14988612.059999999</v>
      </c>
      <c r="N214" s="32">
        <v>16250457.459999999</v>
      </c>
      <c r="O214" s="32">
        <v>17833605.460000001</v>
      </c>
      <c r="P214" s="32">
        <v>19538428.260000002</v>
      </c>
      <c r="Q214" s="32">
        <v>20865317.66</v>
      </c>
      <c r="R214" s="32">
        <v>22206718.460000001</v>
      </c>
      <c r="S214" s="32">
        <v>23086931.260000002</v>
      </c>
      <c r="T214" s="32">
        <v>23801970.260000002</v>
      </c>
      <c r="U214" s="32">
        <v>25109937.16</v>
      </c>
      <c r="V214" s="32">
        <v>26264181.460000001</v>
      </c>
      <c r="W214" s="32">
        <v>27544313.060000002</v>
      </c>
      <c r="X214" s="32">
        <v>28899545.760000002</v>
      </c>
      <c r="Y214" s="32">
        <v>30120496.860000003</v>
      </c>
      <c r="Z214" s="32">
        <v>31431405.960000005</v>
      </c>
      <c r="AA214" s="32">
        <v>32384100.460000005</v>
      </c>
      <c r="AB214" s="32">
        <v>33687756.560000002</v>
      </c>
      <c r="AC214" s="32">
        <v>34970676.210000001</v>
      </c>
      <c r="AD214" s="32">
        <v>37033235.210000001</v>
      </c>
      <c r="AE214" s="32">
        <v>39261113.710000001</v>
      </c>
      <c r="AF214" s="32">
        <v>41333685.649999999</v>
      </c>
      <c r="AG214" s="32">
        <v>42696965.25</v>
      </c>
      <c r="AH214" s="32">
        <v>43915827.880000003</v>
      </c>
      <c r="AI214" s="32">
        <v>44812079.980000004</v>
      </c>
      <c r="AJ214" s="32">
        <v>45975840.080000006</v>
      </c>
      <c r="AK214" s="32">
        <v>47290050.780000009</v>
      </c>
      <c r="AL214" s="32">
        <v>48826298.480000012</v>
      </c>
      <c r="AM214" s="32">
        <v>50137652.780000009</v>
      </c>
      <c r="AN214" s="32">
        <v>51284308.88000001</v>
      </c>
      <c r="AO214" s="32">
        <v>52749901.780000009</v>
      </c>
      <c r="AP214" s="32">
        <v>53734941.780000009</v>
      </c>
      <c r="AQ214" s="32">
        <v>54936792.88000001</v>
      </c>
      <c r="AR214" s="32" t="e">
        <v>#REF!</v>
      </c>
      <c r="AS214" s="32" t="e">
        <v>#REF!</v>
      </c>
      <c r="AT214" s="32" t="e">
        <v>#REF!</v>
      </c>
      <c r="AU214" s="32" t="e">
        <v>#REF!</v>
      </c>
      <c r="AV214" s="32" t="e">
        <v>#REF!</v>
      </c>
      <c r="AW214" s="32" t="e">
        <v>#REF!</v>
      </c>
      <c r="AX214" s="32" t="e">
        <v>#REF!</v>
      </c>
      <c r="AY214" s="32" t="e">
        <v>#REF!</v>
      </c>
      <c r="AZ214" s="32" t="e">
        <v>#REF!</v>
      </c>
      <c r="BA214" s="32" t="e">
        <v>#REF!</v>
      </c>
      <c r="BB214" s="32" t="e">
        <v>#REF!</v>
      </c>
      <c r="BC214" s="32" t="e">
        <v>#REF!</v>
      </c>
      <c r="BD214" s="32" t="e">
        <v>#REF!</v>
      </c>
      <c r="BE214" s="32" t="e">
        <v>#REF!</v>
      </c>
      <c r="BF214" s="32" t="e">
        <v>#REF!</v>
      </c>
      <c r="BG214" s="32" t="e">
        <v>#REF!</v>
      </c>
      <c r="BH214" s="32" t="e">
        <v>#REF!</v>
      </c>
      <c r="BI214" s="32" t="e">
        <v>#REF!</v>
      </c>
      <c r="BJ214" s="32" t="e">
        <v>#REF!</v>
      </c>
      <c r="BK214" s="32" t="e">
        <v>#REF!</v>
      </c>
      <c r="BL214" s="32" t="e">
        <v>#REF!</v>
      </c>
      <c r="BM214" s="32" t="e">
        <v>#REF!</v>
      </c>
      <c r="BN214" s="32" t="e">
        <v>#REF!</v>
      </c>
      <c r="BO214" s="32" t="e">
        <v>#REF!</v>
      </c>
      <c r="BP214" s="32" t="e">
        <v>#REF!</v>
      </c>
      <c r="BQ214" s="32" t="e">
        <v>#REF!</v>
      </c>
      <c r="BR214" s="32" t="e">
        <v>#REF!</v>
      </c>
      <c r="BS214" s="32" t="e">
        <v>#REF!</v>
      </c>
      <c r="BT214" s="32" t="e">
        <v>#REF!</v>
      </c>
      <c r="BU214" s="32"/>
      <c r="BV214" s="32"/>
      <c r="BW214" s="32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140"/>
      <c r="DT214" s="130"/>
      <c r="DU214" s="130"/>
    </row>
    <row r="215" spans="1:150" hidden="1">
      <c r="A215" s="5"/>
      <c r="B215" s="5"/>
      <c r="C215" s="2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  <c r="AP215" s="29"/>
      <c r="AQ215" s="29"/>
      <c r="AR215" s="29"/>
      <c r="AS215" s="29"/>
      <c r="AT215" s="29"/>
      <c r="AU215" s="29"/>
      <c r="AV215" s="29"/>
      <c r="AW215" s="29"/>
      <c r="AX215" s="29"/>
      <c r="AY215" s="29"/>
      <c r="AZ215" s="29"/>
      <c r="BA215" s="29"/>
      <c r="BB215" s="29"/>
      <c r="BC215" s="29"/>
      <c r="BD215" s="29"/>
      <c r="BE215" s="29"/>
      <c r="BF215" s="29"/>
      <c r="BG215" s="29"/>
      <c r="BH215" s="29"/>
      <c r="BI215" s="29"/>
      <c r="BJ215" s="29"/>
      <c r="BK215" s="29"/>
      <c r="BL215" s="29"/>
      <c r="BM215" s="29"/>
      <c r="BN215" s="29"/>
      <c r="BO215" s="29"/>
      <c r="BP215" s="29"/>
      <c r="BQ215" s="29"/>
      <c r="BR215" s="29"/>
      <c r="BS215" s="29"/>
      <c r="BT215" s="29"/>
      <c r="BU215" s="29"/>
      <c r="BV215" s="29"/>
      <c r="BW215" s="29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51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  <c r="DT215" s="2"/>
      <c r="DU215" s="2"/>
      <c r="DV215" s="2"/>
      <c r="DW215" s="2"/>
      <c r="DX215" s="2"/>
      <c r="DY215" s="2"/>
      <c r="DZ215" s="2"/>
      <c r="EA215" s="2"/>
      <c r="EB215" s="2"/>
      <c r="EC215" s="2"/>
      <c r="ED215" s="2"/>
      <c r="EE215" s="2"/>
      <c r="EF215" s="2"/>
      <c r="EG215" s="2"/>
      <c r="EH215" s="2"/>
      <c r="EI215" s="2"/>
      <c r="EJ215" s="2"/>
      <c r="EK215" s="2"/>
      <c r="EL215" s="2"/>
      <c r="EM215" s="2"/>
      <c r="EN215" s="2"/>
      <c r="EO215" s="2"/>
      <c r="EP215" s="2"/>
      <c r="EQ215" s="2"/>
      <c r="ER215" s="2"/>
      <c r="ES215" s="2"/>
      <c r="ET215" s="2"/>
    </row>
    <row r="216" spans="1:150" ht="14" hidden="1">
      <c r="A216" s="129">
        <v>2003</v>
      </c>
      <c r="B216" s="113" t="s">
        <v>74</v>
      </c>
      <c r="C216" s="23" t="s">
        <v>71</v>
      </c>
      <c r="D216" s="29">
        <v>18269.199999999997</v>
      </c>
      <c r="E216" s="29">
        <v>1271578.8</v>
      </c>
      <c r="F216" s="29">
        <v>1429928.6</v>
      </c>
      <c r="G216" s="29">
        <v>1349622.9000000001</v>
      </c>
      <c r="H216" s="29">
        <v>1530627.0000000002</v>
      </c>
      <c r="I216" s="29">
        <v>1810146</v>
      </c>
      <c r="J216" s="29">
        <v>1765094.7</v>
      </c>
      <c r="K216" s="29">
        <v>1799312.2</v>
      </c>
      <c r="L216" s="29">
        <v>1619117.5</v>
      </c>
      <c r="M216" s="29">
        <v>1288588.2999999998</v>
      </c>
      <c r="N216" s="29">
        <v>895961.8</v>
      </c>
      <c r="O216" s="29">
        <v>773946.19999999984</v>
      </c>
      <c r="P216" s="29">
        <v>691989</v>
      </c>
      <c r="Q216" s="29">
        <v>737282.60000000009</v>
      </c>
      <c r="R216" s="29">
        <v>844174.50000000012</v>
      </c>
      <c r="S216" s="29">
        <v>1032227.5000000002</v>
      </c>
      <c r="T216" s="29">
        <v>1005848.7000000002</v>
      </c>
      <c r="U216" s="29">
        <v>1263183.2</v>
      </c>
      <c r="V216" s="29">
        <v>1566985.4999999995</v>
      </c>
      <c r="W216" s="29">
        <v>1540891.9000000001</v>
      </c>
      <c r="X216" s="29">
        <v>1429644.1</v>
      </c>
      <c r="Y216" s="29">
        <v>1521270.4999999995</v>
      </c>
      <c r="Z216" s="29">
        <v>1221806.9000000001</v>
      </c>
      <c r="AA216" s="29">
        <v>544614.14650000003</v>
      </c>
      <c r="AB216" s="29">
        <v>1459914.9415</v>
      </c>
      <c r="AC216" s="29">
        <v>1681894.1119999997</v>
      </c>
      <c r="AD216" s="28">
        <v>2366816.4845000003</v>
      </c>
      <c r="AE216" s="29">
        <v>1901597.9444999998</v>
      </c>
      <c r="AF216" s="29">
        <v>1222116.4024999999</v>
      </c>
      <c r="AG216" s="29">
        <v>902997.21899999981</v>
      </c>
      <c r="AH216" s="29">
        <v>992195.61049999995</v>
      </c>
      <c r="AI216" s="29">
        <v>1576891.8490000002</v>
      </c>
      <c r="AJ216" s="29">
        <v>1430379.9445</v>
      </c>
      <c r="AK216" s="29">
        <v>987274.51899999997</v>
      </c>
      <c r="AL216" s="29">
        <v>620139.0675</v>
      </c>
      <c r="AM216" s="29">
        <v>734880.6</v>
      </c>
      <c r="AN216" s="29">
        <v>920987.99999999988</v>
      </c>
      <c r="AO216" s="29">
        <v>1111348.7</v>
      </c>
      <c r="AP216" s="29">
        <v>1060977.2</v>
      </c>
      <c r="AQ216" s="29">
        <v>574081.19999999995</v>
      </c>
      <c r="AR216" s="29">
        <v>1986895.1682787866</v>
      </c>
      <c r="AS216" s="29">
        <v>1334264.8682634728</v>
      </c>
      <c r="AT216" s="29">
        <v>1418880.8274351587</v>
      </c>
      <c r="AU216" s="28">
        <v>2366515.2308350261</v>
      </c>
      <c r="AV216" s="29">
        <v>1625399.2071132185</v>
      </c>
      <c r="AW216" s="29">
        <v>1326459.0587406929</v>
      </c>
      <c r="AX216" s="29">
        <v>443902.67899365927</v>
      </c>
      <c r="AY216" s="29">
        <v>584500.79452255415</v>
      </c>
      <c r="AZ216" s="29">
        <v>1032260.6631751584</v>
      </c>
      <c r="BA216" s="29">
        <v>1035011.2781401103</v>
      </c>
      <c r="BB216" s="29">
        <v>783222.4920485334</v>
      </c>
      <c r="BC216" s="29">
        <v>289275.7238390093</v>
      </c>
      <c r="BD216" s="29">
        <v>595258.46908637858</v>
      </c>
      <c r="BE216" s="29">
        <v>954565.11065059586</v>
      </c>
      <c r="BF216" s="29">
        <v>612743.25901748182</v>
      </c>
      <c r="BG216" s="29">
        <v>603267.54044255312</v>
      </c>
      <c r="BH216" s="29">
        <v>635990.46021990967</v>
      </c>
      <c r="BI216" s="29">
        <v>805021.26211534545</v>
      </c>
      <c r="BJ216" s="29">
        <v>625608.97726671095</v>
      </c>
      <c r="BK216" s="29">
        <v>691343.26102440106</v>
      </c>
      <c r="BL216" s="29">
        <v>692749.46788553242</v>
      </c>
      <c r="BM216" s="29">
        <v>843419.70927127032</v>
      </c>
      <c r="BN216" s="29">
        <v>1047333.2334205937</v>
      </c>
      <c r="BO216" s="29">
        <v>1183622.8480537247</v>
      </c>
      <c r="BP216" s="29">
        <v>1017751.4796894341</v>
      </c>
      <c r="BQ216" s="29">
        <v>584155.90116655873</v>
      </c>
      <c r="BR216" s="29">
        <v>290047.46443623723</v>
      </c>
      <c r="BS216" s="29">
        <v>73065.229093799688</v>
      </c>
      <c r="BT216" s="29">
        <v>72663.149363057339</v>
      </c>
      <c r="BU216" s="29">
        <v>121551.99680511183</v>
      </c>
      <c r="BV216" s="29">
        <v>118299.13716894982</v>
      </c>
      <c r="BW216" s="29">
        <v>76112.891240875921</v>
      </c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51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  <c r="DT216" s="2"/>
      <c r="DU216" s="2"/>
      <c r="DV216" s="2"/>
      <c r="DW216" s="2"/>
      <c r="DX216" s="2"/>
      <c r="DY216" s="2"/>
      <c r="DZ216" s="2"/>
      <c r="EA216" s="2"/>
      <c r="EB216" s="2"/>
      <c r="EC216" s="2"/>
      <c r="ED216" s="2"/>
      <c r="EE216" s="2"/>
      <c r="EF216" s="2"/>
      <c r="EG216" s="2"/>
      <c r="EH216" s="2"/>
      <c r="EI216" s="2"/>
      <c r="EJ216" s="2"/>
      <c r="EK216" s="2"/>
      <c r="EL216" s="2"/>
      <c r="EM216" s="2"/>
      <c r="EN216" s="2"/>
      <c r="EO216" s="2"/>
      <c r="EP216" s="2"/>
      <c r="EQ216" s="2"/>
      <c r="ER216" s="2"/>
      <c r="ES216" s="2"/>
      <c r="ET216" s="2"/>
    </row>
    <row r="217" spans="1:150" s="30" customFormat="1" hidden="1">
      <c r="A217" s="33"/>
      <c r="B217" s="33"/>
      <c r="C217" s="31" t="s">
        <v>72</v>
      </c>
      <c r="D217" s="32">
        <v>18269.199999999997</v>
      </c>
      <c r="E217" s="32">
        <v>1289848</v>
      </c>
      <c r="F217" s="32">
        <v>2719776.6</v>
      </c>
      <c r="G217" s="32">
        <v>4069399.5</v>
      </c>
      <c r="H217" s="32">
        <v>5600026.5</v>
      </c>
      <c r="I217" s="32">
        <v>7410172.5</v>
      </c>
      <c r="J217" s="32">
        <v>9175267.1999999993</v>
      </c>
      <c r="K217" s="32">
        <v>10974579.399999999</v>
      </c>
      <c r="L217" s="32">
        <v>12593696.899999999</v>
      </c>
      <c r="M217" s="32">
        <v>13882285.199999999</v>
      </c>
      <c r="N217" s="32">
        <v>14778247</v>
      </c>
      <c r="O217" s="32">
        <v>15552193.199999999</v>
      </c>
      <c r="P217" s="32">
        <v>16244182.199999999</v>
      </c>
      <c r="Q217" s="32">
        <v>16981464.800000001</v>
      </c>
      <c r="R217" s="32">
        <v>17825639.300000001</v>
      </c>
      <c r="S217" s="32">
        <v>18857866.800000001</v>
      </c>
      <c r="T217" s="32">
        <v>19863715.5</v>
      </c>
      <c r="U217" s="32">
        <v>21126898.699999999</v>
      </c>
      <c r="V217" s="32">
        <v>22693884.199999999</v>
      </c>
      <c r="W217" s="32">
        <v>24234776.099999998</v>
      </c>
      <c r="X217" s="32">
        <v>25664420.199999999</v>
      </c>
      <c r="Y217" s="32">
        <v>27185690.699999999</v>
      </c>
      <c r="Z217" s="32">
        <v>28407497.599999998</v>
      </c>
      <c r="AA217" s="32">
        <v>28952111.746499997</v>
      </c>
      <c r="AB217" s="32">
        <v>30412026.687999997</v>
      </c>
      <c r="AC217" s="32">
        <v>32093920.799999997</v>
      </c>
      <c r="AD217" s="32">
        <v>34460737.284499995</v>
      </c>
      <c r="AE217" s="32">
        <v>36362335.228999995</v>
      </c>
      <c r="AF217" s="32">
        <v>37584451.631499991</v>
      </c>
      <c r="AG217" s="32">
        <v>38487448.850499988</v>
      </c>
      <c r="AH217" s="32">
        <v>39479644.460999988</v>
      </c>
      <c r="AI217" s="32">
        <v>41056536.309999987</v>
      </c>
      <c r="AJ217" s="32">
        <v>42486916.254499987</v>
      </c>
      <c r="AK217" s="32">
        <v>43474190.773499988</v>
      </c>
      <c r="AL217" s="32">
        <v>44094329.840999991</v>
      </c>
      <c r="AM217" s="32">
        <v>44829210.440999992</v>
      </c>
      <c r="AN217" s="32">
        <v>45750198.440999992</v>
      </c>
      <c r="AO217" s="32">
        <v>46861547.140999995</v>
      </c>
      <c r="AP217" s="32">
        <v>47922524.340999998</v>
      </c>
      <c r="AQ217" s="32">
        <v>48496605.541000001</v>
      </c>
      <c r="AR217" s="32" t="e">
        <v>#REF!</v>
      </c>
      <c r="AS217" s="32" t="e">
        <v>#REF!</v>
      </c>
      <c r="AT217" s="32" t="e">
        <v>#REF!</v>
      </c>
      <c r="AU217" s="32" t="e">
        <v>#REF!</v>
      </c>
      <c r="AV217" s="32" t="e">
        <v>#REF!</v>
      </c>
      <c r="AW217" s="32" t="e">
        <v>#REF!</v>
      </c>
      <c r="AX217" s="32" t="e">
        <v>#REF!</v>
      </c>
      <c r="AY217" s="32" t="e">
        <v>#REF!</v>
      </c>
      <c r="AZ217" s="32" t="e">
        <v>#REF!</v>
      </c>
      <c r="BA217" s="32" t="e">
        <v>#REF!</v>
      </c>
      <c r="BB217" s="32" t="e">
        <v>#REF!</v>
      </c>
      <c r="BC217" s="32" t="e">
        <v>#REF!</v>
      </c>
      <c r="BD217" s="32" t="e">
        <v>#REF!</v>
      </c>
      <c r="BE217" s="32" t="e">
        <v>#REF!</v>
      </c>
      <c r="BF217" s="32" t="e">
        <v>#REF!</v>
      </c>
      <c r="BG217" s="32" t="e">
        <v>#REF!</v>
      </c>
      <c r="BH217" s="32" t="e">
        <v>#REF!</v>
      </c>
      <c r="BI217" s="32" t="e">
        <v>#REF!</v>
      </c>
      <c r="BJ217" s="32" t="e">
        <v>#REF!</v>
      </c>
      <c r="BK217" s="32" t="e">
        <v>#REF!</v>
      </c>
      <c r="BL217" s="32" t="e">
        <v>#REF!</v>
      </c>
      <c r="BM217" s="32" t="e">
        <v>#REF!</v>
      </c>
      <c r="BN217" s="32" t="e">
        <v>#REF!</v>
      </c>
      <c r="BO217" s="32" t="e">
        <v>#REF!</v>
      </c>
      <c r="BP217" s="32" t="e">
        <v>#REF!</v>
      </c>
      <c r="BQ217" s="32" t="e">
        <v>#REF!</v>
      </c>
      <c r="BR217" s="32" t="e">
        <v>#REF!</v>
      </c>
      <c r="BS217" s="32" t="e">
        <v>#REF!</v>
      </c>
      <c r="BT217" s="32" t="e">
        <v>#REF!</v>
      </c>
      <c r="BU217" s="32" t="e">
        <v>#REF!</v>
      </c>
      <c r="BV217" s="32" t="e">
        <v>#REF!</v>
      </c>
      <c r="BW217" s="32" t="e">
        <v>#REF!</v>
      </c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140"/>
      <c r="DT217" s="130"/>
      <c r="DU217" s="130"/>
    </row>
    <row r="218" spans="1:150" hidden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51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  <c r="DT218" s="2"/>
      <c r="DU218" s="2"/>
      <c r="DV218" s="2"/>
      <c r="DW218" s="2"/>
      <c r="DX218" s="2"/>
      <c r="DY218" s="2"/>
      <c r="DZ218" s="2"/>
      <c r="EA218" s="2"/>
      <c r="EB218" s="2"/>
      <c r="EC218" s="2"/>
      <c r="ED218" s="2"/>
      <c r="EE218" s="2"/>
      <c r="EF218" s="2"/>
      <c r="EG218" s="2"/>
      <c r="EH218" s="2"/>
      <c r="EI218" s="2"/>
      <c r="EJ218" s="2"/>
      <c r="EK218" s="2"/>
      <c r="EL218" s="2"/>
      <c r="EM218" s="2"/>
      <c r="EN218" s="2"/>
      <c r="EO218" s="2"/>
      <c r="EP218" s="2"/>
      <c r="EQ218" s="2"/>
      <c r="ER218" s="2"/>
      <c r="ES218" s="2"/>
      <c r="ET218" s="2"/>
    </row>
    <row r="219" spans="1:150" hidden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51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  <c r="DT219" s="2"/>
      <c r="DU219" s="2"/>
      <c r="DV219" s="2"/>
      <c r="DW219" s="2"/>
      <c r="DX219" s="2"/>
      <c r="DY219" s="2"/>
      <c r="DZ219" s="2"/>
      <c r="EA219" s="2"/>
      <c r="EB219" s="2"/>
      <c r="EC219" s="2"/>
      <c r="ED219" s="2"/>
      <c r="EE219" s="2"/>
      <c r="EF219" s="2"/>
      <c r="EG219" s="2"/>
      <c r="EH219" s="2"/>
      <c r="EI219" s="2"/>
      <c r="EJ219" s="2"/>
      <c r="EK219" s="2"/>
      <c r="EL219" s="2"/>
      <c r="EM219" s="2"/>
      <c r="EN219" s="2"/>
      <c r="EO219" s="2"/>
      <c r="EP219" s="2"/>
      <c r="EQ219" s="2"/>
      <c r="ER219" s="2"/>
      <c r="ES219" s="2"/>
      <c r="ET219" s="2"/>
    </row>
    <row r="220" spans="1:150" hidden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51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  <c r="DT220" s="2"/>
      <c r="DU220" s="2"/>
      <c r="DV220" s="2"/>
      <c r="DW220" s="2"/>
      <c r="DX220" s="2"/>
      <c r="DY220" s="2"/>
      <c r="DZ220" s="2"/>
      <c r="EA220" s="2"/>
      <c r="EB220" s="2"/>
      <c r="EC220" s="2"/>
      <c r="ED220" s="2"/>
      <c r="EE220" s="2"/>
      <c r="EF220" s="2"/>
      <c r="EG220" s="2"/>
      <c r="EH220" s="2"/>
      <c r="EI220" s="2"/>
      <c r="EJ220" s="2"/>
      <c r="EK220" s="2"/>
      <c r="EL220" s="2"/>
      <c r="EM220" s="2"/>
      <c r="EN220" s="2"/>
      <c r="EO220" s="2"/>
      <c r="EP220" s="2"/>
      <c r="EQ220" s="2"/>
      <c r="ER220" s="2"/>
      <c r="ES220" s="2"/>
      <c r="ET220" s="2"/>
    </row>
    <row r="221" spans="1:150" hidden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51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  <c r="DO221" s="2"/>
      <c r="DP221" s="2"/>
      <c r="DQ221" s="2"/>
      <c r="DR221" s="2"/>
      <c r="DS221" s="2"/>
      <c r="DT221" s="2"/>
      <c r="DU221" s="2"/>
      <c r="DV221" s="2"/>
      <c r="DW221" s="2"/>
      <c r="DX221" s="2"/>
      <c r="DY221" s="2"/>
      <c r="DZ221" s="2"/>
      <c r="EA221" s="2"/>
      <c r="EB221" s="2"/>
      <c r="EC221" s="2"/>
      <c r="ED221" s="2"/>
      <c r="EE221" s="2"/>
      <c r="EF221" s="2"/>
      <c r="EG221" s="2"/>
      <c r="EH221" s="2"/>
      <c r="EI221" s="2"/>
      <c r="EJ221" s="2"/>
      <c r="EK221" s="2"/>
      <c r="EL221" s="2"/>
      <c r="EM221" s="2"/>
      <c r="EN221" s="2"/>
      <c r="EO221" s="2"/>
      <c r="EP221" s="2"/>
      <c r="EQ221" s="2"/>
      <c r="ER221" s="2"/>
      <c r="ES221" s="2"/>
      <c r="ET221" s="2"/>
    </row>
    <row r="222" spans="1:150" hidden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51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  <c r="DO222" s="2"/>
      <c r="DP222" s="2"/>
      <c r="DQ222" s="2"/>
      <c r="DR222" s="2"/>
      <c r="DS222" s="2"/>
      <c r="DT222" s="2"/>
      <c r="DU222" s="2"/>
      <c r="DV222" s="2"/>
      <c r="DW222" s="2"/>
      <c r="DX222" s="2"/>
      <c r="DY222" s="2"/>
      <c r="DZ222" s="2"/>
      <c r="EA222" s="2"/>
      <c r="EB222" s="2"/>
      <c r="EC222" s="2"/>
      <c r="ED222" s="2"/>
      <c r="EE222" s="2"/>
      <c r="EF222" s="2"/>
      <c r="EG222" s="2"/>
      <c r="EH222" s="2"/>
      <c r="EI222" s="2"/>
      <c r="EJ222" s="2"/>
      <c r="EK222" s="2"/>
      <c r="EL222" s="2"/>
      <c r="EM222" s="2"/>
      <c r="EN222" s="2"/>
      <c r="EO222" s="2"/>
      <c r="EP222" s="2"/>
      <c r="EQ222" s="2"/>
      <c r="ER222" s="2"/>
      <c r="ES222" s="2"/>
      <c r="ET222" s="2"/>
    </row>
    <row r="223" spans="1:150" hidden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51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  <c r="DT223" s="2"/>
      <c r="DU223" s="2"/>
      <c r="DV223" s="2"/>
      <c r="DW223" s="2"/>
      <c r="DX223" s="2"/>
      <c r="DY223" s="2"/>
      <c r="DZ223" s="2"/>
      <c r="EA223" s="2"/>
      <c r="EB223" s="2"/>
      <c r="EC223" s="2"/>
      <c r="ED223" s="2"/>
      <c r="EE223" s="2"/>
      <c r="EF223" s="2"/>
      <c r="EG223" s="2"/>
      <c r="EH223" s="2"/>
      <c r="EI223" s="2"/>
      <c r="EJ223" s="2"/>
      <c r="EK223" s="2"/>
      <c r="EL223" s="2"/>
      <c r="EM223" s="2"/>
      <c r="EN223" s="2"/>
      <c r="EO223" s="2"/>
      <c r="EP223" s="2"/>
      <c r="EQ223" s="2"/>
      <c r="ER223" s="2"/>
      <c r="ES223" s="2"/>
      <c r="ET223" s="2"/>
    </row>
    <row r="224" spans="1:150" hidden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51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  <c r="DT224" s="2"/>
      <c r="DU224" s="2"/>
      <c r="DV224" s="2"/>
      <c r="DW224" s="2"/>
      <c r="DX224" s="2"/>
      <c r="DY224" s="2"/>
      <c r="DZ224" s="2"/>
      <c r="EA224" s="2"/>
      <c r="EB224" s="2"/>
      <c r="EC224" s="2"/>
      <c r="ED224" s="2"/>
      <c r="EE224" s="2"/>
      <c r="EF224" s="2"/>
      <c r="EG224" s="2"/>
      <c r="EH224" s="2"/>
      <c r="EI224" s="2"/>
      <c r="EJ224" s="2"/>
      <c r="EK224" s="2"/>
      <c r="EL224" s="2"/>
      <c r="EM224" s="2"/>
      <c r="EN224" s="2"/>
      <c r="EO224" s="2"/>
      <c r="EP224" s="2"/>
      <c r="EQ224" s="2"/>
      <c r="ER224" s="2"/>
      <c r="ES224" s="2"/>
      <c r="ET224" s="2"/>
    </row>
    <row r="225" spans="1:150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51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  <c r="DV225" s="2"/>
      <c r="DW225" s="2"/>
      <c r="DX225" s="2"/>
      <c r="DY225" s="2"/>
      <c r="DZ225" s="2"/>
      <c r="EA225" s="2"/>
      <c r="EB225" s="2"/>
      <c r="EC225" s="2"/>
      <c r="ED225" s="2"/>
      <c r="EE225" s="2"/>
      <c r="EF225" s="2"/>
      <c r="EG225" s="2"/>
      <c r="EH225" s="2"/>
      <c r="EI225" s="2"/>
      <c r="EJ225" s="2"/>
      <c r="EK225" s="2"/>
      <c r="EL225" s="2"/>
      <c r="EM225" s="2"/>
      <c r="EN225" s="2"/>
      <c r="EO225" s="2"/>
      <c r="EP225" s="2"/>
      <c r="EQ225" s="2"/>
      <c r="ER225" s="2"/>
      <c r="ES225" s="2"/>
      <c r="ET225" s="2"/>
    </row>
  </sheetData>
  <mergeCells count="2">
    <mergeCell ref="CO3:CP3"/>
    <mergeCell ref="DT2:DU2"/>
  </mergeCells>
  <pageMargins left="0.75" right="0.75" top="1" bottom="1" header="0.5" footer="0.5"/>
  <pageSetup orientation="portrait" horizontalDpi="4294967292" verticalDpi="4294967292"/>
  <rowBreaks count="1" manualBreakCount="1">
    <brk id="18" max="82" man="1"/>
  </rowBreak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0397F-C401-4E72-9A2B-FE76EE114DD3}">
  <sheetPr>
    <pageSetUpPr autoPageBreaks="0"/>
  </sheetPr>
  <dimension ref="A1:EW222"/>
  <sheetViews>
    <sheetView zoomScale="80" zoomScaleNormal="80" zoomScaleSheetLayoutView="75" workbookViewId="0">
      <pane xSplit="3" ySplit="3" topLeftCell="D4" activePane="bottomRight" state="frozenSplit"/>
      <selection pane="topRight" activeCell="E1" sqref="E1"/>
      <selection pane="bottomLeft" activeCell="A5" sqref="A5"/>
      <selection pane="bottomRight" activeCell="A4" sqref="A4:A22"/>
    </sheetView>
  </sheetViews>
  <sheetFormatPr baseColWidth="10" defaultColWidth="9.796875" defaultRowHeight="13"/>
  <cols>
    <col min="1" max="1" width="14.3984375" style="191" customWidth="1"/>
    <col min="2" max="2" width="6.59765625" style="191" customWidth="1"/>
    <col min="3" max="3" width="20.19921875" style="191" customWidth="1"/>
    <col min="4" max="7" width="11.19921875" style="191" customWidth="1"/>
    <col min="8" max="27" width="12.796875" style="191" customWidth="1"/>
    <col min="28" max="43" width="13.796875" style="191" customWidth="1"/>
    <col min="44" max="44" width="11.796875" style="191" customWidth="1"/>
    <col min="45" max="87" width="12.19921875" style="191" customWidth="1"/>
    <col min="88" max="92" width="9.19921875" style="191" customWidth="1"/>
    <col min="93" max="93" width="14.3984375" style="191" customWidth="1"/>
    <col min="94" max="94" width="13" style="191" customWidth="1"/>
    <col min="95" max="95" width="9.19921875" style="191" customWidth="1"/>
    <col min="96" max="97" width="9.19921875" style="191" hidden="1" customWidth="1"/>
    <col min="98" max="122" width="9.19921875" style="191" customWidth="1"/>
    <col min="123" max="126" width="9.796875" style="191" customWidth="1"/>
    <col min="127" max="127" width="12.796875" style="191" customWidth="1"/>
    <col min="128" max="128" width="10.796875" style="191" customWidth="1"/>
    <col min="129" max="129" width="10.59765625" style="191" customWidth="1"/>
    <col min="130" max="132" width="9.796875" style="191"/>
    <col min="133" max="133" width="10.59765625" style="191" customWidth="1"/>
    <col min="134" max="134" width="9.796875" style="191"/>
    <col min="135" max="136" width="9.796875" style="191" customWidth="1"/>
    <col min="137" max="16384" width="9.796875" style="191"/>
  </cols>
  <sheetData>
    <row r="1" spans="1:137" s="189" customFormat="1" ht="18">
      <c r="A1" s="183" t="s">
        <v>83</v>
      </c>
      <c r="B1" s="184"/>
      <c r="C1" s="184"/>
      <c r="D1" s="185"/>
      <c r="E1" s="186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185"/>
      <c r="AF1" s="185"/>
      <c r="AG1" s="185"/>
      <c r="AH1" s="185"/>
      <c r="AI1" s="185"/>
      <c r="AJ1" s="185"/>
      <c r="AK1" s="185"/>
      <c r="AL1" s="185"/>
      <c r="AM1" s="185"/>
      <c r="AN1" s="185"/>
      <c r="AO1" s="185"/>
      <c r="AP1" s="185"/>
      <c r="AQ1" s="185"/>
      <c r="AR1" s="185"/>
      <c r="AS1" s="185"/>
      <c r="AT1" s="185"/>
      <c r="AU1" s="185"/>
      <c r="AV1" s="185"/>
      <c r="AW1" s="185"/>
      <c r="AX1" s="185"/>
      <c r="AY1" s="185"/>
      <c r="AZ1" s="185"/>
      <c r="BA1" s="185"/>
      <c r="BB1" s="185"/>
      <c r="BC1" s="185"/>
      <c r="BD1" s="185"/>
      <c r="BE1" s="185"/>
      <c r="BF1" s="185"/>
      <c r="BG1" s="185"/>
      <c r="BH1" s="185"/>
      <c r="BI1" s="185"/>
      <c r="BJ1" s="185"/>
      <c r="BK1" s="185"/>
      <c r="BL1" s="185"/>
      <c r="BM1" s="185"/>
      <c r="BN1" s="185"/>
      <c r="BO1" s="185"/>
      <c r="BP1" s="185"/>
      <c r="BQ1" s="185"/>
      <c r="BR1" s="185"/>
      <c r="BS1" s="185"/>
      <c r="BT1" s="185"/>
      <c r="BU1" s="185"/>
      <c r="BV1" s="185"/>
      <c r="BW1" s="185"/>
      <c r="BX1" s="185"/>
      <c r="BY1" s="185"/>
      <c r="BZ1" s="185"/>
      <c r="CA1" s="185"/>
      <c r="CB1" s="185"/>
      <c r="CC1" s="185"/>
      <c r="CD1" s="185"/>
      <c r="CE1" s="185"/>
      <c r="CF1" s="185"/>
      <c r="CG1" s="185"/>
      <c r="CH1" s="185"/>
      <c r="CI1" s="185"/>
      <c r="CJ1" s="187"/>
      <c r="CK1" s="188"/>
      <c r="CL1" s="188"/>
      <c r="CM1" s="188"/>
      <c r="CN1" s="188"/>
      <c r="CO1" s="188"/>
      <c r="CP1" s="188"/>
      <c r="CQ1" s="188"/>
      <c r="CR1" s="188"/>
      <c r="CS1" s="188"/>
      <c r="CT1" s="188"/>
      <c r="CU1" s="188"/>
      <c r="CV1" s="188"/>
      <c r="CW1" s="188"/>
      <c r="CX1" s="188"/>
      <c r="CY1" s="188"/>
      <c r="CZ1" s="188"/>
      <c r="DA1" s="188"/>
      <c r="DB1" s="188"/>
      <c r="DC1" s="188"/>
      <c r="DD1" s="188"/>
      <c r="DE1" s="188"/>
      <c r="DF1" s="188"/>
      <c r="DG1" s="188"/>
      <c r="DH1" s="188"/>
      <c r="DI1" s="188"/>
      <c r="DJ1" s="188"/>
      <c r="DK1" s="188"/>
      <c r="DL1" s="188"/>
      <c r="DM1" s="188"/>
      <c r="DN1" s="188"/>
      <c r="DO1" s="188"/>
      <c r="DP1" s="188"/>
      <c r="DQ1" s="188"/>
      <c r="DR1" s="188"/>
      <c r="DS1" s="188"/>
      <c r="DT1" s="188"/>
      <c r="DU1" s="188"/>
      <c r="DW1" s="186"/>
      <c r="DX1" s="186"/>
    </row>
    <row r="2" spans="1:137" ht="18">
      <c r="A2" s="183" t="s">
        <v>23</v>
      </c>
      <c r="B2" s="184"/>
      <c r="C2" s="184"/>
      <c r="D2" s="185"/>
      <c r="E2" s="186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4"/>
      <c r="AJ2" s="184"/>
      <c r="AK2" s="184"/>
      <c r="AL2" s="184"/>
      <c r="AM2" s="184"/>
      <c r="AN2" s="184"/>
      <c r="AO2" s="184"/>
      <c r="AP2" s="184"/>
      <c r="AQ2" s="184"/>
      <c r="AR2" s="184"/>
      <c r="AS2" s="184"/>
      <c r="AT2" s="184"/>
      <c r="AU2" s="184"/>
      <c r="AV2" s="184"/>
      <c r="AW2" s="184"/>
      <c r="AX2" s="184"/>
      <c r="AY2" s="184"/>
      <c r="AZ2" s="184"/>
      <c r="BA2" s="184"/>
      <c r="BB2" s="184"/>
      <c r="BC2" s="184"/>
      <c r="BD2" s="184"/>
      <c r="BE2" s="184"/>
      <c r="BF2" s="184"/>
      <c r="BG2" s="184"/>
      <c r="BH2" s="184"/>
      <c r="BI2" s="184"/>
      <c r="BJ2" s="184"/>
      <c r="BK2" s="184"/>
      <c r="BL2" s="184"/>
      <c r="BM2" s="184"/>
      <c r="BN2" s="184"/>
      <c r="BO2" s="184"/>
      <c r="BP2" s="184"/>
      <c r="BQ2" s="184"/>
      <c r="BR2" s="184"/>
      <c r="BS2" s="184"/>
      <c r="BT2" s="184"/>
      <c r="BU2" s="184"/>
      <c r="BV2" s="184"/>
      <c r="BW2" s="184"/>
      <c r="BX2" s="184"/>
      <c r="BY2" s="184"/>
      <c r="BZ2" s="184"/>
      <c r="CA2" s="184"/>
      <c r="CB2" s="184"/>
      <c r="CC2" s="184"/>
      <c r="CD2" s="184"/>
      <c r="CE2" s="184"/>
      <c r="CF2" s="184"/>
      <c r="CG2" s="184"/>
      <c r="CH2" s="184"/>
      <c r="CI2" s="184"/>
      <c r="CJ2" s="187"/>
      <c r="CK2" s="184"/>
      <c r="CL2" s="184"/>
      <c r="CM2" s="184"/>
      <c r="CN2" s="184"/>
      <c r="CO2" s="184"/>
      <c r="CP2" s="184"/>
      <c r="CQ2" s="184"/>
      <c r="CR2" s="184"/>
      <c r="CS2" s="184"/>
      <c r="CT2" s="184"/>
      <c r="CU2" s="184"/>
      <c r="CV2" s="184"/>
      <c r="CW2" s="184"/>
      <c r="CX2" s="184"/>
      <c r="CY2" s="184"/>
      <c r="CZ2" s="184"/>
      <c r="DA2" s="184"/>
      <c r="DB2" s="184"/>
      <c r="DC2" s="184"/>
      <c r="DD2" s="184"/>
      <c r="DE2" s="184"/>
      <c r="DF2" s="184"/>
      <c r="DG2" s="184"/>
      <c r="DH2" s="184"/>
      <c r="DI2" s="184"/>
      <c r="DJ2" s="184"/>
      <c r="DK2" s="184"/>
      <c r="DL2" s="184"/>
      <c r="DM2" s="184"/>
      <c r="DN2" s="184"/>
      <c r="DO2" s="184"/>
      <c r="DP2" s="184"/>
      <c r="DQ2" s="184"/>
      <c r="DR2" s="184"/>
      <c r="DS2" s="184"/>
      <c r="DT2" s="184"/>
      <c r="DU2" s="184"/>
      <c r="DV2" s="190"/>
      <c r="DW2" s="479"/>
      <c r="DX2" s="479"/>
      <c r="DY2" s="190"/>
      <c r="DZ2" s="190"/>
      <c r="EA2" s="190"/>
      <c r="EB2" s="190"/>
      <c r="EC2" s="190"/>
      <c r="ED2" s="190"/>
      <c r="EE2" s="190"/>
      <c r="EF2" s="190"/>
      <c r="EG2" s="190"/>
    </row>
    <row r="3" spans="1:137" s="203" customFormat="1" ht="15">
      <c r="A3" s="192"/>
      <c r="B3" s="186"/>
      <c r="C3" s="186"/>
      <c r="D3" s="196" t="s">
        <v>66</v>
      </c>
      <c r="E3" s="196" t="s">
        <v>69</v>
      </c>
      <c r="F3" s="196" t="s">
        <v>28</v>
      </c>
      <c r="G3" s="196" t="s">
        <v>29</v>
      </c>
      <c r="H3" s="196" t="s">
        <v>30</v>
      </c>
      <c r="I3" s="196" t="s">
        <v>31</v>
      </c>
      <c r="J3" s="196" t="s">
        <v>32</v>
      </c>
      <c r="K3" s="196" t="s">
        <v>33</v>
      </c>
      <c r="L3" s="196" t="s">
        <v>34</v>
      </c>
      <c r="M3" s="196" t="s">
        <v>35</v>
      </c>
      <c r="N3" s="196" t="s">
        <v>36</v>
      </c>
      <c r="O3" s="196" t="s">
        <v>37</v>
      </c>
      <c r="P3" s="196" t="s">
        <v>38</v>
      </c>
      <c r="Q3" s="196" t="s">
        <v>39</v>
      </c>
      <c r="R3" s="196" t="s">
        <v>40</v>
      </c>
      <c r="S3" s="196" t="s">
        <v>41</v>
      </c>
      <c r="T3" s="196" t="s">
        <v>42</v>
      </c>
      <c r="U3" s="196" t="s">
        <v>43</v>
      </c>
      <c r="V3" s="196" t="s">
        <v>44</v>
      </c>
      <c r="W3" s="196" t="s">
        <v>45</v>
      </c>
      <c r="X3" s="196" t="s">
        <v>46</v>
      </c>
      <c r="Y3" s="196" t="s">
        <v>47</v>
      </c>
      <c r="Z3" s="196" t="s">
        <v>48</v>
      </c>
      <c r="AA3" s="196" t="s">
        <v>49</v>
      </c>
      <c r="AB3" s="196" t="s">
        <v>50</v>
      </c>
      <c r="AC3" s="196" t="s">
        <v>51</v>
      </c>
      <c r="AD3" s="196" t="s">
        <v>52</v>
      </c>
      <c r="AE3" s="196" t="s">
        <v>53</v>
      </c>
      <c r="AF3" s="196" t="s">
        <v>54</v>
      </c>
      <c r="AG3" s="196" t="s">
        <v>55</v>
      </c>
      <c r="AH3" s="196" t="s">
        <v>56</v>
      </c>
      <c r="AI3" s="196" t="s">
        <v>57</v>
      </c>
      <c r="AJ3" s="196" t="s">
        <v>58</v>
      </c>
      <c r="AK3" s="196" t="s">
        <v>59</v>
      </c>
      <c r="AL3" s="196" t="s">
        <v>60</v>
      </c>
      <c r="AM3" s="196" t="s">
        <v>61</v>
      </c>
      <c r="AN3" s="196" t="s">
        <v>62</v>
      </c>
      <c r="AO3" s="196" t="s">
        <v>63</v>
      </c>
      <c r="AP3" s="196" t="s">
        <v>64</v>
      </c>
      <c r="AQ3" s="196" t="s">
        <v>65</v>
      </c>
      <c r="AR3" s="197">
        <v>39507</v>
      </c>
      <c r="AS3" s="197">
        <v>39508</v>
      </c>
      <c r="AT3" s="197">
        <v>39509</v>
      </c>
      <c r="AU3" s="197">
        <v>39510</v>
      </c>
      <c r="AV3" s="197">
        <v>39511</v>
      </c>
      <c r="AW3" s="197">
        <v>39512</v>
      </c>
      <c r="AX3" s="197">
        <v>39513</v>
      </c>
      <c r="AY3" s="197">
        <v>39514</v>
      </c>
      <c r="AZ3" s="197">
        <v>39515</v>
      </c>
      <c r="BA3" s="197">
        <v>39516</v>
      </c>
      <c r="BB3" s="197">
        <v>39517</v>
      </c>
      <c r="BC3" s="197">
        <v>39518</v>
      </c>
      <c r="BD3" s="197">
        <v>39519</v>
      </c>
      <c r="BE3" s="197">
        <v>39520</v>
      </c>
      <c r="BF3" s="197">
        <v>39521</v>
      </c>
      <c r="BG3" s="197">
        <v>39522</v>
      </c>
      <c r="BH3" s="197">
        <v>39523</v>
      </c>
      <c r="BI3" s="197">
        <v>39524</v>
      </c>
      <c r="BJ3" s="197">
        <v>39525</v>
      </c>
      <c r="BK3" s="197">
        <v>39526</v>
      </c>
      <c r="BL3" s="198">
        <v>39527</v>
      </c>
      <c r="BM3" s="198">
        <v>39528</v>
      </c>
      <c r="BN3" s="198">
        <v>39529</v>
      </c>
      <c r="BO3" s="198">
        <v>39530</v>
      </c>
      <c r="BP3" s="198">
        <v>39531</v>
      </c>
      <c r="BQ3" s="198">
        <v>39532</v>
      </c>
      <c r="BR3" s="198">
        <v>39533</v>
      </c>
      <c r="BS3" s="198">
        <v>39534</v>
      </c>
      <c r="BT3" s="198">
        <v>39535</v>
      </c>
      <c r="BU3" s="198">
        <v>39536</v>
      </c>
      <c r="BV3" s="197">
        <v>39537</v>
      </c>
      <c r="BW3" s="197">
        <v>39538</v>
      </c>
      <c r="BX3" s="197">
        <v>39539</v>
      </c>
      <c r="BY3" s="197">
        <v>39540</v>
      </c>
      <c r="BZ3" s="197">
        <v>39541</v>
      </c>
      <c r="CA3" s="197">
        <v>39542</v>
      </c>
      <c r="CB3" s="197">
        <v>39543</v>
      </c>
      <c r="CC3" s="197">
        <v>39544</v>
      </c>
      <c r="CD3" s="197">
        <v>39545</v>
      </c>
      <c r="CE3" s="197">
        <v>39546</v>
      </c>
      <c r="CF3" s="197">
        <v>39547</v>
      </c>
      <c r="CG3" s="197">
        <v>39548</v>
      </c>
      <c r="CH3" s="197">
        <v>39549</v>
      </c>
      <c r="CI3" s="197">
        <v>39550</v>
      </c>
      <c r="CJ3" s="199"/>
      <c r="CK3" s="200"/>
      <c r="CL3" s="200"/>
      <c r="CM3" s="200"/>
      <c r="CN3" s="200"/>
      <c r="CO3" s="200"/>
      <c r="CP3" s="200"/>
      <c r="CQ3" s="200"/>
      <c r="CR3" s="478" t="s">
        <v>84</v>
      </c>
      <c r="CS3" s="478"/>
      <c r="CT3" s="200"/>
      <c r="CU3" s="200"/>
      <c r="CV3" s="200"/>
      <c r="CW3" s="200"/>
      <c r="CX3" s="200"/>
      <c r="CY3" s="200"/>
      <c r="CZ3" s="200"/>
      <c r="DA3" s="200"/>
      <c r="DB3" s="200"/>
      <c r="DC3" s="200"/>
      <c r="DD3" s="200"/>
      <c r="DE3" s="200"/>
      <c r="DF3" s="200"/>
      <c r="DG3" s="200"/>
      <c r="DH3" s="200"/>
      <c r="DI3" s="200"/>
      <c r="DJ3" s="200"/>
      <c r="DK3" s="200"/>
      <c r="DL3" s="200"/>
      <c r="DM3" s="200"/>
      <c r="DN3" s="200"/>
      <c r="DO3" s="200"/>
      <c r="DP3" s="200"/>
      <c r="DQ3" s="200"/>
      <c r="DR3" s="200"/>
      <c r="DS3" s="200"/>
      <c r="DT3" s="200"/>
      <c r="DU3" s="200"/>
      <c r="DV3" s="200"/>
      <c r="DW3" s="193"/>
      <c r="DX3" s="194"/>
      <c r="DY3" s="201"/>
      <c r="DZ3" s="202"/>
      <c r="EA3" s="193"/>
      <c r="EB3" s="194"/>
      <c r="EC3" s="195"/>
      <c r="EE3" s="195"/>
      <c r="EG3" s="195"/>
    </row>
    <row r="4" spans="1:137" s="216" customFormat="1" ht="14">
      <c r="A4" s="78" t="s">
        <v>27</v>
      </c>
      <c r="B4" s="209" t="s">
        <v>79</v>
      </c>
      <c r="C4" s="210"/>
      <c r="D4" s="211">
        <v>0</v>
      </c>
      <c r="E4" s="211">
        <v>0</v>
      </c>
      <c r="F4" s="211">
        <v>0</v>
      </c>
      <c r="G4" s="211">
        <v>0</v>
      </c>
      <c r="H4" s="211">
        <v>0</v>
      </c>
      <c r="I4" s="211">
        <v>4.3540000000000001</v>
      </c>
      <c r="J4" s="211">
        <v>8.2159999999999993</v>
      </c>
      <c r="K4" s="211">
        <v>11.927999999999999</v>
      </c>
      <c r="L4" s="211">
        <v>12.571999999999999</v>
      </c>
      <c r="M4" s="211">
        <v>16.388000000000002</v>
      </c>
      <c r="N4" s="211">
        <v>11.404999999999998</v>
      </c>
      <c r="O4" s="211">
        <v>13.245999999999999</v>
      </c>
      <c r="P4" s="211">
        <v>18.23</v>
      </c>
      <c r="Q4" s="211">
        <v>12.326000000000001</v>
      </c>
      <c r="R4" s="211"/>
      <c r="S4" s="211">
        <v>0</v>
      </c>
      <c r="T4" s="211">
        <v>3.5250000000000004</v>
      </c>
      <c r="U4" s="211">
        <v>9.2865000000000002</v>
      </c>
      <c r="V4" s="211">
        <v>9.9669999999999987</v>
      </c>
      <c r="W4" s="211">
        <v>6.4649999999999999</v>
      </c>
      <c r="X4" s="211">
        <v>7.3179999999999996</v>
      </c>
      <c r="Y4" s="211">
        <v>7.5219999999999994</v>
      </c>
      <c r="Z4" s="211">
        <v>11.249000000000001</v>
      </c>
      <c r="AA4" s="211">
        <v>10.932</v>
      </c>
      <c r="AB4" s="211">
        <v>3.1659999999999999</v>
      </c>
      <c r="AC4" s="211"/>
      <c r="AD4" s="211">
        <v>3.5249999999999999</v>
      </c>
      <c r="AE4" s="211">
        <v>9.7650000000000006</v>
      </c>
      <c r="AF4" s="211">
        <v>5.32</v>
      </c>
      <c r="AG4" s="211">
        <v>5.0519999999999996</v>
      </c>
      <c r="AH4" s="211">
        <v>5.4119999999999999</v>
      </c>
      <c r="AI4" s="211">
        <v>14.321999999999999</v>
      </c>
      <c r="AJ4" s="211">
        <v>10.866</v>
      </c>
      <c r="AK4" s="211">
        <v>9.3609999999999989</v>
      </c>
      <c r="AL4" s="211">
        <v>9.3840000000000003</v>
      </c>
      <c r="AM4" s="211"/>
      <c r="AN4" s="211">
        <v>0</v>
      </c>
      <c r="AO4" s="211">
        <v>16.972999999999999</v>
      </c>
      <c r="AP4" s="211">
        <v>18.385999999999999</v>
      </c>
      <c r="AQ4" s="211">
        <v>9.0920000000000005</v>
      </c>
      <c r="AR4" s="211">
        <v>0</v>
      </c>
      <c r="AS4" s="211">
        <v>17.196000000000002</v>
      </c>
      <c r="AT4" s="211">
        <v>17.129000000000001</v>
      </c>
      <c r="AU4" s="211">
        <v>15.154</v>
      </c>
      <c r="AV4" s="211">
        <v>10.664999999999999</v>
      </c>
      <c r="AW4" s="211"/>
      <c r="AX4" s="211">
        <v>0</v>
      </c>
      <c r="AY4" s="211">
        <v>15.356999999999999</v>
      </c>
      <c r="AZ4" s="211">
        <v>19.577000000000002</v>
      </c>
      <c r="BA4" s="211">
        <v>7.7899999999999991</v>
      </c>
      <c r="BB4" s="211">
        <v>6.7130000000000001</v>
      </c>
      <c r="BC4" s="211">
        <v>8.597999999999999</v>
      </c>
      <c r="BD4" s="211">
        <v>4.1760000000000002</v>
      </c>
      <c r="BE4" s="211">
        <v>12.28</v>
      </c>
      <c r="BF4" s="211">
        <v>3.8609999999999998</v>
      </c>
      <c r="BG4" s="211"/>
      <c r="BH4" s="211">
        <v>0.98799999999999999</v>
      </c>
      <c r="BI4" s="211">
        <v>7.4759999999999991</v>
      </c>
      <c r="BJ4" s="211">
        <v>3.9740000000000002</v>
      </c>
      <c r="BK4" s="211">
        <v>4.58</v>
      </c>
      <c r="BL4" s="211">
        <v>8.0599999999999987</v>
      </c>
      <c r="BM4" s="211">
        <v>5.59</v>
      </c>
      <c r="BN4" s="211">
        <v>2.4690000000000003</v>
      </c>
      <c r="BO4" s="211">
        <v>1.2120000000000002</v>
      </c>
      <c r="BP4" s="211">
        <v>8.8999999999999996E-2</v>
      </c>
      <c r="BQ4" s="211"/>
      <c r="BR4" s="211">
        <v>0.38200000000000001</v>
      </c>
      <c r="BS4" s="211">
        <v>0.20200000000000001</v>
      </c>
      <c r="BT4" s="211">
        <v>6.7000000000000004E-2</v>
      </c>
      <c r="BU4" s="211">
        <v>2.1999999999999999E-2</v>
      </c>
      <c r="BV4" s="211">
        <v>0</v>
      </c>
      <c r="BW4" s="211">
        <v>4.4999999999999998E-2</v>
      </c>
      <c r="BX4" s="211">
        <v>0</v>
      </c>
      <c r="BY4" s="211">
        <v>0</v>
      </c>
      <c r="BZ4" s="211">
        <v>0</v>
      </c>
      <c r="CA4" s="211">
        <v>0</v>
      </c>
      <c r="CB4" s="211">
        <v>0</v>
      </c>
      <c r="CC4" s="211">
        <v>0</v>
      </c>
      <c r="CD4" s="211">
        <v>0</v>
      </c>
      <c r="CE4" s="211">
        <v>0</v>
      </c>
      <c r="CF4" s="211">
        <v>0</v>
      </c>
      <c r="CG4" s="211">
        <v>0</v>
      </c>
      <c r="CH4" s="211">
        <v>0</v>
      </c>
      <c r="CI4" s="211">
        <v>0</v>
      </c>
      <c r="CJ4" s="213"/>
      <c r="CK4" s="212"/>
      <c r="CL4" s="213"/>
    </row>
    <row r="5" spans="1:137" s="216" customFormat="1">
      <c r="A5" s="8"/>
      <c r="B5" s="209" t="s">
        <v>87</v>
      </c>
      <c r="C5" s="217"/>
      <c r="D5" s="211">
        <v>0</v>
      </c>
      <c r="E5" s="211">
        <v>0</v>
      </c>
      <c r="F5" s="211">
        <v>0</v>
      </c>
      <c r="G5" s="211">
        <v>0</v>
      </c>
      <c r="H5" s="211">
        <v>0</v>
      </c>
      <c r="I5" s="211">
        <v>0.58499999999999996</v>
      </c>
      <c r="J5" s="211">
        <v>1.0550000000000002</v>
      </c>
      <c r="K5" s="211">
        <v>1.5940000000000001</v>
      </c>
      <c r="L5" s="211">
        <v>1.1679999999999999</v>
      </c>
      <c r="M5" s="211">
        <v>2.6720000000000002</v>
      </c>
      <c r="N5" s="211">
        <v>4.6470000000000002</v>
      </c>
      <c r="O5" s="211">
        <v>2.56</v>
      </c>
      <c r="P5" s="211">
        <v>3.5249999999999999</v>
      </c>
      <c r="Q5" s="211">
        <v>1.5050000000000001</v>
      </c>
      <c r="R5" s="211"/>
      <c r="S5" s="211">
        <v>0</v>
      </c>
      <c r="T5" s="211">
        <v>0.69600000000000006</v>
      </c>
      <c r="U5" s="211">
        <v>2.0649999999999999</v>
      </c>
      <c r="V5" s="211">
        <v>4.9160000000000004</v>
      </c>
      <c r="W5" s="211">
        <v>13.334999999999999</v>
      </c>
      <c r="X5" s="211">
        <v>15.289</v>
      </c>
      <c r="Y5" s="211">
        <v>8.8010000000000002</v>
      </c>
      <c r="Z5" s="211">
        <v>3.1890000000000001</v>
      </c>
      <c r="AA5" s="211">
        <v>2.4690000000000003</v>
      </c>
      <c r="AB5" s="211">
        <v>0.71900000000000008</v>
      </c>
      <c r="AC5" s="211"/>
      <c r="AD5" s="211">
        <v>0.33700000000000002</v>
      </c>
      <c r="AE5" s="211">
        <v>3.2779999999999996</v>
      </c>
      <c r="AF5" s="211">
        <v>9.609</v>
      </c>
      <c r="AG5" s="211">
        <v>3.7930000000000001</v>
      </c>
      <c r="AH5" s="211">
        <v>3.0310000000000001</v>
      </c>
      <c r="AI5" s="211">
        <v>11.695999999999998</v>
      </c>
      <c r="AJ5" s="211">
        <v>12.616999999999999</v>
      </c>
      <c r="AK5" s="211">
        <v>11.989000000000001</v>
      </c>
      <c r="AL5" s="211">
        <v>7.9919999999999991</v>
      </c>
      <c r="AM5" s="211"/>
      <c r="AN5" s="211">
        <v>0</v>
      </c>
      <c r="AO5" s="211">
        <v>2.29</v>
      </c>
      <c r="AP5" s="211">
        <v>2.7159999999999997</v>
      </c>
      <c r="AQ5" s="211">
        <v>13.425000000000001</v>
      </c>
      <c r="AR5" s="211">
        <v>0</v>
      </c>
      <c r="AS5" s="211">
        <v>4.5119999999999996</v>
      </c>
      <c r="AT5" s="211">
        <v>2.0430000000000001</v>
      </c>
      <c r="AU5" s="211">
        <v>4.4000000000000004</v>
      </c>
      <c r="AV5" s="211">
        <v>3.3460000000000001</v>
      </c>
      <c r="AW5" s="211"/>
      <c r="AX5" s="211">
        <v>0</v>
      </c>
      <c r="AY5" s="211">
        <v>4.266</v>
      </c>
      <c r="AZ5" s="211">
        <v>4.5129999999999999</v>
      </c>
      <c r="BA5" s="211">
        <v>11.404999999999999</v>
      </c>
      <c r="BB5" s="211">
        <v>18.609100000000002</v>
      </c>
      <c r="BC5" s="211">
        <v>11.247</v>
      </c>
      <c r="BD5" s="211">
        <v>16.545999999999999</v>
      </c>
      <c r="BE5" s="211">
        <v>10.91</v>
      </c>
      <c r="BF5" s="211">
        <v>4.5349999999999993</v>
      </c>
      <c r="BG5" s="211"/>
      <c r="BH5" s="211">
        <v>3.0990000000000002</v>
      </c>
      <c r="BI5" s="211">
        <v>14.548</v>
      </c>
      <c r="BJ5" s="211">
        <v>9.8789999999999996</v>
      </c>
      <c r="BK5" s="211">
        <v>13.021000000000001</v>
      </c>
      <c r="BL5" s="211">
        <v>10.395</v>
      </c>
      <c r="BM5" s="211">
        <v>11.270000000000001</v>
      </c>
      <c r="BN5" s="211">
        <v>15.692</v>
      </c>
      <c r="BO5" s="211">
        <v>20.722000000000001</v>
      </c>
      <c r="BP5" s="211">
        <v>4.0860000000000003</v>
      </c>
      <c r="BQ5" s="211"/>
      <c r="BR5" s="211">
        <v>6.3309999999999995</v>
      </c>
      <c r="BS5" s="211">
        <v>13.493</v>
      </c>
      <c r="BT5" s="211">
        <v>9.1140000000000008</v>
      </c>
      <c r="BU5" s="211">
        <v>11.225000000000001</v>
      </c>
      <c r="BV5" s="211">
        <v>8.7109999999999985</v>
      </c>
      <c r="BW5" s="211">
        <v>7.319</v>
      </c>
      <c r="BX5" s="211">
        <v>2.7160000000000002</v>
      </c>
      <c r="BY5" s="211">
        <v>0</v>
      </c>
      <c r="BZ5" s="211">
        <v>0</v>
      </c>
      <c r="CA5" s="211">
        <v>0</v>
      </c>
      <c r="CB5" s="211">
        <v>0</v>
      </c>
      <c r="CC5" s="211">
        <v>0</v>
      </c>
      <c r="CD5" s="211">
        <v>0</v>
      </c>
      <c r="CE5" s="211">
        <v>0</v>
      </c>
      <c r="CF5" s="211">
        <v>0</v>
      </c>
      <c r="CG5" s="211">
        <v>0</v>
      </c>
      <c r="CH5" s="211">
        <v>0</v>
      </c>
      <c r="CI5" s="211">
        <v>0</v>
      </c>
      <c r="CJ5" s="213"/>
      <c r="CK5" s="212"/>
      <c r="CL5" s="213"/>
    </row>
    <row r="6" spans="1:137" s="216" customFormat="1">
      <c r="A6" s="10"/>
      <c r="B6" s="219" t="s">
        <v>88</v>
      </c>
      <c r="C6" s="217"/>
      <c r="D6" s="211">
        <v>0</v>
      </c>
      <c r="E6" s="211">
        <v>0</v>
      </c>
      <c r="F6" s="211">
        <v>0</v>
      </c>
      <c r="G6" s="211">
        <v>0</v>
      </c>
      <c r="H6" s="211">
        <v>0</v>
      </c>
      <c r="I6" s="211">
        <v>0.49399999999999999</v>
      </c>
      <c r="J6" s="211">
        <v>1.1220000000000001</v>
      </c>
      <c r="K6" s="211">
        <v>2.4470000000000001</v>
      </c>
      <c r="L6" s="211">
        <v>2.694</v>
      </c>
      <c r="M6" s="211">
        <v>1.82</v>
      </c>
      <c r="N6" s="211">
        <v>1.3470000000000002</v>
      </c>
      <c r="O6" s="211">
        <v>2.4030000000000005</v>
      </c>
      <c r="P6" s="211">
        <v>2.6049999999999995</v>
      </c>
      <c r="Q6" s="211">
        <v>1.796</v>
      </c>
      <c r="R6" s="211"/>
      <c r="S6" s="211">
        <v>0</v>
      </c>
      <c r="T6" s="211">
        <v>1.2350000000000001</v>
      </c>
      <c r="U6" s="211">
        <v>4.1770000000000005</v>
      </c>
      <c r="V6" s="211">
        <v>3.7269999999999994</v>
      </c>
      <c r="W6" s="211">
        <v>1.0109999999999999</v>
      </c>
      <c r="X6" s="211">
        <v>1.548</v>
      </c>
      <c r="Y6" s="211">
        <v>2.6710000000000003</v>
      </c>
      <c r="Z6" s="211">
        <v>4.3780000000000001</v>
      </c>
      <c r="AA6" s="211">
        <v>4.984</v>
      </c>
      <c r="AB6" s="211">
        <v>2.0660000000000003</v>
      </c>
      <c r="AC6" s="211"/>
      <c r="AD6" s="211">
        <v>1.212</v>
      </c>
      <c r="AE6" s="211">
        <v>4.1539999999999999</v>
      </c>
      <c r="AF6" s="211">
        <v>1.4370000000000003</v>
      </c>
      <c r="AG6" s="211">
        <v>2.2450000000000001</v>
      </c>
      <c r="AH6" s="211">
        <v>1.415</v>
      </c>
      <c r="AI6" s="211">
        <v>3.5010000000000003</v>
      </c>
      <c r="AJ6" s="211">
        <v>3.0990000000000002</v>
      </c>
      <c r="AK6" s="211">
        <v>2.38</v>
      </c>
      <c r="AL6" s="211">
        <v>2.6720000000000002</v>
      </c>
      <c r="AM6" s="211"/>
      <c r="AN6" s="211">
        <v>0</v>
      </c>
      <c r="AO6" s="211">
        <v>3.5469999999999997</v>
      </c>
      <c r="AP6" s="211">
        <v>4.4459999999999997</v>
      </c>
      <c r="AQ6" s="211">
        <v>1.796</v>
      </c>
      <c r="AR6" s="211">
        <v>0</v>
      </c>
      <c r="AS6" s="211">
        <v>3.681</v>
      </c>
      <c r="AT6" s="211">
        <v>4.3319999999999999</v>
      </c>
      <c r="AU6" s="211">
        <v>3.839</v>
      </c>
      <c r="AV6" s="211">
        <v>2.851</v>
      </c>
      <c r="AW6" s="211"/>
      <c r="AX6" s="211">
        <v>0</v>
      </c>
      <c r="AY6" s="211">
        <v>2.694</v>
      </c>
      <c r="AZ6" s="211">
        <v>3.3000000000000003</v>
      </c>
      <c r="BA6" s="211">
        <v>2.3570000000000002</v>
      </c>
      <c r="BB6" s="211">
        <v>1.4360000000000002</v>
      </c>
      <c r="BC6" s="211">
        <v>2.38</v>
      </c>
      <c r="BD6" s="211">
        <v>0.83100000000000007</v>
      </c>
      <c r="BE6" s="211">
        <v>2.3359999999999999</v>
      </c>
      <c r="BF6" s="211">
        <v>1.0549999999999999</v>
      </c>
      <c r="BG6" s="211"/>
      <c r="BH6" s="211">
        <v>0.40299999999999997</v>
      </c>
      <c r="BI6" s="211">
        <v>3.0749999999999997</v>
      </c>
      <c r="BJ6" s="211">
        <v>1.6160000000000001</v>
      </c>
      <c r="BK6" s="211">
        <v>1.5270000000000001</v>
      </c>
      <c r="BL6" s="211">
        <v>2.738</v>
      </c>
      <c r="BM6" s="211">
        <v>3.0979999999999999</v>
      </c>
      <c r="BN6" s="211">
        <v>1.5939999999999999</v>
      </c>
      <c r="BO6" s="211">
        <v>1.2810000000000001</v>
      </c>
      <c r="BP6" s="211">
        <v>0.29100000000000004</v>
      </c>
      <c r="BQ6" s="211"/>
      <c r="BR6" s="211">
        <v>0.42699999999999999</v>
      </c>
      <c r="BS6" s="211">
        <v>0.85299999999999998</v>
      </c>
      <c r="BT6" s="211">
        <v>0.53899999999999992</v>
      </c>
      <c r="BU6" s="211">
        <v>0.35899999999999999</v>
      </c>
      <c r="BV6" s="211">
        <v>0.33700000000000002</v>
      </c>
      <c r="BW6" s="211">
        <v>0.42700000000000005</v>
      </c>
      <c r="BX6" s="211">
        <v>0.314</v>
      </c>
      <c r="BY6" s="211">
        <v>0</v>
      </c>
      <c r="BZ6" s="211">
        <v>0</v>
      </c>
      <c r="CA6" s="211">
        <v>0</v>
      </c>
      <c r="CB6" s="211">
        <v>0</v>
      </c>
      <c r="CC6" s="211">
        <v>0</v>
      </c>
      <c r="CD6" s="211">
        <v>0</v>
      </c>
      <c r="CE6" s="211">
        <v>0</v>
      </c>
      <c r="CF6" s="211">
        <v>0</v>
      </c>
      <c r="CG6" s="211">
        <v>0</v>
      </c>
      <c r="CH6" s="211">
        <v>0</v>
      </c>
      <c r="CI6" s="211">
        <v>0</v>
      </c>
      <c r="CJ6" s="213"/>
      <c r="CK6" s="212"/>
      <c r="CL6" s="213"/>
    </row>
    <row r="7" spans="1:137" s="234" customFormat="1">
      <c r="A7" s="15"/>
      <c r="C7" s="235"/>
      <c r="D7" s="236"/>
      <c r="E7" s="236"/>
      <c r="F7" s="236"/>
      <c r="G7" s="236"/>
      <c r="H7" s="236"/>
      <c r="I7" s="236"/>
      <c r="J7" s="236"/>
      <c r="K7" s="236"/>
      <c r="L7" s="236"/>
      <c r="M7" s="236"/>
      <c r="N7" s="236"/>
      <c r="O7" s="236"/>
      <c r="P7" s="236"/>
      <c r="Q7" s="236"/>
      <c r="R7" s="236"/>
      <c r="S7" s="236"/>
      <c r="T7" s="236"/>
      <c r="U7" s="236"/>
      <c r="V7" s="236"/>
      <c r="W7" s="236"/>
      <c r="X7" s="236"/>
      <c r="Y7" s="236"/>
      <c r="Z7" s="236"/>
      <c r="AA7" s="236"/>
      <c r="AB7" s="236"/>
      <c r="AC7" s="236"/>
      <c r="AD7" s="236"/>
      <c r="AE7" s="236"/>
      <c r="AF7" s="236"/>
      <c r="AG7" s="236"/>
      <c r="AH7" s="236"/>
      <c r="AI7" s="236"/>
      <c r="AJ7" s="236"/>
      <c r="AK7" s="236"/>
      <c r="AL7" s="236"/>
      <c r="AM7" s="236"/>
      <c r="AN7" s="236"/>
      <c r="AO7" s="236"/>
      <c r="AP7" s="236"/>
      <c r="AQ7" s="236"/>
      <c r="AR7" s="236"/>
      <c r="AS7" s="236"/>
      <c r="AT7" s="236"/>
      <c r="AU7" s="236"/>
      <c r="AV7" s="236"/>
      <c r="AW7" s="236"/>
      <c r="AX7" s="236"/>
      <c r="AY7" s="236"/>
      <c r="AZ7" s="236"/>
      <c r="BA7" s="236"/>
      <c r="BB7" s="236"/>
      <c r="BC7" s="236"/>
      <c r="BD7" s="236"/>
      <c r="BE7" s="236"/>
      <c r="BF7" s="236"/>
      <c r="BG7" s="236"/>
      <c r="BH7" s="236"/>
      <c r="BI7" s="236"/>
      <c r="BJ7" s="236"/>
      <c r="BK7" s="236"/>
      <c r="BL7" s="236"/>
      <c r="BM7" s="236"/>
      <c r="BN7" s="236"/>
      <c r="BO7" s="236"/>
      <c r="BP7" s="236"/>
      <c r="BQ7" s="236"/>
      <c r="BR7" s="236"/>
      <c r="BS7" s="236"/>
      <c r="BT7" s="236"/>
      <c r="BU7" s="236"/>
      <c r="BV7" s="236"/>
      <c r="BW7" s="236"/>
      <c r="BX7" s="236"/>
      <c r="BY7" s="236"/>
      <c r="BZ7" s="236"/>
      <c r="CA7" s="236"/>
      <c r="CB7" s="236"/>
      <c r="CC7" s="236"/>
      <c r="CD7" s="236"/>
      <c r="CE7" s="236"/>
      <c r="CF7" s="236"/>
      <c r="CG7" s="236"/>
      <c r="CH7" s="236"/>
      <c r="CI7" s="236"/>
      <c r="CJ7" s="227"/>
      <c r="CK7" s="235"/>
      <c r="CL7" s="235"/>
      <c r="CM7" s="235"/>
      <c r="CN7" s="235"/>
      <c r="CO7" s="235"/>
      <c r="CP7" s="235"/>
      <c r="CQ7" s="235"/>
      <c r="CR7" s="235"/>
      <c r="CS7" s="235"/>
      <c r="CT7" s="235"/>
      <c r="CU7" s="235"/>
      <c r="CV7" s="235"/>
      <c r="CW7" s="235"/>
      <c r="CX7" s="235"/>
      <c r="CY7" s="235"/>
      <c r="CZ7" s="235"/>
      <c r="DA7" s="235"/>
      <c r="DB7" s="235"/>
      <c r="DC7" s="235"/>
      <c r="DD7" s="235"/>
      <c r="DE7" s="235"/>
      <c r="DF7" s="235"/>
      <c r="DG7" s="235"/>
      <c r="DH7" s="235"/>
      <c r="DI7" s="235"/>
      <c r="DJ7" s="235"/>
      <c r="DK7" s="235"/>
      <c r="DL7" s="235"/>
      <c r="DM7" s="235"/>
      <c r="DN7" s="235"/>
      <c r="DO7" s="235"/>
      <c r="DP7" s="235"/>
      <c r="DQ7" s="235"/>
      <c r="DR7" s="235"/>
      <c r="DS7" s="235"/>
      <c r="DT7" s="235"/>
      <c r="DU7" s="235"/>
      <c r="DV7" s="237"/>
      <c r="DW7" s="238"/>
      <c r="DX7" s="239"/>
      <c r="DY7" s="240"/>
      <c r="DZ7" s="241"/>
      <c r="EA7" s="239"/>
      <c r="EB7" s="239"/>
      <c r="EC7" s="242"/>
      <c r="ED7" s="242"/>
    </row>
    <row r="8" spans="1:137" s="216" customFormat="1" ht="14">
      <c r="A8" s="78" t="s">
        <v>1</v>
      </c>
      <c r="B8" s="209" t="s">
        <v>79</v>
      </c>
      <c r="C8" s="210"/>
      <c r="D8" s="211">
        <v>0</v>
      </c>
      <c r="E8" s="211">
        <v>6.6000000000000003E-2</v>
      </c>
      <c r="F8" s="211">
        <v>8.4870000000000001</v>
      </c>
      <c r="G8" s="211">
        <v>9.3160000000000007</v>
      </c>
      <c r="H8" s="211">
        <v>12.281000000000001</v>
      </c>
      <c r="I8" s="211">
        <v>12.235000000000001</v>
      </c>
      <c r="J8" s="211">
        <v>13.561000000000002</v>
      </c>
      <c r="K8" s="211">
        <v>12.909000000000001</v>
      </c>
      <c r="L8" s="211">
        <v>11.761000000000001</v>
      </c>
      <c r="M8" s="211">
        <v>14.524999999999999</v>
      </c>
      <c r="N8" s="211">
        <v>6.6669999999999998</v>
      </c>
      <c r="O8" s="211">
        <v>13.245999999999999</v>
      </c>
      <c r="P8" s="211">
        <v>0.58300000000000007</v>
      </c>
      <c r="Q8" s="211"/>
      <c r="R8" s="211">
        <v>0.71899999999999997</v>
      </c>
      <c r="S8" s="211">
        <v>14.615</v>
      </c>
      <c r="T8" s="211">
        <v>14.725999999999999</v>
      </c>
      <c r="U8" s="211">
        <v>13.515000000000001</v>
      </c>
      <c r="V8" s="211">
        <v>5.9930000000000003</v>
      </c>
      <c r="W8" s="211">
        <v>3.0310000000000001</v>
      </c>
      <c r="X8" s="211">
        <v>4.9390000000000001</v>
      </c>
      <c r="Y8" s="211">
        <v>6.4659999999999993</v>
      </c>
      <c r="Z8" s="211">
        <v>9.2050000000000001</v>
      </c>
      <c r="AA8" s="211">
        <v>11.090999999999999</v>
      </c>
      <c r="AB8" s="211">
        <v>8.3279999999999994</v>
      </c>
      <c r="AC8" s="211"/>
      <c r="AD8" s="211">
        <v>0</v>
      </c>
      <c r="AE8" s="211">
        <v>5.9049999999999994</v>
      </c>
      <c r="AF8" s="211">
        <v>3.5020000000000002</v>
      </c>
      <c r="AG8" s="211">
        <v>7.6339999999999995</v>
      </c>
      <c r="AH8" s="211">
        <v>5.0069999999999997</v>
      </c>
      <c r="AI8" s="211">
        <v>7.6539999999999999</v>
      </c>
      <c r="AJ8" s="211">
        <v>11.178999999999998</v>
      </c>
      <c r="AK8" s="211">
        <v>9.0039999999999996</v>
      </c>
      <c r="AL8" s="211">
        <v>9.4979999999999993</v>
      </c>
      <c r="AM8" s="211">
        <v>9.5400000000000009</v>
      </c>
      <c r="AN8" s="211">
        <v>12.122000000000002</v>
      </c>
      <c r="AO8" s="211">
        <v>2.9399999999999995</v>
      </c>
      <c r="AP8" s="211"/>
      <c r="AQ8" s="211">
        <v>0</v>
      </c>
      <c r="AR8" s="211">
        <v>0</v>
      </c>
      <c r="AS8" s="211">
        <v>15.847999999999999</v>
      </c>
      <c r="AT8" s="211">
        <v>17.220400000000001</v>
      </c>
      <c r="AU8" s="211">
        <v>16.725000000000001</v>
      </c>
      <c r="AV8" s="211">
        <v>12.391999999999999</v>
      </c>
      <c r="AW8" s="211">
        <v>7.6779999999999999</v>
      </c>
      <c r="AX8" s="211">
        <v>7.7009999999999996</v>
      </c>
      <c r="AY8" s="211">
        <v>11.853000000000002</v>
      </c>
      <c r="AZ8" s="211">
        <v>11.672999999999998</v>
      </c>
      <c r="BA8" s="211">
        <v>6.0820000000000007</v>
      </c>
      <c r="BB8" s="211">
        <v>0.20200000000000001</v>
      </c>
      <c r="BC8" s="211"/>
      <c r="BD8" s="211">
        <v>8.9359999999999999</v>
      </c>
      <c r="BE8" s="211">
        <v>16.791</v>
      </c>
      <c r="BF8" s="211">
        <v>17.129000000000001</v>
      </c>
      <c r="BG8" s="211">
        <v>21.888000000000002</v>
      </c>
      <c r="BH8" s="211">
        <v>14.683</v>
      </c>
      <c r="BI8" s="211">
        <v>6.6219999999999999</v>
      </c>
      <c r="BJ8" s="211">
        <v>5.8370000000000006</v>
      </c>
      <c r="BK8" s="211">
        <v>5.6790000000000003</v>
      </c>
      <c r="BL8" s="211">
        <v>8.2620000000000005</v>
      </c>
      <c r="BM8" s="211">
        <v>6.6229999999999993</v>
      </c>
      <c r="BN8" s="211">
        <v>0.74</v>
      </c>
      <c r="BO8" s="211"/>
      <c r="BP8" s="211">
        <v>0.33600000000000002</v>
      </c>
      <c r="BQ8" s="211">
        <v>0.60600000000000009</v>
      </c>
      <c r="BR8" s="211">
        <v>0.15699999999999997</v>
      </c>
      <c r="BS8" s="211">
        <v>0.44900000000000001</v>
      </c>
      <c r="BT8" s="211">
        <v>0.40300000000000002</v>
      </c>
      <c r="BU8" s="211">
        <v>0.24699999999999997</v>
      </c>
      <c r="BV8" s="211">
        <v>2.1999999999999999E-2</v>
      </c>
      <c r="BW8" s="211">
        <v>4.4999999999999998E-2</v>
      </c>
      <c r="BX8" s="211"/>
      <c r="BY8" s="211">
        <v>0</v>
      </c>
      <c r="BZ8" s="211">
        <v>0</v>
      </c>
      <c r="CA8" s="211">
        <v>0</v>
      </c>
      <c r="CB8" s="211">
        <v>0</v>
      </c>
      <c r="CC8" s="211">
        <v>0</v>
      </c>
      <c r="CD8" s="211">
        <v>0</v>
      </c>
      <c r="CE8" s="211">
        <v>0</v>
      </c>
      <c r="CF8" s="211">
        <v>0</v>
      </c>
      <c r="CG8" s="211">
        <v>0</v>
      </c>
      <c r="CH8" s="211">
        <v>0</v>
      </c>
      <c r="CI8" s="211">
        <v>0</v>
      </c>
      <c r="CJ8" s="213"/>
      <c r="CK8" s="212"/>
      <c r="CL8" s="213"/>
    </row>
    <row r="9" spans="1:137" s="216" customFormat="1">
      <c r="A9" s="8"/>
      <c r="B9" s="209" t="s">
        <v>87</v>
      </c>
      <c r="C9" s="217"/>
      <c r="D9" s="211">
        <v>0</v>
      </c>
      <c r="E9" s="211">
        <v>0</v>
      </c>
      <c r="F9" s="211">
        <v>1.2349999999999999</v>
      </c>
      <c r="G9" s="211">
        <v>2.335</v>
      </c>
      <c r="H9" s="211">
        <v>5.77</v>
      </c>
      <c r="I9" s="211">
        <v>5.1859999999999999</v>
      </c>
      <c r="J9" s="211">
        <v>2.0209999999999999</v>
      </c>
      <c r="K9" s="211">
        <v>1.5939999999999999</v>
      </c>
      <c r="L9" s="211">
        <v>2.5369999999999999</v>
      </c>
      <c r="M9" s="211">
        <v>4.1319999999999997</v>
      </c>
      <c r="N9" s="211">
        <v>5.7690000000000001</v>
      </c>
      <c r="O9" s="211">
        <v>3.2770000000000001</v>
      </c>
      <c r="P9" s="211">
        <v>0.13400000000000001</v>
      </c>
      <c r="Q9" s="211"/>
      <c r="R9" s="211">
        <v>0.44899999999999995</v>
      </c>
      <c r="S9" s="211">
        <v>8.3060000000000009</v>
      </c>
      <c r="T9" s="211">
        <v>3.7490000000000001</v>
      </c>
      <c r="U9" s="211">
        <v>1.885</v>
      </c>
      <c r="V9" s="211">
        <v>7.3639999999999999</v>
      </c>
      <c r="W9" s="211">
        <v>10.439</v>
      </c>
      <c r="X9" s="211">
        <v>14.478999999999999</v>
      </c>
      <c r="Y9" s="211">
        <v>8.6430000000000007</v>
      </c>
      <c r="Z9" s="211">
        <v>5.2539999999999996</v>
      </c>
      <c r="AA9" s="211">
        <v>3.278</v>
      </c>
      <c r="AB9" s="211">
        <v>1.909</v>
      </c>
      <c r="AC9" s="211"/>
      <c r="AD9" s="211">
        <v>0</v>
      </c>
      <c r="AE9" s="211">
        <v>7.05</v>
      </c>
      <c r="AF9" s="211">
        <v>6.8469999999999995</v>
      </c>
      <c r="AG9" s="211">
        <v>7.7009999999999987</v>
      </c>
      <c r="AH9" s="211">
        <v>6.375</v>
      </c>
      <c r="AI9" s="211">
        <v>8.6880000000000006</v>
      </c>
      <c r="AJ9" s="211">
        <v>5.3889999999999993</v>
      </c>
      <c r="AK9" s="211">
        <v>4.6470000000000002</v>
      </c>
      <c r="AL9" s="211">
        <v>10.641999999999999</v>
      </c>
      <c r="AM9" s="211">
        <v>12.976000000000001</v>
      </c>
      <c r="AN9" s="211">
        <v>12.842000000000001</v>
      </c>
      <c r="AO9" s="211">
        <v>4.1319999999999997</v>
      </c>
      <c r="AP9" s="211"/>
      <c r="AQ9" s="211">
        <v>0</v>
      </c>
      <c r="AR9" s="211">
        <v>0</v>
      </c>
      <c r="AS9" s="211">
        <v>2.9410000000000003</v>
      </c>
      <c r="AT9" s="211">
        <v>2.3130000000000002</v>
      </c>
      <c r="AU9" s="211">
        <v>2.74</v>
      </c>
      <c r="AV9" s="211">
        <v>3.524</v>
      </c>
      <c r="AW9" s="211">
        <v>12.100999999999999</v>
      </c>
      <c r="AX9" s="211">
        <v>12.011000000000001</v>
      </c>
      <c r="AY9" s="211">
        <v>7.4309999999999992</v>
      </c>
      <c r="AZ9" s="211">
        <v>10.978</v>
      </c>
      <c r="BA9" s="211">
        <v>13.089</v>
      </c>
      <c r="BB9" s="211">
        <v>0.42599999999999999</v>
      </c>
      <c r="BC9" s="211"/>
      <c r="BD9" s="211">
        <v>2.8280000000000003</v>
      </c>
      <c r="BE9" s="211">
        <v>5.3650000000000002</v>
      </c>
      <c r="BF9" s="211">
        <v>3.8389999999999995</v>
      </c>
      <c r="BG9" s="211">
        <v>5.2530000000000001</v>
      </c>
      <c r="BH9" s="211">
        <v>4.8940000000000001</v>
      </c>
      <c r="BI9" s="211">
        <v>15.221</v>
      </c>
      <c r="BJ9" s="211">
        <v>11.561</v>
      </c>
      <c r="BK9" s="211">
        <v>13.201000000000001</v>
      </c>
      <c r="BL9" s="211">
        <v>8.4859999999999989</v>
      </c>
      <c r="BM9" s="211">
        <v>6.3759999999999994</v>
      </c>
      <c r="BN9" s="211">
        <v>0.67400000000000004</v>
      </c>
      <c r="BO9" s="211"/>
      <c r="BP9" s="211">
        <v>4.4000000000000004</v>
      </c>
      <c r="BQ9" s="211">
        <v>3.6139999999999999</v>
      </c>
      <c r="BR9" s="211">
        <v>6.5330000000000004</v>
      </c>
      <c r="BS9" s="211">
        <v>5.4329999999999998</v>
      </c>
      <c r="BT9" s="211">
        <v>5.1199999999999992</v>
      </c>
      <c r="BU9" s="211">
        <v>7.4759999999999991</v>
      </c>
      <c r="BV9" s="211">
        <v>5.5229999999999997</v>
      </c>
      <c r="BW9" s="211">
        <v>6.2409999999999997</v>
      </c>
      <c r="BX9" s="211"/>
      <c r="BY9" s="211">
        <v>0</v>
      </c>
      <c r="BZ9" s="211">
        <v>0</v>
      </c>
      <c r="CA9" s="211">
        <v>0</v>
      </c>
      <c r="CB9" s="211">
        <v>0</v>
      </c>
      <c r="CC9" s="211">
        <v>0</v>
      </c>
      <c r="CD9" s="211">
        <v>0</v>
      </c>
      <c r="CE9" s="211">
        <v>0</v>
      </c>
      <c r="CF9" s="211">
        <v>0</v>
      </c>
      <c r="CG9" s="211">
        <v>0</v>
      </c>
      <c r="CH9" s="211">
        <v>0</v>
      </c>
      <c r="CI9" s="211">
        <v>0</v>
      </c>
      <c r="CJ9" s="213"/>
      <c r="CK9" s="212"/>
      <c r="CL9" s="213"/>
    </row>
    <row r="10" spans="1:137" s="216" customFormat="1">
      <c r="A10" s="10"/>
      <c r="B10" s="219" t="s">
        <v>88</v>
      </c>
      <c r="C10" s="217"/>
      <c r="D10" s="211">
        <v>0</v>
      </c>
      <c r="E10" s="211">
        <v>6.7000000000000004E-2</v>
      </c>
      <c r="F10" s="211">
        <v>3.7709999999999999</v>
      </c>
      <c r="G10" s="211">
        <v>3.2330000000000005</v>
      </c>
      <c r="H10" s="211">
        <v>2.3800000000000003</v>
      </c>
      <c r="I10" s="211">
        <v>2.1339999999999999</v>
      </c>
      <c r="J10" s="211">
        <v>2.694</v>
      </c>
      <c r="K10" s="211">
        <v>3.39</v>
      </c>
      <c r="L10" s="211">
        <v>2.8730000000000002</v>
      </c>
      <c r="M10" s="211">
        <v>1.9970000000000001</v>
      </c>
      <c r="N10" s="211">
        <v>1.504</v>
      </c>
      <c r="O10" s="211">
        <v>2.806</v>
      </c>
      <c r="P10" s="211">
        <v>0.29100000000000004</v>
      </c>
      <c r="Q10" s="211"/>
      <c r="R10" s="211">
        <v>0.13500000000000001</v>
      </c>
      <c r="S10" s="211">
        <v>2.875</v>
      </c>
      <c r="T10" s="211">
        <v>3.9290000000000003</v>
      </c>
      <c r="U10" s="211">
        <v>3.7260000000000004</v>
      </c>
      <c r="V10" s="211">
        <v>1.9079999999999999</v>
      </c>
      <c r="W10" s="211">
        <v>0.89800000000000002</v>
      </c>
      <c r="X10" s="211">
        <v>1.4809999999999999</v>
      </c>
      <c r="Y10" s="211">
        <v>1.302</v>
      </c>
      <c r="Z10" s="211">
        <v>2.9409999999999998</v>
      </c>
      <c r="AA10" s="211">
        <v>4.3769999999999998</v>
      </c>
      <c r="AB10" s="211">
        <v>2.7600000000000002</v>
      </c>
      <c r="AC10" s="211"/>
      <c r="AD10" s="211">
        <v>0</v>
      </c>
      <c r="AE10" s="211">
        <v>1.1000000000000001</v>
      </c>
      <c r="AF10" s="211">
        <v>0.60599999999999998</v>
      </c>
      <c r="AG10" s="211">
        <v>1.4810000000000001</v>
      </c>
      <c r="AH10" s="211">
        <v>0.89799999999999991</v>
      </c>
      <c r="AI10" s="211">
        <v>1.774</v>
      </c>
      <c r="AJ10" s="211">
        <v>3.5250000000000004</v>
      </c>
      <c r="AK10" s="211">
        <v>3.0319999999999996</v>
      </c>
      <c r="AL10" s="211">
        <v>2.2679999999999998</v>
      </c>
      <c r="AM10" s="211">
        <v>2.2439999999999998</v>
      </c>
      <c r="AN10" s="211">
        <v>2.7850000000000001</v>
      </c>
      <c r="AO10" s="211">
        <v>0.65100000000000002</v>
      </c>
      <c r="AP10" s="211"/>
      <c r="AQ10" s="211">
        <v>0</v>
      </c>
      <c r="AR10" s="211">
        <v>0</v>
      </c>
      <c r="AS10" s="211">
        <v>2.5589999999999997</v>
      </c>
      <c r="AT10" s="211">
        <v>3.9950000000000001</v>
      </c>
      <c r="AU10" s="211">
        <v>4.3330000000000002</v>
      </c>
      <c r="AV10" s="211">
        <v>3.2330000000000001</v>
      </c>
      <c r="AW10" s="211">
        <v>1.706</v>
      </c>
      <c r="AX10" s="211">
        <v>1.8629999999999998</v>
      </c>
      <c r="AY10" s="211">
        <v>3.0759999999999996</v>
      </c>
      <c r="AZ10" s="211">
        <v>3.121</v>
      </c>
      <c r="BA10" s="211">
        <v>1.5030000000000001</v>
      </c>
      <c r="BB10" s="211">
        <v>2.1999999999999999E-2</v>
      </c>
      <c r="BC10" s="211"/>
      <c r="BD10" s="211">
        <v>2.1779999999999999</v>
      </c>
      <c r="BE10" s="211">
        <v>3.996</v>
      </c>
      <c r="BF10" s="211">
        <v>3.7709999999999999</v>
      </c>
      <c r="BG10" s="211">
        <v>4.109</v>
      </c>
      <c r="BH10" s="211">
        <v>2.94</v>
      </c>
      <c r="BI10" s="211">
        <v>3.5700000000000003</v>
      </c>
      <c r="BJ10" s="211">
        <v>3.2769999999999997</v>
      </c>
      <c r="BK10" s="211">
        <v>1.9079999999999999</v>
      </c>
      <c r="BL10" s="211">
        <v>3.8609999999999998</v>
      </c>
      <c r="BM10" s="211">
        <v>4.0200000000000005</v>
      </c>
      <c r="BN10" s="211">
        <v>0.29200000000000004</v>
      </c>
      <c r="BO10" s="211"/>
      <c r="BP10" s="211">
        <v>0.26900000000000002</v>
      </c>
      <c r="BQ10" s="211">
        <v>0.49400000000000005</v>
      </c>
      <c r="BR10" s="211">
        <v>0.67399999999999993</v>
      </c>
      <c r="BS10" s="211">
        <v>0.83100000000000007</v>
      </c>
      <c r="BT10" s="211">
        <v>0.89700000000000002</v>
      </c>
      <c r="BU10" s="211">
        <v>0.91990000000000005</v>
      </c>
      <c r="BV10" s="211">
        <v>0.67400000000000004</v>
      </c>
      <c r="BW10" s="211">
        <v>0.65100000000000002</v>
      </c>
      <c r="BX10" s="211"/>
      <c r="BY10" s="211">
        <v>0</v>
      </c>
      <c r="BZ10" s="211">
        <v>0</v>
      </c>
      <c r="CA10" s="211">
        <v>0</v>
      </c>
      <c r="CB10" s="211">
        <v>0</v>
      </c>
      <c r="CC10" s="211">
        <v>0</v>
      </c>
      <c r="CD10" s="211">
        <v>0</v>
      </c>
      <c r="CE10" s="211">
        <v>0</v>
      </c>
      <c r="CF10" s="211">
        <v>0</v>
      </c>
      <c r="CG10" s="211">
        <v>0</v>
      </c>
      <c r="CH10" s="211">
        <v>0</v>
      </c>
      <c r="CI10" s="211">
        <v>0</v>
      </c>
      <c r="CJ10" s="213"/>
      <c r="CK10" s="212"/>
      <c r="CL10" s="213"/>
    </row>
    <row r="11" spans="1:137" s="224" customFormat="1">
      <c r="A11" s="15"/>
      <c r="C11" s="225"/>
      <c r="D11" s="226"/>
      <c r="E11" s="226"/>
      <c r="F11" s="226"/>
      <c r="G11" s="226"/>
      <c r="H11" s="226"/>
      <c r="I11" s="226"/>
      <c r="J11" s="226"/>
      <c r="K11" s="226"/>
      <c r="L11" s="226"/>
      <c r="M11" s="226"/>
      <c r="N11" s="226"/>
      <c r="O11" s="226"/>
      <c r="P11" s="226"/>
      <c r="Q11" s="226"/>
      <c r="R11" s="226"/>
      <c r="S11" s="226"/>
      <c r="T11" s="226"/>
      <c r="U11" s="226"/>
      <c r="V11" s="226"/>
      <c r="W11" s="226"/>
      <c r="X11" s="226"/>
      <c r="Y11" s="226"/>
      <c r="Z11" s="226"/>
      <c r="AA11" s="226"/>
      <c r="AB11" s="226"/>
      <c r="AC11" s="226"/>
      <c r="AD11" s="226"/>
      <c r="AE11" s="226"/>
      <c r="AF11" s="226"/>
      <c r="AG11" s="226"/>
      <c r="AH11" s="226"/>
      <c r="AI11" s="226"/>
      <c r="AJ11" s="226"/>
      <c r="AK11" s="226"/>
      <c r="AL11" s="226"/>
      <c r="AM11" s="226"/>
      <c r="AN11" s="226"/>
      <c r="AO11" s="226"/>
      <c r="AP11" s="226"/>
      <c r="AQ11" s="226"/>
      <c r="AR11" s="226"/>
      <c r="AS11" s="226"/>
      <c r="AT11" s="226"/>
      <c r="AU11" s="226"/>
      <c r="AV11" s="226"/>
      <c r="AW11" s="226"/>
      <c r="AX11" s="226"/>
      <c r="AY11" s="226"/>
      <c r="AZ11" s="226"/>
      <c r="BA11" s="226"/>
      <c r="BB11" s="226"/>
      <c r="BC11" s="226"/>
      <c r="BD11" s="226"/>
      <c r="BE11" s="226"/>
      <c r="BF11" s="226"/>
      <c r="BG11" s="226"/>
      <c r="BH11" s="226"/>
      <c r="BI11" s="226"/>
      <c r="BJ11" s="226"/>
      <c r="BK11" s="226"/>
      <c r="BL11" s="226"/>
      <c r="BM11" s="226"/>
      <c r="BN11" s="226"/>
      <c r="BO11" s="226"/>
      <c r="BP11" s="226"/>
      <c r="BQ11" s="226"/>
      <c r="BR11" s="226"/>
      <c r="BS11" s="226"/>
      <c r="BT11" s="226"/>
      <c r="BU11" s="226"/>
      <c r="BV11" s="226"/>
      <c r="BW11" s="226"/>
      <c r="BX11" s="226"/>
      <c r="BY11" s="226"/>
      <c r="BZ11" s="226"/>
      <c r="CA11" s="226"/>
      <c r="CB11" s="226"/>
      <c r="CC11" s="226"/>
      <c r="CD11" s="226"/>
      <c r="CE11" s="226"/>
      <c r="CF11" s="226"/>
      <c r="CG11" s="226"/>
      <c r="CH11" s="226"/>
      <c r="CI11" s="226"/>
      <c r="CJ11" s="227"/>
      <c r="CK11" s="225"/>
      <c r="CL11" s="225"/>
      <c r="CM11" s="225"/>
      <c r="CN11" s="225"/>
      <c r="CO11" s="225"/>
      <c r="CP11" s="225"/>
      <c r="CQ11" s="225"/>
      <c r="CR11" s="225"/>
      <c r="CS11" s="225"/>
      <c r="CT11" s="225"/>
      <c r="CU11" s="225"/>
      <c r="CV11" s="225"/>
      <c r="CW11" s="225"/>
      <c r="CX11" s="225"/>
      <c r="CY11" s="225"/>
      <c r="CZ11" s="225"/>
      <c r="DA11" s="225"/>
      <c r="DB11" s="225"/>
      <c r="DC11" s="225"/>
      <c r="DD11" s="225"/>
      <c r="DE11" s="225"/>
      <c r="DF11" s="225"/>
      <c r="DG11" s="225"/>
      <c r="DH11" s="225"/>
      <c r="DI11" s="225"/>
      <c r="DJ11" s="225"/>
      <c r="DK11" s="225"/>
      <c r="DL11" s="225"/>
      <c r="DM11" s="225"/>
      <c r="DN11" s="225"/>
      <c r="DO11" s="225"/>
      <c r="DP11" s="225"/>
      <c r="DQ11" s="225"/>
      <c r="DR11" s="225"/>
      <c r="DS11" s="225"/>
      <c r="DT11" s="225"/>
      <c r="DU11" s="225"/>
      <c r="DV11" s="228"/>
      <c r="DW11" s="229"/>
      <c r="DX11" s="230"/>
      <c r="DY11" s="231"/>
      <c r="DZ11" s="232"/>
      <c r="EA11" s="230"/>
      <c r="EB11" s="230"/>
      <c r="EC11" s="233"/>
      <c r="ED11" s="233"/>
    </row>
    <row r="12" spans="1:137" s="216" customFormat="1" ht="14">
      <c r="A12" s="78" t="s">
        <v>3</v>
      </c>
      <c r="B12" s="209" t="s">
        <v>79</v>
      </c>
      <c r="C12" s="210"/>
      <c r="D12" s="211">
        <v>0</v>
      </c>
      <c r="E12" s="211">
        <v>3.5009999999999999</v>
      </c>
      <c r="F12" s="211">
        <v>0</v>
      </c>
      <c r="G12" s="211">
        <v>0.69599999999999995</v>
      </c>
      <c r="H12" s="211">
        <v>10.819999999999999</v>
      </c>
      <c r="I12" s="211">
        <v>11.067</v>
      </c>
      <c r="J12" s="211">
        <v>16.096</v>
      </c>
      <c r="K12" s="211">
        <v>15.289</v>
      </c>
      <c r="L12" s="211">
        <v>18.678000000000001</v>
      </c>
      <c r="M12" s="211">
        <v>17.108000000000001</v>
      </c>
      <c r="N12" s="211">
        <v>5.7249999999999996</v>
      </c>
      <c r="O12" s="211">
        <v>12.482999999999997</v>
      </c>
      <c r="P12" s="211">
        <v>9.7209999999999983</v>
      </c>
      <c r="Q12" s="211"/>
      <c r="R12" s="211">
        <v>0</v>
      </c>
      <c r="S12" s="211">
        <v>1.5710000000000002</v>
      </c>
      <c r="T12" s="211">
        <v>11.134999999999998</v>
      </c>
      <c r="U12" s="211">
        <v>8.6669999999999998</v>
      </c>
      <c r="V12" s="211">
        <v>10.574</v>
      </c>
      <c r="W12" s="211">
        <v>4.6909999999999998</v>
      </c>
      <c r="X12" s="211">
        <v>6.2189999999999994</v>
      </c>
      <c r="Y12" s="211">
        <v>9.9240000000000013</v>
      </c>
      <c r="Z12" s="211">
        <v>11.853</v>
      </c>
      <c r="AA12" s="211">
        <v>11.831</v>
      </c>
      <c r="AB12" s="211">
        <v>10.304</v>
      </c>
      <c r="AC12" s="211"/>
      <c r="AD12" s="211">
        <v>0</v>
      </c>
      <c r="AE12" s="211">
        <v>0</v>
      </c>
      <c r="AF12" s="211">
        <v>1.5269999999999999</v>
      </c>
      <c r="AG12" s="211">
        <v>6.4880000000000004</v>
      </c>
      <c r="AH12" s="211">
        <v>12.840999999999999</v>
      </c>
      <c r="AI12" s="211">
        <v>11.360000000000001</v>
      </c>
      <c r="AJ12" s="211">
        <v>12.438000000000001</v>
      </c>
      <c r="AK12" s="211">
        <v>10.306000000000001</v>
      </c>
      <c r="AL12" s="211">
        <v>5.7930000000000001</v>
      </c>
      <c r="AM12" s="211">
        <v>6.8250000000000002</v>
      </c>
      <c r="AN12" s="211">
        <v>13.761999999999999</v>
      </c>
      <c r="AO12" s="211">
        <v>10.441000000000001</v>
      </c>
      <c r="AP12" s="211"/>
      <c r="AQ12" s="211">
        <v>0</v>
      </c>
      <c r="AR12" s="211">
        <v>0</v>
      </c>
      <c r="AS12" s="211">
        <v>0</v>
      </c>
      <c r="AT12" s="211">
        <v>19.869000000000003</v>
      </c>
      <c r="AU12" s="211">
        <v>17.736000000000001</v>
      </c>
      <c r="AV12" s="211">
        <v>17.241999999999997</v>
      </c>
      <c r="AW12" s="211">
        <v>9.879999999999999</v>
      </c>
      <c r="AX12" s="211">
        <v>9.6080000000000005</v>
      </c>
      <c r="AY12" s="211">
        <v>16.792999999999999</v>
      </c>
      <c r="AZ12" s="211">
        <v>8.2839999999999989</v>
      </c>
      <c r="BA12" s="211">
        <v>10.775</v>
      </c>
      <c r="BB12" s="211">
        <v>2.6040000000000001</v>
      </c>
      <c r="BC12" s="211"/>
      <c r="BD12" s="211">
        <v>0</v>
      </c>
      <c r="BE12" s="211">
        <v>11.045999999999999</v>
      </c>
      <c r="BF12" s="211">
        <v>12.998000000000001</v>
      </c>
      <c r="BG12" s="211">
        <v>5.9710000000000001</v>
      </c>
      <c r="BH12" s="211">
        <v>6.8249999999999993</v>
      </c>
      <c r="BI12" s="211">
        <v>7.8119999999999994</v>
      </c>
      <c r="BJ12" s="211">
        <v>7.8339999999999996</v>
      </c>
      <c r="BK12" s="211">
        <v>5.3420000000000005</v>
      </c>
      <c r="BL12" s="211">
        <v>7.2510000000000003</v>
      </c>
      <c r="BM12" s="211">
        <v>6.8020000000000005</v>
      </c>
      <c r="BN12" s="211">
        <v>1.3030000000000002</v>
      </c>
      <c r="BO12" s="211"/>
      <c r="BP12" s="211">
        <v>0</v>
      </c>
      <c r="BQ12" s="211">
        <v>1.4359999999999999</v>
      </c>
      <c r="BR12" s="211">
        <v>1.4360000000000002</v>
      </c>
      <c r="BS12" s="211">
        <v>1.526</v>
      </c>
      <c r="BT12" s="211">
        <v>0.60600000000000009</v>
      </c>
      <c r="BU12" s="211">
        <v>0.26900000000000002</v>
      </c>
      <c r="BV12" s="211">
        <v>0.112</v>
      </c>
      <c r="BW12" s="211"/>
      <c r="BX12" s="211">
        <v>0</v>
      </c>
      <c r="BY12" s="211">
        <v>0</v>
      </c>
      <c r="BZ12" s="211">
        <v>0</v>
      </c>
      <c r="CA12" s="211">
        <v>0</v>
      </c>
      <c r="CB12" s="211">
        <v>0</v>
      </c>
      <c r="CC12" s="211">
        <v>0</v>
      </c>
      <c r="CD12" s="211">
        <v>0</v>
      </c>
      <c r="CE12" s="211">
        <v>0</v>
      </c>
      <c r="CF12" s="211">
        <v>0</v>
      </c>
      <c r="CG12" s="211">
        <v>0</v>
      </c>
      <c r="CH12" s="211">
        <v>0</v>
      </c>
      <c r="CI12" s="211">
        <v>0</v>
      </c>
      <c r="CJ12" s="213"/>
      <c r="CK12" s="212"/>
      <c r="CL12" s="213"/>
    </row>
    <row r="13" spans="1:137" s="216" customFormat="1">
      <c r="A13" s="8"/>
      <c r="B13" s="209" t="s">
        <v>87</v>
      </c>
      <c r="C13" s="217"/>
      <c r="D13" s="211">
        <v>0</v>
      </c>
      <c r="E13" s="211">
        <v>1.6839999999999999</v>
      </c>
      <c r="F13" s="211">
        <v>0</v>
      </c>
      <c r="G13" s="211">
        <v>0.96500000000000008</v>
      </c>
      <c r="H13" s="211">
        <v>7.3410000000000002</v>
      </c>
      <c r="I13" s="211">
        <v>4.3789999999999996</v>
      </c>
      <c r="J13" s="211">
        <v>4.5129999999999999</v>
      </c>
      <c r="K13" s="211">
        <v>3.1879999999999997</v>
      </c>
      <c r="L13" s="211">
        <v>5.9499999999999993</v>
      </c>
      <c r="M13" s="211">
        <v>5.1639999999999997</v>
      </c>
      <c r="N13" s="211">
        <v>3.7050000000000001</v>
      </c>
      <c r="O13" s="211">
        <v>6.0169999999999995</v>
      </c>
      <c r="P13" s="211">
        <v>2.964</v>
      </c>
      <c r="Q13" s="211"/>
      <c r="R13" s="211">
        <v>0</v>
      </c>
      <c r="S13" s="211">
        <v>1.593</v>
      </c>
      <c r="T13" s="211">
        <v>4.3550000000000004</v>
      </c>
      <c r="U13" s="211">
        <v>1.9080000000000001</v>
      </c>
      <c r="V13" s="211">
        <v>5.2089999999999996</v>
      </c>
      <c r="W13" s="211">
        <v>12.414999999999999</v>
      </c>
      <c r="X13" s="211">
        <v>16.524000000000001</v>
      </c>
      <c r="Y13" s="211">
        <v>6.8699999999999992</v>
      </c>
      <c r="Z13" s="211">
        <v>4.04</v>
      </c>
      <c r="AA13" s="211">
        <v>3.367</v>
      </c>
      <c r="AB13" s="211">
        <v>2.4470000000000001</v>
      </c>
      <c r="AC13" s="211"/>
      <c r="AD13" s="211">
        <v>0</v>
      </c>
      <c r="AE13" s="211">
        <v>0</v>
      </c>
      <c r="AF13" s="211">
        <v>3.9289999999999998</v>
      </c>
      <c r="AG13" s="211">
        <v>7.6109999999999998</v>
      </c>
      <c r="AH13" s="211">
        <v>5.4329999999999998</v>
      </c>
      <c r="AI13" s="211">
        <v>5.6579999999999995</v>
      </c>
      <c r="AJ13" s="211">
        <v>5.343</v>
      </c>
      <c r="AK13" s="211">
        <v>4.58</v>
      </c>
      <c r="AL13" s="211">
        <v>8.15</v>
      </c>
      <c r="AM13" s="211">
        <v>16.141000000000002</v>
      </c>
      <c r="AN13" s="211">
        <v>15.984</v>
      </c>
      <c r="AO13" s="211">
        <v>16.702999999999999</v>
      </c>
      <c r="AP13" s="211"/>
      <c r="AQ13" s="211">
        <v>0</v>
      </c>
      <c r="AR13" s="211">
        <v>0</v>
      </c>
      <c r="AS13" s="211">
        <v>0</v>
      </c>
      <c r="AT13" s="211">
        <v>3.593</v>
      </c>
      <c r="AU13" s="211">
        <v>2.4020000000000001</v>
      </c>
      <c r="AV13" s="211">
        <v>3.3</v>
      </c>
      <c r="AW13" s="211">
        <v>14.299999999999999</v>
      </c>
      <c r="AX13" s="211">
        <v>19.98</v>
      </c>
      <c r="AY13" s="211">
        <v>14.771999999999998</v>
      </c>
      <c r="AZ13" s="211">
        <v>1.64</v>
      </c>
      <c r="BA13" s="211">
        <v>19.218</v>
      </c>
      <c r="BB13" s="211">
        <v>9.25</v>
      </c>
      <c r="BC13" s="211"/>
      <c r="BD13" s="211">
        <v>0</v>
      </c>
      <c r="BE13" s="211">
        <v>2.4690000000000003</v>
      </c>
      <c r="BF13" s="211">
        <v>8.734</v>
      </c>
      <c r="BG13" s="211">
        <v>25.166</v>
      </c>
      <c r="BH13" s="211">
        <v>16.905000000000001</v>
      </c>
      <c r="BI13" s="211">
        <v>19.599</v>
      </c>
      <c r="BJ13" s="211">
        <v>13.020999999999999</v>
      </c>
      <c r="BK13" s="211">
        <v>10.215</v>
      </c>
      <c r="BL13" s="211">
        <v>11.741</v>
      </c>
      <c r="BM13" s="211">
        <v>11.854000000000001</v>
      </c>
      <c r="BN13" s="211">
        <v>4.3330000000000002</v>
      </c>
      <c r="BO13" s="211"/>
      <c r="BP13" s="211">
        <v>0</v>
      </c>
      <c r="BQ13" s="211">
        <v>22.113</v>
      </c>
      <c r="BR13" s="211">
        <v>16.634999999999998</v>
      </c>
      <c r="BS13" s="211">
        <v>13.335000000000001</v>
      </c>
      <c r="BT13" s="211">
        <v>8.89</v>
      </c>
      <c r="BU13" s="211">
        <v>11.337999999999999</v>
      </c>
      <c r="BV13" s="211">
        <v>6.3539999999999992</v>
      </c>
      <c r="BW13" s="211"/>
      <c r="BX13" s="211">
        <v>0</v>
      </c>
      <c r="BY13" s="211">
        <v>0</v>
      </c>
      <c r="BZ13" s="211">
        <v>0</v>
      </c>
      <c r="CA13" s="211">
        <v>0</v>
      </c>
      <c r="CB13" s="211">
        <v>0</v>
      </c>
      <c r="CC13" s="211">
        <v>0</v>
      </c>
      <c r="CD13" s="211">
        <v>0</v>
      </c>
      <c r="CE13" s="211">
        <v>0</v>
      </c>
      <c r="CF13" s="211">
        <v>0</v>
      </c>
      <c r="CG13" s="211">
        <v>0</v>
      </c>
      <c r="CH13" s="211">
        <v>0</v>
      </c>
      <c r="CI13" s="211">
        <v>0</v>
      </c>
      <c r="CJ13" s="213"/>
      <c r="CK13" s="212"/>
      <c r="CL13" s="213"/>
    </row>
    <row r="14" spans="1:137" s="216" customFormat="1">
      <c r="A14" s="10"/>
      <c r="B14" s="219" t="s">
        <v>88</v>
      </c>
      <c r="C14" s="217"/>
      <c r="D14" s="211">
        <v>0</v>
      </c>
      <c r="E14" s="211">
        <v>0.42599999999999999</v>
      </c>
      <c r="F14" s="211">
        <v>0</v>
      </c>
      <c r="G14" s="211">
        <v>0.17899999999999999</v>
      </c>
      <c r="H14" s="211">
        <v>1.325</v>
      </c>
      <c r="I14" s="211">
        <v>1.5049999999999999</v>
      </c>
      <c r="J14" s="211">
        <v>2.2679999999999998</v>
      </c>
      <c r="K14" s="211">
        <v>2.5369999999999999</v>
      </c>
      <c r="L14" s="211">
        <v>1.998</v>
      </c>
      <c r="M14" s="211">
        <v>2.7389999999999999</v>
      </c>
      <c r="N14" s="211">
        <v>1.3479999999999999</v>
      </c>
      <c r="O14" s="211">
        <v>2.7170000000000001</v>
      </c>
      <c r="P14" s="211">
        <v>1.8180000000000001</v>
      </c>
      <c r="Q14" s="211"/>
      <c r="R14" s="211">
        <v>0</v>
      </c>
      <c r="S14" s="211">
        <v>0.31300000000000006</v>
      </c>
      <c r="T14" s="211">
        <v>3.2330000000000001</v>
      </c>
      <c r="U14" s="211">
        <v>4.58</v>
      </c>
      <c r="V14" s="211">
        <v>3.5909999999999997</v>
      </c>
      <c r="W14" s="211">
        <v>1.393</v>
      </c>
      <c r="X14" s="211">
        <v>1.954</v>
      </c>
      <c r="Y14" s="211">
        <v>3.8170000000000002</v>
      </c>
      <c r="Z14" s="211">
        <v>4.109</v>
      </c>
      <c r="AA14" s="211">
        <v>4.9160000000000004</v>
      </c>
      <c r="AB14" s="211">
        <v>4.1989999999999998</v>
      </c>
      <c r="AC14" s="211"/>
      <c r="AD14" s="211">
        <v>0</v>
      </c>
      <c r="AE14" s="211">
        <v>0</v>
      </c>
      <c r="AF14" s="211">
        <v>0.51600000000000001</v>
      </c>
      <c r="AG14" s="211">
        <v>1.7520000000000002</v>
      </c>
      <c r="AH14" s="211">
        <v>3.165</v>
      </c>
      <c r="AI14" s="211">
        <v>3.2109999999999999</v>
      </c>
      <c r="AJ14" s="211">
        <v>3.1430000000000002</v>
      </c>
      <c r="AK14" s="211">
        <v>3.726</v>
      </c>
      <c r="AL14" s="211">
        <v>2.4469999999999996</v>
      </c>
      <c r="AM14" s="211">
        <v>2.0880000000000001</v>
      </c>
      <c r="AN14" s="211">
        <v>3.726</v>
      </c>
      <c r="AO14" s="211">
        <v>2.8729999999999998</v>
      </c>
      <c r="AP14" s="211"/>
      <c r="AQ14" s="211">
        <v>0</v>
      </c>
      <c r="AR14" s="211">
        <v>0</v>
      </c>
      <c r="AS14" s="211">
        <v>0</v>
      </c>
      <c r="AT14" s="211">
        <v>3.6830000000000003</v>
      </c>
      <c r="AU14" s="211">
        <v>4.3550000000000004</v>
      </c>
      <c r="AV14" s="211">
        <v>4.49</v>
      </c>
      <c r="AW14" s="211">
        <v>2.4470000000000001</v>
      </c>
      <c r="AX14" s="211">
        <v>2.3580000000000001</v>
      </c>
      <c r="AY14" s="211">
        <v>2.9410000000000003</v>
      </c>
      <c r="AZ14" s="211">
        <v>3.9729999999999999</v>
      </c>
      <c r="BA14" s="211">
        <v>3.6139999999999999</v>
      </c>
      <c r="BB14" s="211">
        <v>0.22499999999999998</v>
      </c>
      <c r="BC14" s="211"/>
      <c r="BD14" s="211">
        <v>0</v>
      </c>
      <c r="BE14" s="211">
        <v>2.6050000000000004</v>
      </c>
      <c r="BF14" s="211">
        <v>4.3999999999999995</v>
      </c>
      <c r="BG14" s="211">
        <v>2.9180000000000001</v>
      </c>
      <c r="BH14" s="211">
        <v>3.9750000000000001</v>
      </c>
      <c r="BI14" s="211">
        <v>3.8169999999999993</v>
      </c>
      <c r="BJ14" s="211">
        <v>3.1430000000000002</v>
      </c>
      <c r="BK14" s="211">
        <v>1.885</v>
      </c>
      <c r="BL14" s="211">
        <v>4.266</v>
      </c>
      <c r="BM14" s="211">
        <v>3.5029999999999997</v>
      </c>
      <c r="BN14" s="211">
        <v>0</v>
      </c>
      <c r="BO14" s="211"/>
      <c r="BP14" s="211">
        <v>0</v>
      </c>
      <c r="BQ14" s="211">
        <v>2.38</v>
      </c>
      <c r="BR14" s="211">
        <v>3.1880000000000002</v>
      </c>
      <c r="BS14" s="211">
        <v>3.3220000000000001</v>
      </c>
      <c r="BT14" s="211">
        <v>3.2779999999999996</v>
      </c>
      <c r="BU14" s="211">
        <v>2.94</v>
      </c>
      <c r="BV14" s="211">
        <v>1.7290000000000001</v>
      </c>
      <c r="BW14" s="211"/>
      <c r="BX14" s="211">
        <v>0</v>
      </c>
      <c r="BY14" s="211">
        <v>0</v>
      </c>
      <c r="BZ14" s="211">
        <v>0</v>
      </c>
      <c r="CA14" s="211">
        <v>0</v>
      </c>
      <c r="CB14" s="211">
        <v>0</v>
      </c>
      <c r="CC14" s="211">
        <v>0</v>
      </c>
      <c r="CD14" s="211">
        <v>0</v>
      </c>
      <c r="CE14" s="211">
        <v>0</v>
      </c>
      <c r="CF14" s="211">
        <v>0</v>
      </c>
      <c r="CG14" s="211">
        <v>0</v>
      </c>
      <c r="CH14" s="211">
        <v>0</v>
      </c>
      <c r="CI14" s="211">
        <v>0</v>
      </c>
      <c r="CJ14" s="213"/>
      <c r="CK14" s="212"/>
      <c r="CL14" s="213"/>
    </row>
    <row r="15" spans="1:137" s="234" customFormat="1">
      <c r="A15" s="15"/>
      <c r="C15" s="235"/>
      <c r="D15" s="236"/>
      <c r="E15" s="236"/>
      <c r="F15" s="236"/>
      <c r="G15" s="236"/>
      <c r="H15" s="236"/>
      <c r="I15" s="236"/>
      <c r="J15" s="236"/>
      <c r="K15" s="236"/>
      <c r="L15" s="236"/>
      <c r="M15" s="236"/>
      <c r="N15" s="236"/>
      <c r="O15" s="236"/>
      <c r="P15" s="236"/>
      <c r="Q15" s="236"/>
      <c r="R15" s="236"/>
      <c r="S15" s="236"/>
      <c r="T15" s="236"/>
      <c r="U15" s="236"/>
      <c r="V15" s="236"/>
      <c r="W15" s="236"/>
      <c r="X15" s="236"/>
      <c r="Y15" s="236"/>
      <c r="Z15" s="236"/>
      <c r="AA15" s="236"/>
      <c r="AB15" s="236"/>
      <c r="AC15" s="236"/>
      <c r="AD15" s="236"/>
      <c r="AE15" s="236"/>
      <c r="AF15" s="236"/>
      <c r="AG15" s="236"/>
      <c r="AH15" s="236"/>
      <c r="AI15" s="236"/>
      <c r="AJ15" s="236"/>
      <c r="AK15" s="236"/>
      <c r="AL15" s="236"/>
      <c r="AM15" s="236"/>
      <c r="AN15" s="236"/>
      <c r="AO15" s="236"/>
      <c r="AP15" s="236"/>
      <c r="AQ15" s="236"/>
      <c r="AR15" s="236"/>
      <c r="AS15" s="236"/>
      <c r="AT15" s="236"/>
      <c r="AU15" s="236"/>
      <c r="AV15" s="236"/>
      <c r="AW15" s="236"/>
      <c r="AX15" s="236"/>
      <c r="AY15" s="236"/>
      <c r="AZ15" s="236"/>
      <c r="BA15" s="236"/>
      <c r="BB15" s="236"/>
      <c r="BC15" s="236"/>
      <c r="BD15" s="236"/>
      <c r="BE15" s="236"/>
      <c r="BF15" s="236"/>
      <c r="BG15" s="236"/>
      <c r="BH15" s="236"/>
      <c r="BI15" s="236"/>
      <c r="BJ15" s="236"/>
      <c r="BK15" s="236"/>
      <c r="BL15" s="236"/>
      <c r="BM15" s="236"/>
      <c r="BN15" s="236"/>
      <c r="BO15" s="236"/>
      <c r="BP15" s="236"/>
      <c r="BQ15" s="236"/>
      <c r="BR15" s="236"/>
      <c r="BS15" s="236"/>
      <c r="BT15" s="236"/>
      <c r="BU15" s="236"/>
      <c r="BV15" s="236"/>
      <c r="BW15" s="236"/>
      <c r="BX15" s="236"/>
      <c r="BY15" s="236"/>
      <c r="BZ15" s="236"/>
      <c r="CA15" s="236"/>
      <c r="CB15" s="236"/>
      <c r="CC15" s="236"/>
      <c r="CD15" s="236"/>
      <c r="CE15" s="236"/>
      <c r="CF15" s="236"/>
      <c r="CG15" s="236"/>
      <c r="CH15" s="236"/>
      <c r="CI15" s="236"/>
      <c r="CJ15" s="227"/>
      <c r="CK15" s="235"/>
      <c r="CL15" s="235"/>
      <c r="CM15" s="235"/>
      <c r="CN15" s="235"/>
      <c r="CO15" s="235"/>
      <c r="CP15" s="235"/>
      <c r="CQ15" s="235"/>
      <c r="CR15" s="235"/>
      <c r="CS15" s="235"/>
      <c r="CT15" s="235"/>
      <c r="CU15" s="235"/>
      <c r="CV15" s="235"/>
      <c r="CW15" s="235"/>
      <c r="CX15" s="235"/>
      <c r="CY15" s="235"/>
      <c r="CZ15" s="235"/>
      <c r="DA15" s="235"/>
      <c r="DB15" s="235"/>
      <c r="DC15" s="235"/>
      <c r="DD15" s="235"/>
      <c r="DE15" s="235"/>
      <c r="DF15" s="235"/>
      <c r="DG15" s="235"/>
      <c r="DH15" s="235"/>
      <c r="DI15" s="235"/>
      <c r="DJ15" s="235"/>
      <c r="DK15" s="235"/>
      <c r="DL15" s="235"/>
      <c r="DM15" s="235"/>
      <c r="DN15" s="235"/>
      <c r="DO15" s="235"/>
      <c r="DP15" s="235"/>
      <c r="DQ15" s="235"/>
      <c r="DR15" s="235"/>
      <c r="DS15" s="235"/>
      <c r="DT15" s="235"/>
      <c r="DU15" s="235"/>
      <c r="DV15" s="237"/>
      <c r="DW15" s="238"/>
      <c r="DX15" s="239"/>
      <c r="DY15" s="240"/>
      <c r="DZ15" s="241"/>
      <c r="EA15" s="239"/>
      <c r="EB15" s="239"/>
      <c r="EC15" s="242"/>
      <c r="ED15" s="242"/>
    </row>
    <row r="16" spans="1:137" s="216" customFormat="1" ht="14">
      <c r="A16" s="78" t="s">
        <v>2</v>
      </c>
      <c r="B16" s="209" t="s">
        <v>79</v>
      </c>
      <c r="C16" s="210"/>
      <c r="D16" s="211">
        <v>6.6000000000000003E-2</v>
      </c>
      <c r="E16" s="211">
        <v>8.4870000000000001</v>
      </c>
      <c r="F16" s="211">
        <v>13.315000000000001</v>
      </c>
      <c r="G16" s="211">
        <v>13.224</v>
      </c>
      <c r="H16" s="211">
        <v>10.596</v>
      </c>
      <c r="I16" s="211">
        <v>10.417999999999999</v>
      </c>
      <c r="J16" s="211">
        <v>11.492999999999999</v>
      </c>
      <c r="K16" s="211">
        <v>9.9459999999999997</v>
      </c>
      <c r="L16" s="211"/>
      <c r="M16" s="211">
        <v>0</v>
      </c>
      <c r="N16" s="211">
        <v>2.9649999999999999</v>
      </c>
      <c r="O16" s="211">
        <v>10.349</v>
      </c>
      <c r="P16" s="211">
        <v>16.838000000000001</v>
      </c>
      <c r="Q16" s="211">
        <v>14.502000000000001</v>
      </c>
      <c r="R16" s="211">
        <v>13.807</v>
      </c>
      <c r="S16" s="211">
        <v>12.885</v>
      </c>
      <c r="T16" s="211">
        <v>15.513</v>
      </c>
      <c r="U16" s="211"/>
      <c r="V16" s="211">
        <v>0</v>
      </c>
      <c r="W16" s="211">
        <v>12.461</v>
      </c>
      <c r="X16" s="211">
        <v>16.321000000000002</v>
      </c>
      <c r="Y16" s="211">
        <v>10.663</v>
      </c>
      <c r="Z16" s="211">
        <v>12.079000000000001</v>
      </c>
      <c r="AA16" s="211">
        <v>13.805</v>
      </c>
      <c r="AB16" s="211">
        <v>7.7890000000000006</v>
      </c>
      <c r="AC16" s="211">
        <v>11.315000000000001</v>
      </c>
      <c r="AD16" s="211">
        <v>16.187000000000001</v>
      </c>
      <c r="AE16" s="211">
        <v>10.171999999999999</v>
      </c>
      <c r="AF16" s="211"/>
      <c r="AG16" s="211">
        <v>3.9059999999999997</v>
      </c>
      <c r="AH16" s="211">
        <v>8.0589999999999993</v>
      </c>
      <c r="AI16" s="211">
        <v>11.135999999999999</v>
      </c>
      <c r="AJ16" s="211">
        <v>12.212000000000002</v>
      </c>
      <c r="AK16" s="211">
        <v>8.0150000000000006</v>
      </c>
      <c r="AL16" s="211">
        <v>8.0150000000000006</v>
      </c>
      <c r="AM16" s="211">
        <v>5.9489999999999998</v>
      </c>
      <c r="AN16" s="211">
        <v>12.437000000000001</v>
      </c>
      <c r="AO16" s="211"/>
      <c r="AP16" s="211">
        <v>0</v>
      </c>
      <c r="AQ16" s="211">
        <v>8.6210000000000004</v>
      </c>
      <c r="AR16" s="211">
        <v>0</v>
      </c>
      <c r="AS16" s="211">
        <v>18.162000000000003</v>
      </c>
      <c r="AT16" s="211">
        <v>18.767999999999997</v>
      </c>
      <c r="AU16" s="211">
        <v>18.475000000000001</v>
      </c>
      <c r="AV16" s="211">
        <v>13.964</v>
      </c>
      <c r="AW16" s="211">
        <v>7.3639999999999999</v>
      </c>
      <c r="AX16" s="211">
        <v>3.952</v>
      </c>
      <c r="AY16" s="211"/>
      <c r="AZ16" s="211">
        <v>0</v>
      </c>
      <c r="BA16" s="211">
        <v>9.16</v>
      </c>
      <c r="BB16" s="211">
        <v>13.020000000000001</v>
      </c>
      <c r="BC16" s="211">
        <v>19.441000000000003</v>
      </c>
      <c r="BD16" s="211">
        <v>18.498000000000001</v>
      </c>
      <c r="BE16" s="211">
        <v>16.995000000000001</v>
      </c>
      <c r="BF16" s="211">
        <v>17.712</v>
      </c>
      <c r="BG16" s="211">
        <v>13.021000000000001</v>
      </c>
      <c r="BH16" s="211"/>
      <c r="BI16" s="211">
        <v>0</v>
      </c>
      <c r="BJ16" s="211">
        <v>15.466999999999999</v>
      </c>
      <c r="BK16" s="211">
        <v>13.494000000000002</v>
      </c>
      <c r="BL16" s="211">
        <v>8.5079999999999991</v>
      </c>
      <c r="BM16" s="211">
        <v>3.95</v>
      </c>
      <c r="BN16" s="211">
        <v>3.2310000000000003</v>
      </c>
      <c r="BO16" s="211">
        <v>2.222</v>
      </c>
      <c r="BP16" s="211">
        <v>1.347</v>
      </c>
      <c r="BQ16" s="211">
        <v>0.44899999999999995</v>
      </c>
      <c r="BR16" s="211"/>
      <c r="BS16" s="211">
        <v>0</v>
      </c>
      <c r="BT16" s="211">
        <v>0</v>
      </c>
      <c r="BU16" s="211">
        <v>0</v>
      </c>
      <c r="BV16" s="211">
        <v>0</v>
      </c>
      <c r="BW16" s="211">
        <v>0</v>
      </c>
      <c r="BX16" s="211">
        <v>0</v>
      </c>
      <c r="BY16" s="211">
        <v>0</v>
      </c>
      <c r="BZ16" s="211">
        <v>0</v>
      </c>
      <c r="CA16" s="211">
        <v>0</v>
      </c>
      <c r="CB16" s="211">
        <v>0</v>
      </c>
      <c r="CC16" s="211">
        <v>0</v>
      </c>
      <c r="CD16" s="211">
        <v>0</v>
      </c>
      <c r="CE16" s="211">
        <v>0</v>
      </c>
      <c r="CF16" s="211">
        <v>0</v>
      </c>
      <c r="CG16" s="211">
        <v>0</v>
      </c>
      <c r="CH16" s="211">
        <v>0</v>
      </c>
      <c r="CI16" s="211">
        <v>0</v>
      </c>
      <c r="CJ16" s="213"/>
      <c r="CK16" s="212"/>
      <c r="CL16" s="213"/>
    </row>
    <row r="17" spans="1:136" s="216" customFormat="1">
      <c r="A17" s="8"/>
      <c r="B17" s="209" t="s">
        <v>87</v>
      </c>
      <c r="C17" s="217"/>
      <c r="D17" s="211">
        <v>0</v>
      </c>
      <c r="E17" s="211">
        <v>1.2349999999999999</v>
      </c>
      <c r="F17" s="211">
        <v>3.9950000000000001</v>
      </c>
      <c r="G17" s="211">
        <v>3.3009999999999997</v>
      </c>
      <c r="H17" s="211">
        <v>4.2439999999999998</v>
      </c>
      <c r="I17" s="211">
        <v>3.7720000000000002</v>
      </c>
      <c r="J17" s="211">
        <v>2.738</v>
      </c>
      <c r="K17" s="211">
        <v>1.6180000000000001</v>
      </c>
      <c r="L17" s="211"/>
      <c r="M17" s="211">
        <v>0</v>
      </c>
      <c r="N17" s="211">
        <v>4.0629999999999997</v>
      </c>
      <c r="O17" s="211">
        <v>7.1610000000000005</v>
      </c>
      <c r="P17" s="211">
        <v>4.0860000000000003</v>
      </c>
      <c r="Q17" s="211">
        <v>2.9409999999999998</v>
      </c>
      <c r="R17" s="211">
        <v>2.2460000000000004</v>
      </c>
      <c r="S17" s="211">
        <v>10.417000000000002</v>
      </c>
      <c r="T17" s="211">
        <v>4.7370000000000001</v>
      </c>
      <c r="U17" s="211"/>
      <c r="V17" s="211">
        <v>0</v>
      </c>
      <c r="W17" s="211">
        <v>0.29099999999999998</v>
      </c>
      <c r="X17" s="211">
        <v>0.40400000000000003</v>
      </c>
      <c r="Y17" s="211">
        <v>6.1520000000000001</v>
      </c>
      <c r="Z17" s="211">
        <v>9.1150000000000002</v>
      </c>
      <c r="AA17" s="211">
        <v>3.75</v>
      </c>
      <c r="AB17" s="211">
        <v>2.3119999999999998</v>
      </c>
      <c r="AC17" s="211">
        <v>5.6579999999999995</v>
      </c>
      <c r="AD17" s="211">
        <v>6.4439999999999991</v>
      </c>
      <c r="AE17" s="211">
        <v>10.821999999999999</v>
      </c>
      <c r="AF17" s="211"/>
      <c r="AG17" s="211">
        <v>3.4130000000000003</v>
      </c>
      <c r="AH17" s="211">
        <v>8.0149999999999988</v>
      </c>
      <c r="AI17" s="211">
        <v>6.9819999999999993</v>
      </c>
      <c r="AJ17" s="211">
        <v>5.2989999999999995</v>
      </c>
      <c r="AK17" s="211">
        <v>3.39</v>
      </c>
      <c r="AL17" s="211">
        <v>8.8449999999999989</v>
      </c>
      <c r="AM17" s="211">
        <v>13.334999999999999</v>
      </c>
      <c r="AN17" s="211">
        <v>8.7550000000000008</v>
      </c>
      <c r="AO17" s="211"/>
      <c r="AP17" s="211">
        <v>0</v>
      </c>
      <c r="AQ17" s="211">
        <v>1.8860000000000001</v>
      </c>
      <c r="AR17" s="211">
        <v>0</v>
      </c>
      <c r="AS17" s="211">
        <v>3.2780000000000005</v>
      </c>
      <c r="AT17" s="211">
        <v>2.379</v>
      </c>
      <c r="AU17" s="211">
        <v>2.6040000000000001</v>
      </c>
      <c r="AV17" s="211">
        <v>5.3660000000000005</v>
      </c>
      <c r="AW17" s="211">
        <v>16.905000000000001</v>
      </c>
      <c r="AX17" s="211">
        <v>17.375</v>
      </c>
      <c r="AY17" s="211"/>
      <c r="AZ17" s="211">
        <v>0</v>
      </c>
      <c r="BA17" s="211">
        <v>9.452</v>
      </c>
      <c r="BB17" s="211">
        <v>10.215</v>
      </c>
      <c r="BC17" s="211">
        <v>5.1859999999999999</v>
      </c>
      <c r="BD17" s="211">
        <v>5.4109999999999996</v>
      </c>
      <c r="BE17" s="211">
        <v>4.7370000000000001</v>
      </c>
      <c r="BF17" s="211">
        <v>4.7149999999999999</v>
      </c>
      <c r="BG17" s="211">
        <v>4.085</v>
      </c>
      <c r="BH17" s="211"/>
      <c r="BI17" s="211">
        <v>0</v>
      </c>
      <c r="BJ17" s="211">
        <v>6.6909999999999989</v>
      </c>
      <c r="BK17" s="211">
        <v>12.571999999999999</v>
      </c>
      <c r="BL17" s="211">
        <v>13.717000000000001</v>
      </c>
      <c r="BM17" s="211">
        <v>19.576999999999998</v>
      </c>
      <c r="BN17" s="211">
        <v>16.253999999999998</v>
      </c>
      <c r="BO17" s="211">
        <v>20.855999999999998</v>
      </c>
      <c r="BP17" s="211">
        <v>20.227</v>
      </c>
      <c r="BQ17" s="211">
        <v>7.0940000000000003</v>
      </c>
      <c r="BR17" s="211"/>
      <c r="BS17" s="211">
        <v>0</v>
      </c>
      <c r="BT17" s="211">
        <v>0</v>
      </c>
      <c r="BU17" s="211">
        <v>0</v>
      </c>
      <c r="BV17" s="211">
        <v>0</v>
      </c>
      <c r="BW17" s="211">
        <v>0</v>
      </c>
      <c r="BX17" s="211">
        <v>0</v>
      </c>
      <c r="BY17" s="211">
        <v>0</v>
      </c>
      <c r="BZ17" s="211">
        <v>0</v>
      </c>
      <c r="CA17" s="211">
        <v>0</v>
      </c>
      <c r="CB17" s="211">
        <v>0</v>
      </c>
      <c r="CC17" s="211">
        <v>0</v>
      </c>
      <c r="CD17" s="211">
        <v>0</v>
      </c>
      <c r="CE17" s="211">
        <v>0</v>
      </c>
      <c r="CF17" s="211">
        <v>0</v>
      </c>
      <c r="CG17" s="211">
        <v>0</v>
      </c>
      <c r="CH17" s="211">
        <v>0</v>
      </c>
      <c r="CI17" s="211">
        <v>0</v>
      </c>
      <c r="CJ17" s="213"/>
      <c r="CK17" s="212"/>
      <c r="CL17" s="213"/>
    </row>
    <row r="18" spans="1:136" s="216" customFormat="1">
      <c r="A18" s="10"/>
      <c r="B18" s="219" t="s">
        <v>88</v>
      </c>
      <c r="C18" s="217"/>
      <c r="D18" s="211">
        <v>7.0000000000000007E-2</v>
      </c>
      <c r="E18" s="211">
        <v>3.7809999999999997</v>
      </c>
      <c r="F18" s="211">
        <v>2.7850000000000001</v>
      </c>
      <c r="G18" s="211">
        <v>2.8969999999999998</v>
      </c>
      <c r="H18" s="211">
        <v>2.335</v>
      </c>
      <c r="I18" s="211">
        <v>2.3570000000000002</v>
      </c>
      <c r="J18" s="211">
        <v>3.1430000000000002</v>
      </c>
      <c r="K18" s="211">
        <v>3.9070000000000005</v>
      </c>
      <c r="L18" s="211"/>
      <c r="M18" s="211">
        <v>0</v>
      </c>
      <c r="N18" s="211">
        <v>0.92</v>
      </c>
      <c r="O18" s="211">
        <v>2.6720000000000002</v>
      </c>
      <c r="P18" s="211">
        <v>3.5919999999999996</v>
      </c>
      <c r="Q18" s="211">
        <v>3.1640000000000001</v>
      </c>
      <c r="R18" s="211">
        <v>2.8959999999999999</v>
      </c>
      <c r="S18" s="211">
        <v>2.7830000000000004</v>
      </c>
      <c r="T18" s="211">
        <v>3.8599999999999994</v>
      </c>
      <c r="U18" s="211"/>
      <c r="V18" s="211">
        <v>0</v>
      </c>
      <c r="W18" s="211">
        <v>0.67400000000000004</v>
      </c>
      <c r="X18" s="211">
        <v>1.0999999999999999</v>
      </c>
      <c r="Y18" s="211">
        <v>2.6509999999999998</v>
      </c>
      <c r="Z18" s="211">
        <v>2.4470000000000001</v>
      </c>
      <c r="AA18" s="211">
        <v>2.6720000000000002</v>
      </c>
      <c r="AB18" s="211">
        <v>1.774</v>
      </c>
      <c r="AC18" s="211">
        <v>1.8410000000000002</v>
      </c>
      <c r="AD18" s="211">
        <v>2.694</v>
      </c>
      <c r="AE18" s="211">
        <v>2.133</v>
      </c>
      <c r="AF18" s="211"/>
      <c r="AG18" s="211">
        <v>1.0099999999999998</v>
      </c>
      <c r="AH18" s="211">
        <v>1.7509999999999999</v>
      </c>
      <c r="AI18" s="211">
        <v>2.11</v>
      </c>
      <c r="AJ18" s="211">
        <v>2.3130000000000002</v>
      </c>
      <c r="AK18" s="211">
        <v>1.7510000000000001</v>
      </c>
      <c r="AL18" s="211">
        <v>2.335</v>
      </c>
      <c r="AM18" s="211">
        <v>0.98799999999999999</v>
      </c>
      <c r="AN18" s="211">
        <v>2.1999999999999997</v>
      </c>
      <c r="AO18" s="211"/>
      <c r="AP18" s="211">
        <v>0</v>
      </c>
      <c r="AQ18" s="211">
        <v>1.4370000000000001</v>
      </c>
      <c r="AR18" s="211">
        <v>0</v>
      </c>
      <c r="AS18" s="211">
        <v>2.1780000000000004</v>
      </c>
      <c r="AT18" s="211">
        <v>3.165</v>
      </c>
      <c r="AU18" s="211">
        <v>2.6500000000000004</v>
      </c>
      <c r="AV18" s="211">
        <v>2.9180000000000001</v>
      </c>
      <c r="AW18" s="211">
        <v>1.369</v>
      </c>
      <c r="AX18" s="211">
        <v>0.876</v>
      </c>
      <c r="AY18" s="211"/>
      <c r="AZ18" s="211">
        <v>0</v>
      </c>
      <c r="BA18" s="211">
        <v>1.3029999999999999</v>
      </c>
      <c r="BB18" s="211">
        <v>1.5269999999999999</v>
      </c>
      <c r="BC18" s="211">
        <v>2.2450000000000001</v>
      </c>
      <c r="BD18" s="211">
        <v>2.29</v>
      </c>
      <c r="BE18" s="211">
        <v>3.0310000000000001</v>
      </c>
      <c r="BF18" s="211">
        <v>2.9630000000000001</v>
      </c>
      <c r="BG18" s="211">
        <v>1.6830000000000001</v>
      </c>
      <c r="BH18" s="211"/>
      <c r="BI18" s="211">
        <v>0</v>
      </c>
      <c r="BJ18" s="211">
        <v>2.3569999999999998</v>
      </c>
      <c r="BK18" s="211">
        <v>1.7060000000000002</v>
      </c>
      <c r="BL18" s="211">
        <v>2.0870000000000002</v>
      </c>
      <c r="BM18" s="211">
        <v>0.83099999999999996</v>
      </c>
      <c r="BN18" s="211">
        <v>1.167</v>
      </c>
      <c r="BO18" s="211">
        <v>1.5710000000000002</v>
      </c>
      <c r="BP18" s="211">
        <v>1.661</v>
      </c>
      <c r="BQ18" s="211">
        <v>0.7629999999999999</v>
      </c>
      <c r="BR18" s="211"/>
      <c r="BS18" s="211">
        <v>0</v>
      </c>
      <c r="BT18" s="211">
        <v>0</v>
      </c>
      <c r="BU18" s="211">
        <v>0</v>
      </c>
      <c r="BV18" s="211">
        <v>0</v>
      </c>
      <c r="BW18" s="211">
        <v>0</v>
      </c>
      <c r="BX18" s="211">
        <v>0</v>
      </c>
      <c r="BY18" s="211">
        <v>0</v>
      </c>
      <c r="BZ18" s="211">
        <v>0</v>
      </c>
      <c r="CA18" s="211">
        <v>0</v>
      </c>
      <c r="CB18" s="211">
        <v>0</v>
      </c>
      <c r="CC18" s="211">
        <v>0</v>
      </c>
      <c r="CD18" s="211">
        <v>0</v>
      </c>
      <c r="CE18" s="211">
        <v>0</v>
      </c>
      <c r="CF18" s="211">
        <v>0</v>
      </c>
      <c r="CG18" s="211">
        <v>0</v>
      </c>
      <c r="CH18" s="211">
        <v>0</v>
      </c>
      <c r="CI18" s="211">
        <v>0</v>
      </c>
      <c r="CJ18" s="213"/>
      <c r="CK18" s="212"/>
      <c r="CL18" s="213"/>
    </row>
    <row r="19" spans="1:136" s="234" customFormat="1">
      <c r="A19" s="15"/>
      <c r="C19" s="235"/>
      <c r="D19" s="236"/>
      <c r="E19" s="236"/>
      <c r="F19" s="236"/>
      <c r="G19" s="236"/>
      <c r="H19" s="236"/>
      <c r="I19" s="236"/>
      <c r="J19" s="236"/>
      <c r="K19" s="236"/>
      <c r="L19" s="236"/>
      <c r="M19" s="236"/>
      <c r="N19" s="236"/>
      <c r="O19" s="236"/>
      <c r="P19" s="236"/>
      <c r="Q19" s="236"/>
      <c r="R19" s="236"/>
      <c r="S19" s="236"/>
      <c r="T19" s="236"/>
      <c r="U19" s="236"/>
      <c r="V19" s="236"/>
      <c r="W19" s="236"/>
      <c r="X19" s="236"/>
      <c r="Y19" s="236"/>
      <c r="Z19" s="236"/>
      <c r="AA19" s="236"/>
      <c r="AB19" s="236"/>
      <c r="AC19" s="236"/>
      <c r="AD19" s="236"/>
      <c r="AE19" s="236"/>
      <c r="AF19" s="236"/>
      <c r="AG19" s="236"/>
      <c r="AH19" s="236"/>
      <c r="AI19" s="236"/>
      <c r="AJ19" s="236"/>
      <c r="AK19" s="236"/>
      <c r="AL19" s="236"/>
      <c r="AM19" s="236"/>
      <c r="AN19" s="236"/>
      <c r="AO19" s="236"/>
      <c r="AP19" s="236"/>
      <c r="AQ19" s="236"/>
      <c r="AR19" s="236"/>
      <c r="AS19" s="236"/>
      <c r="AT19" s="236"/>
      <c r="AU19" s="236"/>
      <c r="AV19" s="236"/>
      <c r="AW19" s="236"/>
      <c r="AX19" s="236"/>
      <c r="AY19" s="236"/>
      <c r="AZ19" s="236"/>
      <c r="BA19" s="236"/>
      <c r="BB19" s="236"/>
      <c r="BC19" s="236"/>
      <c r="BD19" s="236"/>
      <c r="BE19" s="236"/>
      <c r="BF19" s="236"/>
      <c r="BG19" s="236"/>
      <c r="BH19" s="236"/>
      <c r="BI19" s="236"/>
      <c r="BJ19" s="236"/>
      <c r="BK19" s="236"/>
      <c r="BL19" s="236"/>
      <c r="BM19" s="236"/>
      <c r="BN19" s="236"/>
      <c r="BO19" s="236"/>
      <c r="BP19" s="236"/>
      <c r="BQ19" s="236"/>
      <c r="BR19" s="236"/>
      <c r="BS19" s="236"/>
      <c r="BT19" s="236"/>
      <c r="BU19" s="236"/>
      <c r="BV19" s="236"/>
      <c r="BW19" s="236"/>
      <c r="BX19" s="236"/>
      <c r="BY19" s="236"/>
      <c r="BZ19" s="236"/>
      <c r="CA19" s="236"/>
      <c r="CB19" s="236"/>
      <c r="CC19" s="236"/>
      <c r="CD19" s="236"/>
      <c r="CE19" s="236"/>
      <c r="CF19" s="236"/>
      <c r="CG19" s="236"/>
      <c r="CH19" s="236"/>
      <c r="CI19" s="236"/>
      <c r="CJ19" s="227"/>
      <c r="CK19" s="235"/>
      <c r="CL19" s="235"/>
      <c r="CM19" s="235"/>
      <c r="CN19" s="235"/>
      <c r="CO19" s="235"/>
      <c r="CP19" s="235"/>
      <c r="CQ19" s="235"/>
      <c r="CR19" s="235"/>
      <c r="CS19" s="235"/>
      <c r="CT19" s="235"/>
      <c r="CU19" s="235"/>
      <c r="CV19" s="235"/>
      <c r="CW19" s="235"/>
      <c r="CX19" s="235"/>
      <c r="CY19" s="235"/>
      <c r="CZ19" s="235"/>
      <c r="DA19" s="235"/>
      <c r="DB19" s="235"/>
      <c r="DC19" s="235"/>
      <c r="DD19" s="235"/>
      <c r="DE19" s="235"/>
      <c r="DF19" s="235"/>
      <c r="DG19" s="235"/>
      <c r="DH19" s="235"/>
      <c r="DI19" s="235"/>
      <c r="DJ19" s="235"/>
      <c r="DK19" s="235"/>
      <c r="DL19" s="235"/>
      <c r="DM19" s="235"/>
      <c r="DN19" s="235"/>
      <c r="DO19" s="235"/>
      <c r="DP19" s="235"/>
      <c r="DQ19" s="235"/>
      <c r="DR19" s="235"/>
      <c r="DS19" s="235"/>
      <c r="DT19" s="235"/>
      <c r="DU19" s="235"/>
      <c r="DV19" s="237"/>
      <c r="DW19" s="238"/>
      <c r="DX19" s="239"/>
      <c r="DY19" s="240"/>
      <c r="DZ19" s="241"/>
      <c r="EA19" s="239"/>
      <c r="EB19" s="239"/>
      <c r="EC19" s="242"/>
      <c r="ED19" s="242"/>
    </row>
    <row r="20" spans="1:136" s="216" customFormat="1" ht="14">
      <c r="A20" s="78" t="s">
        <v>68</v>
      </c>
      <c r="B20" s="209" t="s">
        <v>79</v>
      </c>
      <c r="C20" s="210"/>
      <c r="D20" s="211">
        <v>3.9784000000000002</v>
      </c>
      <c r="E20" s="211">
        <v>14.233000000000001</v>
      </c>
      <c r="F20" s="211">
        <v>13.56</v>
      </c>
      <c r="G20" s="211">
        <v>13.829000000000001</v>
      </c>
      <c r="H20" s="211">
        <v>13.021999999999998</v>
      </c>
      <c r="I20" s="211">
        <v>11.023</v>
      </c>
      <c r="J20" s="211">
        <v>13.356999999999999</v>
      </c>
      <c r="K20" s="211">
        <v>12.952999999999999</v>
      </c>
      <c r="L20" s="211">
        <v>15.177</v>
      </c>
      <c r="M20" s="211">
        <v>6.5789999999999997</v>
      </c>
      <c r="N20" s="211"/>
      <c r="O20" s="211">
        <v>3.008</v>
      </c>
      <c r="P20" s="211">
        <v>16.702999999999999</v>
      </c>
      <c r="Q20" s="211">
        <v>17.332000000000001</v>
      </c>
      <c r="R20" s="211">
        <v>16.613</v>
      </c>
      <c r="S20" s="211">
        <v>14.458</v>
      </c>
      <c r="T20" s="211">
        <v>12.706999999999999</v>
      </c>
      <c r="U20" s="211">
        <v>11.629</v>
      </c>
      <c r="V20" s="211">
        <v>14.592999999999998</v>
      </c>
      <c r="W20" s="211">
        <v>3.8820000000000001</v>
      </c>
      <c r="X20" s="211">
        <v>0.71799999999999997</v>
      </c>
      <c r="Y20" s="211"/>
      <c r="Z20" s="211">
        <v>0.58399999999999996</v>
      </c>
      <c r="AA20" s="211">
        <v>12.100999999999999</v>
      </c>
      <c r="AB20" s="211">
        <v>11.629999999999999</v>
      </c>
      <c r="AC20" s="211">
        <v>12.909000000000001</v>
      </c>
      <c r="AD20" s="211">
        <v>15.558</v>
      </c>
      <c r="AE20" s="211">
        <v>10.171999999999999</v>
      </c>
      <c r="AF20" s="211">
        <v>8.8219999999999992</v>
      </c>
      <c r="AG20" s="211">
        <v>9.5859999999999985</v>
      </c>
      <c r="AH20" s="211">
        <v>6.8469999999999995</v>
      </c>
      <c r="AI20" s="211">
        <v>10.684999999999999</v>
      </c>
      <c r="AJ20" s="211">
        <v>4.3770000000000007</v>
      </c>
      <c r="AK20" s="211"/>
      <c r="AL20" s="211">
        <v>0</v>
      </c>
      <c r="AM20" s="211">
        <v>14.973999999999998</v>
      </c>
      <c r="AN20" s="211">
        <v>16.500999999999998</v>
      </c>
      <c r="AO20" s="211">
        <v>19.105</v>
      </c>
      <c r="AP20" s="211">
        <v>20.474999999999998</v>
      </c>
      <c r="AQ20" s="211">
        <v>12.976000000000001</v>
      </c>
      <c r="AR20" s="211">
        <v>0</v>
      </c>
      <c r="AS20" s="211">
        <v>15.961999999999998</v>
      </c>
      <c r="AT20" s="211">
        <v>20.182000000000002</v>
      </c>
      <c r="AU20" s="211">
        <v>18.476000000000003</v>
      </c>
      <c r="AV20" s="211">
        <v>8.89</v>
      </c>
      <c r="AW20" s="211"/>
      <c r="AX20" s="211">
        <v>0.49299999999999999</v>
      </c>
      <c r="AY20" s="211">
        <v>11.068</v>
      </c>
      <c r="AZ20" s="211">
        <v>19.734000000000002</v>
      </c>
      <c r="BA20" s="211">
        <v>9.2719999999999985</v>
      </c>
      <c r="BB20" s="211">
        <v>8.0229999999999997</v>
      </c>
      <c r="BC20" s="211">
        <v>16.882999999999999</v>
      </c>
      <c r="BD20" s="211">
        <v>19.868000000000002</v>
      </c>
      <c r="BE20" s="211">
        <v>16.95</v>
      </c>
      <c r="BF20" s="211">
        <v>17.846999999999998</v>
      </c>
      <c r="BG20" s="211">
        <v>10.864000000000001</v>
      </c>
      <c r="BH20" s="211"/>
      <c r="BI20" s="211">
        <v>0</v>
      </c>
      <c r="BJ20" s="211">
        <v>4.984</v>
      </c>
      <c r="BK20" s="211">
        <v>6.4649999999999999</v>
      </c>
      <c r="BL20" s="211">
        <v>10.281000000000001</v>
      </c>
      <c r="BM20" s="211">
        <v>3.9279999999999999</v>
      </c>
      <c r="BN20" s="211">
        <v>3.3899999999999997</v>
      </c>
      <c r="BO20" s="211">
        <v>2.5810000000000004</v>
      </c>
      <c r="BP20" s="211">
        <v>1.976</v>
      </c>
      <c r="BQ20" s="211">
        <v>1.4359999999999999</v>
      </c>
      <c r="BR20" s="211">
        <v>1.4369999999999998</v>
      </c>
      <c r="BS20" s="211">
        <v>0.35899999999999999</v>
      </c>
      <c r="BT20" s="211"/>
      <c r="BU20" s="211">
        <v>0</v>
      </c>
      <c r="BV20" s="211">
        <v>0</v>
      </c>
      <c r="BW20" s="211">
        <v>0</v>
      </c>
      <c r="BX20" s="211">
        <v>0</v>
      </c>
      <c r="BY20" s="211">
        <v>0</v>
      </c>
      <c r="BZ20" s="211">
        <v>0</v>
      </c>
      <c r="CA20" s="211">
        <v>0</v>
      </c>
      <c r="CB20" s="211">
        <v>0</v>
      </c>
      <c r="CC20" s="211">
        <v>0</v>
      </c>
      <c r="CD20" s="211">
        <v>0</v>
      </c>
      <c r="CE20" s="211">
        <v>0</v>
      </c>
      <c r="CF20" s="211">
        <v>0</v>
      </c>
      <c r="CG20" s="211">
        <v>0</v>
      </c>
      <c r="CH20" s="211">
        <v>0</v>
      </c>
      <c r="CI20" s="211">
        <v>0</v>
      </c>
      <c r="CJ20" s="213"/>
      <c r="CK20" s="212"/>
      <c r="CL20" s="213"/>
    </row>
    <row r="21" spans="1:136" s="216" customFormat="1">
      <c r="A21" s="8"/>
      <c r="B21" s="209" t="s">
        <v>87</v>
      </c>
      <c r="C21" s="217"/>
      <c r="D21" s="211">
        <v>1.7730000000000001</v>
      </c>
      <c r="E21" s="211">
        <v>5.2529999999999992</v>
      </c>
      <c r="F21" s="211">
        <v>3.8620000000000001</v>
      </c>
      <c r="G21" s="211">
        <v>3.6589999999999998</v>
      </c>
      <c r="H21" s="211">
        <v>3.3009999999999997</v>
      </c>
      <c r="I21" s="211">
        <v>2.38</v>
      </c>
      <c r="J21" s="211">
        <v>2.7170000000000001</v>
      </c>
      <c r="K21" s="211">
        <v>2.0430000000000001</v>
      </c>
      <c r="L21" s="211">
        <v>2.3349999999999995</v>
      </c>
      <c r="M21" s="211">
        <v>1.28</v>
      </c>
      <c r="N21" s="211"/>
      <c r="O21" s="211">
        <v>1.079</v>
      </c>
      <c r="P21" s="211">
        <v>5.9279999999999999</v>
      </c>
      <c r="Q21" s="211">
        <v>5.5449999999999999</v>
      </c>
      <c r="R21" s="211">
        <v>9.7889999999999997</v>
      </c>
      <c r="S21" s="211">
        <v>10.204999999999998</v>
      </c>
      <c r="T21" s="211">
        <v>2.7170000000000001</v>
      </c>
      <c r="U21" s="211">
        <v>2.2679999999999998</v>
      </c>
      <c r="V21" s="211">
        <v>4.3339999999999996</v>
      </c>
      <c r="W21" s="211">
        <v>14.997000000000002</v>
      </c>
      <c r="X21" s="211">
        <v>2.0880000000000001</v>
      </c>
      <c r="Y21" s="211"/>
      <c r="Z21" s="211">
        <v>0.33600000000000002</v>
      </c>
      <c r="AA21" s="211">
        <v>4.1760000000000002</v>
      </c>
      <c r="AB21" s="211">
        <v>3.7269999999999999</v>
      </c>
      <c r="AC21" s="211">
        <v>7.4749999999999996</v>
      </c>
      <c r="AD21" s="211">
        <v>7.2739999999999991</v>
      </c>
      <c r="AE21" s="211">
        <v>10.821999999999999</v>
      </c>
      <c r="AF21" s="211">
        <v>12.167999999999999</v>
      </c>
      <c r="AG21" s="211">
        <v>7.5659999999999998</v>
      </c>
      <c r="AH21" s="211">
        <v>9.407</v>
      </c>
      <c r="AI21" s="211">
        <v>9.4740000000000002</v>
      </c>
      <c r="AJ21" s="211">
        <v>1.865</v>
      </c>
      <c r="AK21" s="211"/>
      <c r="AL21" s="211">
        <v>0</v>
      </c>
      <c r="AM21" s="211">
        <v>4.8270000000000008</v>
      </c>
      <c r="AN21" s="211">
        <v>3.9740000000000002</v>
      </c>
      <c r="AO21" s="211">
        <v>2.6709999999999998</v>
      </c>
      <c r="AP21" s="211">
        <v>2.4930000000000003</v>
      </c>
      <c r="AQ21" s="211">
        <v>19.128</v>
      </c>
      <c r="AR21" s="211">
        <v>0</v>
      </c>
      <c r="AS21" s="211">
        <v>9.5860000000000003</v>
      </c>
      <c r="AT21" s="211">
        <v>2.6259999999999999</v>
      </c>
      <c r="AU21" s="211">
        <v>3.1879999999999997</v>
      </c>
      <c r="AV21" s="211">
        <v>1.7960000000000003</v>
      </c>
      <c r="AW21" s="211"/>
      <c r="AX21" s="211">
        <v>6.6000000000000003E-2</v>
      </c>
      <c r="AY21" s="211">
        <v>21.821000000000002</v>
      </c>
      <c r="AZ21" s="211">
        <v>6.3079999999999998</v>
      </c>
      <c r="BA21" s="211">
        <v>9.766</v>
      </c>
      <c r="BB21" s="211">
        <v>25.840999999999998</v>
      </c>
      <c r="BC21" s="211">
        <v>11.943</v>
      </c>
      <c r="BD21" s="211">
        <v>6.0169999999999995</v>
      </c>
      <c r="BE21" s="211">
        <v>4.2430000000000003</v>
      </c>
      <c r="BF21" s="211">
        <v>4.8730000000000002</v>
      </c>
      <c r="BG21" s="211">
        <v>2.6710000000000003</v>
      </c>
      <c r="BH21" s="211"/>
      <c r="BI21" s="211">
        <v>0</v>
      </c>
      <c r="BJ21" s="211">
        <v>14.817</v>
      </c>
      <c r="BK21" s="211">
        <v>11.225999999999999</v>
      </c>
      <c r="BL21" s="211">
        <v>11.988999999999999</v>
      </c>
      <c r="BM21" s="211">
        <v>14.928999999999998</v>
      </c>
      <c r="BN21" s="211">
        <v>18.071999999999999</v>
      </c>
      <c r="BO21" s="211">
        <v>23.033999999999999</v>
      </c>
      <c r="BP21" s="211">
        <v>21.362000000000002</v>
      </c>
      <c r="BQ21" s="211">
        <v>19.442</v>
      </c>
      <c r="BR21" s="211">
        <v>22.292000000000002</v>
      </c>
      <c r="BS21" s="211">
        <v>9.5419999999999998</v>
      </c>
      <c r="BT21" s="211"/>
      <c r="BU21" s="211">
        <v>0</v>
      </c>
      <c r="BV21" s="211">
        <v>0</v>
      </c>
      <c r="BW21" s="211">
        <v>0</v>
      </c>
      <c r="BX21" s="211">
        <v>0</v>
      </c>
      <c r="BY21" s="211">
        <v>0</v>
      </c>
      <c r="BZ21" s="211">
        <v>0</v>
      </c>
      <c r="CA21" s="211">
        <v>0</v>
      </c>
      <c r="CB21" s="211">
        <v>0</v>
      </c>
      <c r="CC21" s="211">
        <v>0</v>
      </c>
      <c r="CD21" s="211">
        <v>0</v>
      </c>
      <c r="CE21" s="211">
        <v>0</v>
      </c>
      <c r="CF21" s="211">
        <v>0</v>
      </c>
      <c r="CG21" s="211">
        <v>0</v>
      </c>
      <c r="CH21" s="211">
        <v>0</v>
      </c>
      <c r="CI21" s="211">
        <v>0</v>
      </c>
      <c r="CJ21" s="213"/>
      <c r="CK21" s="212"/>
      <c r="CL21" s="213"/>
    </row>
    <row r="22" spans="1:136" s="216" customFormat="1">
      <c r="A22" s="10"/>
      <c r="B22" s="219" t="s">
        <v>88</v>
      </c>
      <c r="C22" s="217"/>
      <c r="D22" s="211">
        <v>0.38100000000000001</v>
      </c>
      <c r="E22" s="211">
        <v>1.145</v>
      </c>
      <c r="F22" s="211">
        <v>1.7510000000000001</v>
      </c>
      <c r="G22" s="211">
        <v>2.177</v>
      </c>
      <c r="H22" s="211">
        <v>2.5369999999999999</v>
      </c>
      <c r="I22" s="211">
        <v>2.649</v>
      </c>
      <c r="J22" s="211">
        <v>2.6720000000000002</v>
      </c>
      <c r="K22" s="211">
        <v>2.6039999999999996</v>
      </c>
      <c r="L22" s="211">
        <v>3.278</v>
      </c>
      <c r="M22" s="211">
        <v>0.60599999999999998</v>
      </c>
      <c r="N22" s="211"/>
      <c r="O22" s="211">
        <v>0.80800000000000005</v>
      </c>
      <c r="P22" s="211">
        <v>2.8069999999999999</v>
      </c>
      <c r="Q22" s="211">
        <v>3.4130000000000003</v>
      </c>
      <c r="R22" s="211">
        <v>3.0980000000000003</v>
      </c>
      <c r="S22" s="211">
        <v>2.6040000000000001</v>
      </c>
      <c r="T22" s="211">
        <v>3.5029999999999997</v>
      </c>
      <c r="U22" s="211">
        <v>3.5920000000000001</v>
      </c>
      <c r="V22" s="211">
        <v>3.8829999999999996</v>
      </c>
      <c r="W22" s="211">
        <v>0.83099999999999996</v>
      </c>
      <c r="X22" s="211">
        <v>8.7999999999999995E-2</v>
      </c>
      <c r="Y22" s="211"/>
      <c r="Z22" s="211">
        <v>0.13400000000000001</v>
      </c>
      <c r="AA22" s="211">
        <v>2.4920000000000004</v>
      </c>
      <c r="AB22" s="211">
        <v>3.6140000000000003</v>
      </c>
      <c r="AC22" s="211">
        <v>3.0529999999999999</v>
      </c>
      <c r="AD22" s="211">
        <v>3.121</v>
      </c>
      <c r="AE22" s="211">
        <v>2.133</v>
      </c>
      <c r="AF22" s="211">
        <v>1.752</v>
      </c>
      <c r="AG22" s="211">
        <v>1.9079999999999999</v>
      </c>
      <c r="AH22" s="211">
        <v>1.6160000000000001</v>
      </c>
      <c r="AI22" s="211">
        <v>2.806</v>
      </c>
      <c r="AJ22" s="211">
        <v>0.83099999999999996</v>
      </c>
      <c r="AK22" s="211"/>
      <c r="AL22" s="211">
        <v>0</v>
      </c>
      <c r="AM22" s="211">
        <v>3.2109999999999999</v>
      </c>
      <c r="AN22" s="211">
        <v>3.9969999999999999</v>
      </c>
      <c r="AO22" s="211">
        <v>2.9630000000000001</v>
      </c>
      <c r="AP22" s="211">
        <v>3.48</v>
      </c>
      <c r="AQ22" s="211">
        <v>2.2000000000000002</v>
      </c>
      <c r="AR22" s="211">
        <v>0</v>
      </c>
      <c r="AS22" s="211">
        <v>3.0759999999999996</v>
      </c>
      <c r="AT22" s="211">
        <v>4.109</v>
      </c>
      <c r="AU22" s="211">
        <v>4.3319999999999999</v>
      </c>
      <c r="AV22" s="211">
        <v>1.9309999999999998</v>
      </c>
      <c r="AW22" s="211"/>
      <c r="AX22" s="211">
        <v>0</v>
      </c>
      <c r="AY22" s="211">
        <v>3.0990000000000002</v>
      </c>
      <c r="AZ22" s="211">
        <v>4.5359999999999996</v>
      </c>
      <c r="BA22" s="211">
        <v>3.7279999999999998</v>
      </c>
      <c r="BB22" s="211">
        <v>2.7840000000000003</v>
      </c>
      <c r="BC22" s="211">
        <v>4.4239999999999995</v>
      </c>
      <c r="BD22" s="211">
        <v>4.67</v>
      </c>
      <c r="BE22" s="211">
        <v>5.2309999999999999</v>
      </c>
      <c r="BF22" s="211">
        <v>5.4779999999999998</v>
      </c>
      <c r="BG22" s="211">
        <v>3.8160000000000003</v>
      </c>
      <c r="BH22" s="211"/>
      <c r="BI22" s="211">
        <v>0</v>
      </c>
      <c r="BJ22" s="211">
        <v>0.42500000000000004</v>
      </c>
      <c r="BK22" s="211">
        <v>3.2549999999999999</v>
      </c>
      <c r="BL22" s="211">
        <v>5.7480000000000002</v>
      </c>
      <c r="BM22" s="211">
        <v>3.3889999999999998</v>
      </c>
      <c r="BN22" s="211">
        <v>2.5819999999999999</v>
      </c>
      <c r="BO22" s="211">
        <v>3.3889999999999998</v>
      </c>
      <c r="BP22" s="211">
        <v>2.94</v>
      </c>
      <c r="BQ22" s="211">
        <v>2.85</v>
      </c>
      <c r="BR22" s="211">
        <v>3.2560000000000002</v>
      </c>
      <c r="BS22" s="211">
        <v>2.2450000000000001</v>
      </c>
      <c r="BT22" s="211"/>
      <c r="BU22" s="211">
        <v>0</v>
      </c>
      <c r="BV22" s="211">
        <v>0</v>
      </c>
      <c r="BW22" s="211">
        <v>0</v>
      </c>
      <c r="BX22" s="211">
        <v>0</v>
      </c>
      <c r="BY22" s="211">
        <v>0</v>
      </c>
      <c r="BZ22" s="211">
        <v>0</v>
      </c>
      <c r="CA22" s="211">
        <v>0</v>
      </c>
      <c r="CB22" s="211">
        <v>0</v>
      </c>
      <c r="CC22" s="211">
        <v>0</v>
      </c>
      <c r="CD22" s="211">
        <v>0</v>
      </c>
      <c r="CE22" s="211">
        <v>0</v>
      </c>
      <c r="CF22" s="211">
        <v>0</v>
      </c>
      <c r="CG22" s="211">
        <v>0</v>
      </c>
      <c r="CH22" s="211">
        <v>0</v>
      </c>
      <c r="CI22" s="211">
        <v>0</v>
      </c>
      <c r="CJ22" s="213"/>
      <c r="CK22" s="212"/>
      <c r="CL22" s="213"/>
    </row>
    <row r="23" spans="1:136" ht="15" hidden="1" customHeight="1">
      <c r="A23" s="190"/>
      <c r="B23" s="190"/>
      <c r="C23" s="190"/>
      <c r="D23" s="190"/>
      <c r="E23" s="244"/>
      <c r="F23" s="190"/>
      <c r="G23" s="190"/>
      <c r="H23" s="190"/>
      <c r="I23" s="190"/>
      <c r="J23" s="190"/>
      <c r="K23" s="190"/>
      <c r="L23" s="190"/>
      <c r="M23" s="190"/>
      <c r="N23" s="190"/>
      <c r="O23" s="190"/>
      <c r="P23" s="190"/>
      <c r="Q23" s="190"/>
      <c r="R23" s="190"/>
      <c r="S23" s="190"/>
      <c r="T23" s="190"/>
      <c r="U23" s="190"/>
      <c r="V23" s="190"/>
      <c r="W23" s="190"/>
      <c r="X23" s="190"/>
      <c r="Y23" s="190"/>
      <c r="Z23" s="190"/>
      <c r="AA23" s="190"/>
      <c r="AB23" s="190"/>
      <c r="AC23" s="190"/>
      <c r="AD23" s="190"/>
      <c r="AE23" s="190"/>
      <c r="AF23" s="190"/>
      <c r="AG23" s="190"/>
      <c r="AH23" s="190"/>
      <c r="AI23" s="190"/>
      <c r="AJ23" s="190"/>
      <c r="AK23" s="190"/>
      <c r="AL23" s="190"/>
      <c r="AM23" s="190"/>
      <c r="AN23" s="190"/>
      <c r="AO23" s="190"/>
      <c r="AP23" s="190"/>
      <c r="AQ23" s="190"/>
      <c r="AR23" s="190"/>
      <c r="AS23" s="190"/>
      <c r="AT23" s="190"/>
      <c r="AU23" s="190"/>
      <c r="AV23" s="190"/>
      <c r="AW23" s="190"/>
      <c r="AX23" s="190"/>
      <c r="AY23" s="190"/>
      <c r="AZ23" s="190"/>
      <c r="BA23" s="190"/>
      <c r="BB23" s="190"/>
      <c r="BC23" s="190"/>
      <c r="BD23" s="190"/>
      <c r="BE23" s="190"/>
      <c r="BF23" s="190"/>
      <c r="BG23" s="190"/>
      <c r="BH23" s="190"/>
      <c r="BI23" s="190"/>
      <c r="BJ23" s="190"/>
      <c r="BK23" s="190"/>
      <c r="BL23" s="190"/>
      <c r="BM23" s="190"/>
      <c r="BN23" s="190"/>
      <c r="BO23" s="190"/>
      <c r="BP23" s="190"/>
      <c r="BQ23" s="190"/>
      <c r="BR23" s="190"/>
      <c r="BS23" s="190"/>
      <c r="BT23" s="190"/>
      <c r="BU23" s="190"/>
      <c r="BV23" s="190"/>
      <c r="BW23" s="190"/>
      <c r="BX23" s="190"/>
      <c r="BY23" s="190"/>
      <c r="BZ23" s="190"/>
      <c r="CA23" s="190"/>
      <c r="CB23" s="190"/>
      <c r="CC23" s="190"/>
      <c r="CD23" s="190"/>
      <c r="CE23" s="190"/>
      <c r="CF23" s="190"/>
      <c r="CG23" s="190"/>
      <c r="CH23" s="190"/>
      <c r="CI23" s="190"/>
      <c r="CJ23" s="246"/>
      <c r="CK23" s="190"/>
      <c r="CL23" s="190"/>
      <c r="CM23" s="190"/>
      <c r="CN23" s="190"/>
      <c r="CO23" s="190"/>
      <c r="CP23" s="190"/>
      <c r="CQ23" s="190"/>
      <c r="CR23" s="190"/>
      <c r="CS23" s="190"/>
      <c r="CT23" s="190"/>
      <c r="CU23" s="190"/>
      <c r="CV23" s="190"/>
      <c r="CW23" s="190"/>
      <c r="CX23" s="190"/>
      <c r="CY23" s="190"/>
      <c r="CZ23" s="190"/>
      <c r="DA23" s="190"/>
      <c r="DB23" s="190"/>
      <c r="DC23" s="190"/>
      <c r="DD23" s="190"/>
      <c r="DE23" s="190"/>
      <c r="DF23" s="190"/>
      <c r="DG23" s="190"/>
      <c r="DH23" s="190"/>
      <c r="DI23" s="190"/>
      <c r="DJ23" s="190"/>
      <c r="DK23" s="190"/>
      <c r="DL23" s="190"/>
      <c r="DM23" s="190"/>
      <c r="DN23" s="190"/>
      <c r="DO23" s="190"/>
      <c r="DP23" s="190"/>
      <c r="DQ23" s="190"/>
      <c r="DR23" s="190"/>
      <c r="DS23" s="190"/>
      <c r="DT23" s="190"/>
      <c r="DU23" s="190"/>
      <c r="DV23" s="247"/>
      <c r="DW23" s="190"/>
      <c r="DX23" s="190"/>
      <c r="DY23" s="190"/>
      <c r="DZ23" s="190"/>
      <c r="EA23" s="190"/>
      <c r="EB23" s="190"/>
      <c r="EC23" s="190"/>
      <c r="ED23" s="190"/>
      <c r="EE23" s="190"/>
      <c r="EF23" s="190"/>
    </row>
    <row r="24" spans="1:136" ht="15" hidden="1" customHeight="1">
      <c r="A24" s="190"/>
      <c r="B24" s="190"/>
      <c r="C24" s="190"/>
      <c r="D24" s="190"/>
      <c r="E24" s="244"/>
      <c r="F24" s="190"/>
      <c r="G24" s="190"/>
      <c r="H24" s="190"/>
      <c r="I24" s="190"/>
      <c r="J24" s="190"/>
      <c r="K24" s="190"/>
      <c r="L24" s="190"/>
      <c r="M24" s="190"/>
      <c r="N24" s="190"/>
      <c r="O24" s="190"/>
      <c r="P24" s="190"/>
      <c r="Q24" s="190"/>
      <c r="R24" s="190"/>
      <c r="S24" s="190"/>
      <c r="T24" s="190"/>
      <c r="U24" s="190"/>
      <c r="V24" s="190"/>
      <c r="W24" s="190"/>
      <c r="X24" s="190"/>
      <c r="Y24" s="190"/>
      <c r="Z24" s="190"/>
      <c r="AA24" s="190"/>
      <c r="AB24" s="190"/>
      <c r="AC24" s="190"/>
      <c r="AD24" s="190"/>
      <c r="AE24" s="190"/>
      <c r="AF24" s="190"/>
      <c r="AG24" s="190"/>
      <c r="AH24" s="190"/>
      <c r="AI24" s="190"/>
      <c r="AJ24" s="190"/>
      <c r="AK24" s="190"/>
      <c r="AL24" s="190"/>
      <c r="AM24" s="190"/>
      <c r="AN24" s="190"/>
      <c r="AO24" s="190"/>
      <c r="AP24" s="190"/>
      <c r="AQ24" s="190"/>
      <c r="AR24" s="190"/>
      <c r="AS24" s="190"/>
      <c r="AT24" s="190"/>
      <c r="AU24" s="190"/>
      <c r="AV24" s="190"/>
      <c r="AW24" s="190"/>
      <c r="AX24" s="190"/>
      <c r="AY24" s="190"/>
      <c r="AZ24" s="190"/>
      <c r="BA24" s="190"/>
      <c r="BB24" s="190"/>
      <c r="BC24" s="190"/>
      <c r="BD24" s="190"/>
      <c r="BE24" s="190"/>
      <c r="BF24" s="190"/>
      <c r="BG24" s="190"/>
      <c r="BH24" s="190"/>
      <c r="BI24" s="190"/>
      <c r="BJ24" s="190"/>
      <c r="BK24" s="190"/>
      <c r="BL24" s="190"/>
      <c r="BM24" s="190"/>
      <c r="BN24" s="190"/>
      <c r="BO24" s="190"/>
      <c r="BP24" s="190"/>
      <c r="BQ24" s="190"/>
      <c r="BR24" s="190"/>
      <c r="BS24" s="190"/>
      <c r="BT24" s="190"/>
      <c r="BU24" s="190"/>
      <c r="BV24" s="190"/>
      <c r="BW24" s="190"/>
      <c r="BX24" s="190"/>
      <c r="BY24" s="190"/>
      <c r="BZ24" s="190"/>
      <c r="CA24" s="190"/>
      <c r="CB24" s="190"/>
      <c r="CC24" s="190"/>
      <c r="CD24" s="190"/>
      <c r="CE24" s="190"/>
      <c r="CF24" s="190"/>
      <c r="CG24" s="190"/>
      <c r="CH24" s="190"/>
      <c r="CI24" s="190"/>
      <c r="CJ24" s="246"/>
      <c r="CK24" s="190"/>
      <c r="CL24" s="190"/>
      <c r="CM24" s="190"/>
      <c r="CN24" s="190"/>
      <c r="CO24" s="190"/>
      <c r="CP24" s="190"/>
      <c r="CQ24" s="190"/>
      <c r="CR24" s="190"/>
      <c r="CS24" s="190"/>
      <c r="CT24" s="190"/>
      <c r="CU24" s="190"/>
      <c r="CV24" s="190"/>
      <c r="CW24" s="190"/>
      <c r="CX24" s="190"/>
      <c r="CY24" s="190"/>
      <c r="CZ24" s="190"/>
      <c r="DA24" s="190"/>
      <c r="DB24" s="190"/>
      <c r="DC24" s="190"/>
      <c r="DD24" s="190"/>
      <c r="DE24" s="190"/>
      <c r="DF24" s="190"/>
      <c r="DG24" s="190"/>
      <c r="DH24" s="190"/>
      <c r="DI24" s="190"/>
      <c r="DJ24" s="190"/>
      <c r="DK24" s="190"/>
      <c r="DL24" s="190"/>
      <c r="DM24" s="190"/>
      <c r="DN24" s="190"/>
      <c r="DO24" s="190"/>
      <c r="DP24" s="190"/>
      <c r="DQ24" s="190"/>
      <c r="DR24" s="190"/>
      <c r="DS24" s="190"/>
      <c r="DT24" s="190"/>
      <c r="DU24" s="190"/>
      <c r="DV24" s="247"/>
      <c r="DW24" s="190"/>
      <c r="DX24" s="190"/>
      <c r="DY24" s="190"/>
      <c r="DZ24" s="190"/>
      <c r="EA24" s="190"/>
      <c r="EB24" s="190"/>
      <c r="EC24" s="190"/>
      <c r="ED24" s="190"/>
      <c r="EE24" s="190"/>
      <c r="EF24" s="190"/>
    </row>
    <row r="25" spans="1:136" ht="15" hidden="1" customHeight="1">
      <c r="A25" s="190"/>
      <c r="B25" s="190"/>
      <c r="C25" s="190"/>
      <c r="D25" s="190"/>
      <c r="E25" s="244"/>
      <c r="F25" s="190"/>
      <c r="G25" s="190"/>
      <c r="H25" s="190"/>
      <c r="I25" s="190"/>
      <c r="J25" s="190"/>
      <c r="K25" s="190"/>
      <c r="L25" s="190"/>
      <c r="M25" s="190"/>
      <c r="N25" s="190"/>
      <c r="O25" s="190"/>
      <c r="P25" s="190"/>
      <c r="Q25" s="190"/>
      <c r="R25" s="190"/>
      <c r="S25" s="190"/>
      <c r="T25" s="190"/>
      <c r="U25" s="190"/>
      <c r="V25" s="190"/>
      <c r="W25" s="190"/>
      <c r="X25" s="190"/>
      <c r="Y25" s="190"/>
      <c r="Z25" s="190"/>
      <c r="AA25" s="190"/>
      <c r="AB25" s="190"/>
      <c r="AC25" s="190"/>
      <c r="AD25" s="190"/>
      <c r="AE25" s="190"/>
      <c r="AF25" s="190"/>
      <c r="AG25" s="190"/>
      <c r="AH25" s="190"/>
      <c r="AI25" s="190"/>
      <c r="AJ25" s="190"/>
      <c r="AK25" s="190"/>
      <c r="AL25" s="190"/>
      <c r="AM25" s="190"/>
      <c r="AN25" s="190"/>
      <c r="AO25" s="190"/>
      <c r="AP25" s="190"/>
      <c r="AQ25" s="190"/>
      <c r="AR25" s="190"/>
      <c r="AS25" s="190"/>
      <c r="AT25" s="190"/>
      <c r="AU25" s="190"/>
      <c r="AV25" s="190"/>
      <c r="AW25" s="190"/>
      <c r="AX25" s="190"/>
      <c r="AY25" s="190"/>
      <c r="AZ25" s="190"/>
      <c r="BA25" s="190"/>
      <c r="BB25" s="190"/>
      <c r="BC25" s="190"/>
      <c r="BD25" s="190"/>
      <c r="BE25" s="190"/>
      <c r="BF25" s="190"/>
      <c r="BG25" s="190"/>
      <c r="BH25" s="190"/>
      <c r="BI25" s="190"/>
      <c r="BJ25" s="190"/>
      <c r="BK25" s="190"/>
      <c r="BL25" s="190"/>
      <c r="BM25" s="190"/>
      <c r="BN25" s="190"/>
      <c r="BO25" s="190"/>
      <c r="BP25" s="190"/>
      <c r="BQ25" s="190"/>
      <c r="BR25" s="190"/>
      <c r="BS25" s="190"/>
      <c r="BT25" s="190"/>
      <c r="BU25" s="190"/>
      <c r="BV25" s="190"/>
      <c r="BW25" s="190"/>
      <c r="BX25" s="190"/>
      <c r="BY25" s="190"/>
      <c r="BZ25" s="190"/>
      <c r="CA25" s="190"/>
      <c r="CB25" s="190"/>
      <c r="CC25" s="190"/>
      <c r="CD25" s="190"/>
      <c r="CE25" s="190"/>
      <c r="CF25" s="190"/>
      <c r="CG25" s="190"/>
      <c r="CH25" s="190"/>
      <c r="CI25" s="190"/>
      <c r="CJ25" s="246"/>
      <c r="CK25" s="190"/>
      <c r="CL25" s="190"/>
      <c r="CM25" s="190"/>
      <c r="CN25" s="190"/>
      <c r="CO25" s="190"/>
      <c r="CP25" s="190"/>
      <c r="CQ25" s="190"/>
      <c r="CR25" s="190"/>
      <c r="CS25" s="190"/>
      <c r="CT25" s="190"/>
      <c r="CU25" s="190"/>
      <c r="CV25" s="190"/>
      <c r="CW25" s="190"/>
      <c r="CX25" s="190"/>
      <c r="CY25" s="190"/>
      <c r="CZ25" s="190"/>
      <c r="DA25" s="190"/>
      <c r="DB25" s="190"/>
      <c r="DC25" s="190"/>
      <c r="DD25" s="190"/>
      <c r="DE25" s="190"/>
      <c r="DF25" s="190"/>
      <c r="DG25" s="190"/>
      <c r="DH25" s="190"/>
      <c r="DI25" s="190"/>
      <c r="DJ25" s="190"/>
      <c r="DK25" s="190"/>
      <c r="DL25" s="190"/>
      <c r="DM25" s="190"/>
      <c r="DN25" s="190"/>
      <c r="DO25" s="190"/>
      <c r="DP25" s="190"/>
      <c r="DQ25" s="190"/>
      <c r="DR25" s="190"/>
      <c r="DS25" s="190"/>
      <c r="DT25" s="190"/>
      <c r="DU25" s="190"/>
      <c r="DV25" s="247"/>
      <c r="DW25" s="190"/>
      <c r="DX25" s="190"/>
      <c r="DY25" s="190"/>
      <c r="DZ25" s="190"/>
      <c r="EA25" s="190"/>
      <c r="EB25" s="190"/>
      <c r="EC25" s="190"/>
      <c r="ED25" s="190"/>
      <c r="EE25" s="190"/>
      <c r="EF25" s="190"/>
    </row>
    <row r="26" spans="1:136" ht="15" hidden="1" customHeight="1">
      <c r="E26" s="244"/>
      <c r="F26" s="190"/>
      <c r="G26" s="190"/>
      <c r="H26" s="190"/>
      <c r="I26" s="190"/>
      <c r="J26" s="190"/>
      <c r="K26" s="190"/>
      <c r="L26" s="190"/>
      <c r="M26" s="190"/>
      <c r="N26" s="190"/>
      <c r="O26" s="190"/>
      <c r="P26" s="190"/>
      <c r="Q26" s="190"/>
      <c r="R26" s="190"/>
      <c r="S26" s="190"/>
      <c r="T26" s="190"/>
      <c r="U26" s="190"/>
      <c r="V26" s="190"/>
      <c r="W26" s="190"/>
      <c r="X26" s="190"/>
      <c r="Y26" s="190"/>
      <c r="Z26" s="190"/>
      <c r="AA26" s="190"/>
      <c r="AB26" s="190"/>
      <c r="AC26" s="190"/>
      <c r="AD26" s="190"/>
      <c r="AE26" s="190"/>
      <c r="AF26" s="190"/>
      <c r="AG26" s="190"/>
      <c r="AH26" s="190"/>
      <c r="AI26" s="190"/>
      <c r="AJ26" s="190"/>
      <c r="AK26" s="190"/>
      <c r="AL26" s="190"/>
      <c r="AM26" s="190"/>
      <c r="AN26" s="190"/>
      <c r="AO26" s="190"/>
      <c r="AP26" s="190"/>
      <c r="AQ26" s="190"/>
      <c r="AR26" s="190"/>
      <c r="AS26" s="190"/>
      <c r="AT26" s="190"/>
      <c r="AU26" s="190"/>
      <c r="AV26" s="190"/>
      <c r="AW26" s="190"/>
      <c r="AX26" s="190"/>
      <c r="AY26" s="190"/>
      <c r="AZ26" s="190"/>
      <c r="BA26" s="190"/>
      <c r="BB26" s="190"/>
      <c r="BC26" s="190"/>
      <c r="BD26" s="190"/>
      <c r="BE26" s="190"/>
      <c r="BF26" s="190"/>
      <c r="BG26" s="190"/>
      <c r="BH26" s="190"/>
      <c r="BI26" s="190"/>
      <c r="BJ26" s="190"/>
      <c r="BK26" s="190"/>
      <c r="BL26" s="190"/>
      <c r="BM26" s="190"/>
      <c r="BN26" s="190"/>
      <c r="BO26" s="190"/>
      <c r="BP26" s="190"/>
      <c r="BQ26" s="190"/>
      <c r="BR26" s="190"/>
      <c r="BS26" s="190"/>
      <c r="BT26" s="190"/>
      <c r="BU26" s="190"/>
      <c r="BV26" s="190"/>
      <c r="BW26" s="190"/>
      <c r="BX26" s="190"/>
      <c r="BY26" s="190"/>
      <c r="BZ26" s="190"/>
      <c r="CA26" s="190"/>
      <c r="CB26" s="190"/>
      <c r="CC26" s="190"/>
      <c r="CD26" s="190"/>
      <c r="CE26" s="190"/>
      <c r="CF26" s="190"/>
      <c r="CG26" s="190"/>
      <c r="CH26" s="190"/>
      <c r="CI26" s="190"/>
      <c r="CJ26" s="246"/>
      <c r="CK26" s="190"/>
      <c r="CL26" s="190"/>
      <c r="CM26" s="190"/>
      <c r="CN26" s="190"/>
      <c r="CO26" s="190"/>
      <c r="CP26" s="190"/>
      <c r="CQ26" s="190"/>
      <c r="CR26" s="190"/>
      <c r="CS26" s="190"/>
      <c r="CT26" s="190"/>
      <c r="CU26" s="190"/>
      <c r="CV26" s="190"/>
      <c r="CW26" s="190"/>
      <c r="CX26" s="190"/>
      <c r="CY26" s="190"/>
      <c r="CZ26" s="190"/>
      <c r="DA26" s="190"/>
      <c r="DB26" s="190"/>
      <c r="DC26" s="190"/>
      <c r="DD26" s="190"/>
      <c r="DE26" s="190"/>
      <c r="DF26" s="190"/>
      <c r="DG26" s="190"/>
      <c r="DH26" s="190"/>
      <c r="DI26" s="190"/>
      <c r="DJ26" s="190"/>
      <c r="DK26" s="190"/>
      <c r="DL26" s="190"/>
      <c r="DM26" s="190"/>
      <c r="DN26" s="190"/>
      <c r="DO26" s="190"/>
      <c r="DP26" s="190"/>
      <c r="DQ26" s="190"/>
      <c r="DR26" s="190"/>
      <c r="DS26" s="190"/>
      <c r="DT26" s="190"/>
      <c r="DU26" s="190"/>
      <c r="DV26" s="247"/>
      <c r="DW26" s="190"/>
      <c r="DX26" s="190"/>
    </row>
    <row r="27" spans="1:136" ht="15" hidden="1" customHeight="1">
      <c r="E27" s="244"/>
      <c r="F27" s="190"/>
      <c r="G27" s="190"/>
      <c r="H27" s="190"/>
      <c r="I27" s="190"/>
      <c r="J27" s="190"/>
      <c r="K27" s="190"/>
      <c r="L27" s="190"/>
      <c r="M27" s="190"/>
      <c r="N27" s="190"/>
      <c r="O27" s="190"/>
      <c r="P27" s="190"/>
      <c r="Q27" s="190"/>
      <c r="R27" s="190"/>
      <c r="S27" s="190"/>
      <c r="T27" s="190"/>
      <c r="U27" s="190"/>
      <c r="V27" s="190"/>
      <c r="W27" s="190"/>
      <c r="X27" s="190"/>
      <c r="Y27" s="190"/>
      <c r="Z27" s="190"/>
      <c r="AA27" s="190"/>
      <c r="AB27" s="190"/>
      <c r="AC27" s="190"/>
      <c r="AD27" s="190"/>
      <c r="AE27" s="190"/>
      <c r="AF27" s="190"/>
      <c r="AG27" s="190"/>
      <c r="AH27" s="190"/>
      <c r="AI27" s="190"/>
      <c r="AJ27" s="190"/>
      <c r="AK27" s="190"/>
      <c r="AL27" s="190"/>
      <c r="AM27" s="190"/>
      <c r="AN27" s="190"/>
      <c r="AO27" s="190"/>
      <c r="AP27" s="190"/>
      <c r="AQ27" s="190"/>
      <c r="AR27" s="190"/>
      <c r="AS27" s="190"/>
      <c r="AT27" s="190"/>
      <c r="AU27" s="190"/>
      <c r="AV27" s="190"/>
      <c r="AW27" s="190"/>
      <c r="AX27" s="190"/>
      <c r="AY27" s="190"/>
      <c r="AZ27" s="190"/>
      <c r="BA27" s="190"/>
      <c r="BB27" s="190"/>
      <c r="BC27" s="190"/>
      <c r="BD27" s="190"/>
      <c r="BE27" s="190"/>
      <c r="BF27" s="190"/>
      <c r="BG27" s="190"/>
      <c r="BH27" s="190"/>
      <c r="BI27" s="190"/>
      <c r="BJ27" s="190"/>
      <c r="BK27" s="190"/>
      <c r="BL27" s="190"/>
      <c r="BM27" s="190"/>
      <c r="BN27" s="190"/>
      <c r="BO27" s="190"/>
      <c r="BP27" s="190"/>
      <c r="BQ27" s="190"/>
      <c r="BR27" s="190"/>
      <c r="BS27" s="190"/>
      <c r="BT27" s="190"/>
      <c r="BU27" s="190"/>
      <c r="BV27" s="190"/>
      <c r="BW27" s="190"/>
      <c r="BX27" s="190"/>
      <c r="BY27" s="190"/>
      <c r="BZ27" s="190"/>
      <c r="CA27" s="190"/>
      <c r="CB27" s="190"/>
      <c r="CC27" s="190"/>
      <c r="CD27" s="190"/>
      <c r="CE27" s="190"/>
      <c r="CF27" s="190"/>
      <c r="CG27" s="190"/>
      <c r="CH27" s="190"/>
      <c r="CI27" s="190"/>
      <c r="CJ27" s="246"/>
      <c r="CK27" s="190"/>
      <c r="CL27" s="190"/>
      <c r="CM27" s="190"/>
      <c r="CN27" s="190"/>
      <c r="CO27" s="190"/>
      <c r="CP27" s="190"/>
      <c r="CQ27" s="190"/>
      <c r="CR27" s="190"/>
      <c r="CS27" s="190"/>
      <c r="CT27" s="190"/>
      <c r="CU27" s="190"/>
      <c r="CV27" s="190"/>
      <c r="CW27" s="190"/>
      <c r="CX27" s="190"/>
      <c r="CY27" s="190"/>
      <c r="CZ27" s="190"/>
      <c r="DA27" s="190"/>
      <c r="DB27" s="190"/>
      <c r="DC27" s="190"/>
      <c r="DD27" s="190"/>
      <c r="DE27" s="190"/>
      <c r="DF27" s="190"/>
      <c r="DG27" s="190"/>
      <c r="DH27" s="190"/>
      <c r="DI27" s="190"/>
      <c r="DJ27" s="190"/>
      <c r="DK27" s="190"/>
      <c r="DL27" s="190"/>
      <c r="DM27" s="190"/>
      <c r="DN27" s="190"/>
      <c r="DO27" s="190"/>
      <c r="DP27" s="190"/>
      <c r="DQ27" s="190"/>
      <c r="DR27" s="190"/>
      <c r="DS27" s="190"/>
      <c r="DT27" s="190"/>
      <c r="DU27" s="190"/>
      <c r="DV27" s="247"/>
      <c r="DW27" s="190"/>
      <c r="DX27" s="190"/>
    </row>
    <row r="28" spans="1:136" ht="15" hidden="1" customHeight="1">
      <c r="E28" s="244"/>
      <c r="F28" s="190"/>
      <c r="G28" s="190"/>
      <c r="H28" s="190"/>
      <c r="I28" s="190"/>
      <c r="J28" s="190"/>
      <c r="K28" s="190"/>
      <c r="L28" s="190"/>
      <c r="M28" s="190"/>
      <c r="N28" s="190"/>
      <c r="O28" s="190"/>
      <c r="P28" s="190"/>
      <c r="Q28" s="190"/>
      <c r="R28" s="190"/>
      <c r="S28" s="190"/>
      <c r="T28" s="190"/>
      <c r="U28" s="190"/>
      <c r="V28" s="190"/>
      <c r="W28" s="190"/>
      <c r="X28" s="190"/>
      <c r="Y28" s="190"/>
      <c r="Z28" s="190"/>
      <c r="AA28" s="190"/>
      <c r="AB28" s="190"/>
      <c r="AC28" s="190"/>
      <c r="AD28" s="190"/>
      <c r="AE28" s="190"/>
      <c r="AF28" s="190"/>
      <c r="AG28" s="190"/>
      <c r="AH28" s="190"/>
      <c r="AI28" s="190"/>
      <c r="AJ28" s="190"/>
      <c r="AK28" s="190"/>
      <c r="AL28" s="190"/>
      <c r="AM28" s="190"/>
      <c r="AN28" s="190"/>
      <c r="AO28" s="190"/>
      <c r="AP28" s="190"/>
      <c r="AQ28" s="190"/>
      <c r="AR28" s="190"/>
      <c r="AS28" s="190"/>
      <c r="AT28" s="190"/>
      <c r="AU28" s="190"/>
      <c r="AV28" s="190"/>
      <c r="AW28" s="190"/>
      <c r="AX28" s="190"/>
      <c r="AY28" s="190"/>
      <c r="AZ28" s="190"/>
      <c r="BA28" s="190"/>
      <c r="BB28" s="190"/>
      <c r="BC28" s="190"/>
      <c r="BD28" s="190"/>
      <c r="BE28" s="190"/>
      <c r="BF28" s="190"/>
      <c r="BG28" s="190"/>
      <c r="BH28" s="190"/>
      <c r="BI28" s="190"/>
      <c r="BJ28" s="190"/>
      <c r="BK28" s="190"/>
      <c r="BL28" s="190"/>
      <c r="BM28" s="190"/>
      <c r="BN28" s="190"/>
      <c r="BO28" s="190"/>
      <c r="BP28" s="190"/>
      <c r="BQ28" s="190"/>
      <c r="BR28" s="190"/>
      <c r="BS28" s="190"/>
      <c r="BT28" s="190"/>
      <c r="BU28" s="190"/>
      <c r="BV28" s="190"/>
      <c r="BW28" s="190"/>
      <c r="BX28" s="190"/>
      <c r="BY28" s="190"/>
      <c r="BZ28" s="190"/>
      <c r="CA28" s="190"/>
      <c r="CB28" s="190"/>
      <c r="CC28" s="190"/>
      <c r="CD28" s="190"/>
      <c r="CE28" s="190"/>
      <c r="CF28" s="190"/>
      <c r="CG28" s="190"/>
      <c r="CH28" s="190"/>
      <c r="CI28" s="190"/>
      <c r="CJ28" s="246"/>
      <c r="CK28" s="190"/>
      <c r="CL28" s="190"/>
      <c r="CM28" s="190"/>
      <c r="CN28" s="190"/>
      <c r="CO28" s="190"/>
      <c r="CP28" s="190"/>
      <c r="CQ28" s="190"/>
      <c r="CR28" s="190"/>
      <c r="CS28" s="190"/>
      <c r="CT28" s="190"/>
      <c r="CU28" s="190"/>
      <c r="CV28" s="190"/>
      <c r="CW28" s="190"/>
      <c r="CX28" s="190"/>
      <c r="CY28" s="190"/>
      <c r="CZ28" s="190"/>
      <c r="DA28" s="190"/>
      <c r="DB28" s="190"/>
      <c r="DC28" s="190"/>
      <c r="DD28" s="190"/>
      <c r="DE28" s="190"/>
      <c r="DF28" s="190"/>
      <c r="DG28" s="190"/>
      <c r="DH28" s="190"/>
      <c r="DI28" s="190"/>
      <c r="DJ28" s="190"/>
      <c r="DK28" s="190"/>
      <c r="DL28" s="190"/>
      <c r="DM28" s="190"/>
      <c r="DN28" s="190"/>
      <c r="DO28" s="190"/>
      <c r="DP28" s="190"/>
      <c r="DQ28" s="190"/>
      <c r="DR28" s="190"/>
      <c r="DS28" s="190"/>
      <c r="DT28" s="190"/>
      <c r="DU28" s="190"/>
      <c r="DV28" s="247"/>
      <c r="DW28" s="190"/>
      <c r="DX28" s="190"/>
    </row>
    <row r="29" spans="1:136" ht="15" hidden="1" customHeight="1">
      <c r="E29" s="244"/>
      <c r="F29" s="190"/>
      <c r="G29" s="190"/>
      <c r="H29" s="190"/>
      <c r="I29" s="190"/>
      <c r="J29" s="190"/>
      <c r="K29" s="190"/>
      <c r="L29" s="190"/>
      <c r="M29" s="190"/>
      <c r="N29" s="190"/>
      <c r="O29" s="190"/>
      <c r="P29" s="190"/>
      <c r="Q29" s="190"/>
      <c r="R29" s="190"/>
      <c r="S29" s="190"/>
      <c r="T29" s="190"/>
      <c r="U29" s="190"/>
      <c r="V29" s="190"/>
      <c r="W29" s="190"/>
      <c r="X29" s="190"/>
      <c r="Y29" s="190"/>
      <c r="Z29" s="190"/>
      <c r="AA29" s="190"/>
      <c r="AB29" s="190"/>
      <c r="AC29" s="190"/>
      <c r="AD29" s="190"/>
      <c r="AE29" s="190"/>
      <c r="AF29" s="190"/>
      <c r="AG29" s="190"/>
      <c r="AH29" s="190"/>
      <c r="AI29" s="190"/>
      <c r="AJ29" s="190"/>
      <c r="AK29" s="190"/>
      <c r="AL29" s="190"/>
      <c r="AM29" s="190"/>
      <c r="AN29" s="190"/>
      <c r="AO29" s="190"/>
      <c r="AP29" s="190"/>
      <c r="AQ29" s="190"/>
      <c r="AR29" s="190"/>
      <c r="AS29" s="190"/>
      <c r="AT29" s="190"/>
      <c r="AU29" s="190"/>
      <c r="AV29" s="190"/>
      <c r="AW29" s="190"/>
      <c r="AX29" s="190"/>
      <c r="AY29" s="190"/>
      <c r="AZ29" s="190"/>
      <c r="BA29" s="190"/>
      <c r="BB29" s="190"/>
      <c r="BC29" s="190"/>
      <c r="BD29" s="190"/>
      <c r="BE29" s="190"/>
      <c r="BF29" s="190"/>
      <c r="BG29" s="190"/>
      <c r="BH29" s="190"/>
      <c r="BI29" s="190"/>
      <c r="BJ29" s="190"/>
      <c r="BK29" s="190"/>
      <c r="BL29" s="190"/>
      <c r="BM29" s="190"/>
      <c r="BN29" s="190"/>
      <c r="BO29" s="190"/>
      <c r="BP29" s="190"/>
      <c r="BQ29" s="190"/>
      <c r="BR29" s="190"/>
      <c r="BS29" s="190"/>
      <c r="BT29" s="190"/>
      <c r="BU29" s="190"/>
      <c r="BV29" s="190"/>
      <c r="BW29" s="190"/>
      <c r="BX29" s="190"/>
      <c r="BY29" s="190"/>
      <c r="BZ29" s="190"/>
      <c r="CA29" s="190"/>
      <c r="CB29" s="190"/>
      <c r="CC29" s="190"/>
      <c r="CD29" s="190"/>
      <c r="CE29" s="190"/>
      <c r="CF29" s="190"/>
      <c r="CG29" s="190"/>
      <c r="CH29" s="190"/>
      <c r="CI29" s="190"/>
      <c r="CJ29" s="246"/>
      <c r="CK29" s="190"/>
      <c r="CL29" s="190"/>
      <c r="CM29" s="190"/>
      <c r="CN29" s="190"/>
      <c r="CO29" s="190"/>
      <c r="CP29" s="190"/>
      <c r="CQ29" s="190"/>
      <c r="CR29" s="190"/>
      <c r="CS29" s="190"/>
      <c r="CT29" s="190"/>
      <c r="CU29" s="190"/>
      <c r="CV29" s="190"/>
      <c r="CW29" s="190"/>
      <c r="CX29" s="190"/>
      <c r="CY29" s="190"/>
      <c r="CZ29" s="190"/>
      <c r="DA29" s="190"/>
      <c r="DB29" s="190"/>
      <c r="DC29" s="190"/>
      <c r="DD29" s="190"/>
      <c r="DE29" s="190"/>
      <c r="DF29" s="190"/>
      <c r="DG29" s="190"/>
      <c r="DH29" s="190"/>
      <c r="DI29" s="190"/>
      <c r="DJ29" s="190"/>
      <c r="DK29" s="190"/>
      <c r="DL29" s="190"/>
      <c r="DM29" s="190"/>
      <c r="DN29" s="190"/>
      <c r="DO29" s="190"/>
      <c r="DP29" s="190"/>
      <c r="DQ29" s="190"/>
      <c r="DR29" s="190"/>
      <c r="DS29" s="190"/>
      <c r="DT29" s="190"/>
      <c r="DU29" s="190"/>
      <c r="DV29" s="247"/>
      <c r="DW29" s="190"/>
      <c r="DX29" s="190"/>
    </row>
    <row r="30" spans="1:136" ht="15" hidden="1" customHeight="1">
      <c r="E30" s="244"/>
      <c r="F30" s="190"/>
      <c r="G30" s="190"/>
      <c r="H30" s="190"/>
      <c r="I30" s="190"/>
      <c r="J30" s="190"/>
      <c r="K30" s="190"/>
      <c r="L30" s="190"/>
      <c r="M30" s="190"/>
      <c r="N30" s="190"/>
      <c r="O30" s="190"/>
      <c r="P30" s="190"/>
      <c r="Q30" s="190"/>
      <c r="R30" s="190"/>
      <c r="S30" s="190"/>
      <c r="T30" s="190"/>
      <c r="U30" s="190"/>
      <c r="V30" s="190"/>
      <c r="W30" s="190"/>
      <c r="X30" s="190"/>
      <c r="Y30" s="190"/>
      <c r="Z30" s="190"/>
      <c r="AA30" s="190"/>
      <c r="AB30" s="190"/>
      <c r="AC30" s="190"/>
      <c r="AD30" s="190"/>
      <c r="AE30" s="190"/>
      <c r="AF30" s="190"/>
      <c r="AG30" s="190"/>
      <c r="AH30" s="190"/>
      <c r="AI30" s="190"/>
      <c r="AJ30" s="190"/>
      <c r="AK30" s="190"/>
      <c r="AL30" s="190"/>
      <c r="AM30" s="190"/>
      <c r="AN30" s="190"/>
      <c r="AO30" s="190"/>
      <c r="AP30" s="190"/>
      <c r="AQ30" s="190"/>
      <c r="AR30" s="190"/>
      <c r="AS30" s="190"/>
      <c r="AT30" s="190"/>
      <c r="AU30" s="190"/>
      <c r="AV30" s="190"/>
      <c r="AW30" s="190"/>
      <c r="AX30" s="190"/>
      <c r="AY30" s="190"/>
      <c r="AZ30" s="190"/>
      <c r="BA30" s="190"/>
      <c r="BB30" s="190"/>
      <c r="BC30" s="190"/>
      <c r="BD30" s="190"/>
      <c r="BE30" s="190"/>
      <c r="BF30" s="190"/>
      <c r="BG30" s="190"/>
      <c r="BH30" s="190"/>
      <c r="BI30" s="190"/>
      <c r="BJ30" s="190"/>
      <c r="BK30" s="190"/>
      <c r="BL30" s="190"/>
      <c r="BM30" s="190"/>
      <c r="BN30" s="190"/>
      <c r="BO30" s="190"/>
      <c r="BP30" s="190"/>
      <c r="BQ30" s="190"/>
      <c r="BR30" s="190"/>
      <c r="BS30" s="190"/>
      <c r="BT30" s="190"/>
      <c r="BU30" s="190"/>
      <c r="BV30" s="190"/>
      <c r="BW30" s="190"/>
      <c r="BX30" s="190"/>
      <c r="BY30" s="190"/>
      <c r="BZ30" s="190"/>
      <c r="CA30" s="190"/>
      <c r="CB30" s="190"/>
      <c r="CC30" s="190"/>
      <c r="CD30" s="190"/>
      <c r="CE30" s="190"/>
      <c r="CF30" s="190"/>
      <c r="CG30" s="190"/>
      <c r="CH30" s="190"/>
      <c r="CI30" s="190"/>
      <c r="CJ30" s="246"/>
      <c r="CK30" s="190"/>
      <c r="CL30" s="190"/>
      <c r="CM30" s="190"/>
      <c r="CN30" s="190"/>
      <c r="CO30" s="190"/>
      <c r="CP30" s="190"/>
      <c r="CQ30" s="190"/>
      <c r="CR30" s="190"/>
      <c r="CS30" s="190"/>
      <c r="CT30" s="190"/>
      <c r="CU30" s="190"/>
      <c r="CV30" s="190"/>
      <c r="CW30" s="190"/>
      <c r="CX30" s="190"/>
      <c r="CY30" s="190"/>
      <c r="CZ30" s="190"/>
      <c r="DA30" s="190"/>
      <c r="DB30" s="190"/>
      <c r="DC30" s="190"/>
      <c r="DD30" s="190"/>
      <c r="DE30" s="190"/>
      <c r="DF30" s="190"/>
      <c r="DG30" s="190"/>
      <c r="DH30" s="190"/>
      <c r="DI30" s="190"/>
      <c r="DJ30" s="190"/>
      <c r="DK30" s="190"/>
      <c r="DL30" s="190"/>
      <c r="DM30" s="190"/>
      <c r="DN30" s="190"/>
      <c r="DO30" s="190"/>
      <c r="DP30" s="190"/>
      <c r="DQ30" s="190"/>
      <c r="DR30" s="190"/>
      <c r="DS30" s="190"/>
      <c r="DT30" s="190"/>
      <c r="DU30" s="190"/>
      <c r="DV30" s="247"/>
      <c r="DW30" s="190"/>
      <c r="DX30" s="190"/>
    </row>
    <row r="31" spans="1:136" ht="15" hidden="1" customHeight="1">
      <c r="E31" s="244"/>
      <c r="F31" s="190"/>
      <c r="G31" s="190"/>
      <c r="H31" s="190"/>
      <c r="I31" s="190"/>
      <c r="J31" s="190"/>
      <c r="K31" s="190"/>
      <c r="L31" s="190"/>
      <c r="M31" s="190"/>
      <c r="N31" s="190"/>
      <c r="O31" s="190"/>
      <c r="P31" s="190"/>
      <c r="Q31" s="190"/>
      <c r="R31" s="190"/>
      <c r="S31" s="190"/>
      <c r="T31" s="190"/>
      <c r="U31" s="190"/>
      <c r="V31" s="190"/>
      <c r="W31" s="190"/>
      <c r="X31" s="190"/>
      <c r="Y31" s="190"/>
      <c r="Z31" s="190"/>
      <c r="AA31" s="190"/>
      <c r="AB31" s="190"/>
      <c r="AC31" s="190"/>
      <c r="AD31" s="190"/>
      <c r="AE31" s="190"/>
      <c r="AF31" s="190"/>
      <c r="AG31" s="190"/>
      <c r="AH31" s="190"/>
      <c r="AI31" s="190"/>
      <c r="AJ31" s="190"/>
      <c r="AK31" s="190"/>
      <c r="AL31" s="190"/>
      <c r="AM31" s="190"/>
      <c r="AN31" s="190"/>
      <c r="AO31" s="190"/>
      <c r="AP31" s="190"/>
      <c r="AQ31" s="190"/>
      <c r="AR31" s="190"/>
      <c r="AS31" s="190"/>
      <c r="AT31" s="190"/>
      <c r="AU31" s="190"/>
      <c r="AV31" s="190"/>
      <c r="AW31" s="190"/>
      <c r="AX31" s="190"/>
      <c r="AY31" s="190"/>
      <c r="AZ31" s="190"/>
      <c r="BA31" s="190"/>
      <c r="BB31" s="190"/>
      <c r="BC31" s="190"/>
      <c r="BD31" s="190"/>
      <c r="BE31" s="190"/>
      <c r="BF31" s="190"/>
      <c r="BG31" s="190"/>
      <c r="BH31" s="190"/>
      <c r="BI31" s="190"/>
      <c r="BJ31" s="190"/>
      <c r="BK31" s="190"/>
      <c r="BL31" s="190"/>
      <c r="BM31" s="190"/>
      <c r="BN31" s="190"/>
      <c r="BO31" s="190"/>
      <c r="BP31" s="190"/>
      <c r="BQ31" s="190"/>
      <c r="BR31" s="190"/>
      <c r="BS31" s="190"/>
      <c r="BT31" s="190"/>
      <c r="BU31" s="190"/>
      <c r="BV31" s="190"/>
      <c r="BW31" s="190"/>
      <c r="BX31" s="190"/>
      <c r="BY31" s="190"/>
      <c r="BZ31" s="190"/>
      <c r="CA31" s="190"/>
      <c r="CB31" s="190"/>
      <c r="CC31" s="190"/>
      <c r="CD31" s="190"/>
      <c r="CE31" s="190"/>
      <c r="CF31" s="190"/>
      <c r="CG31" s="190"/>
      <c r="CH31" s="190"/>
      <c r="CI31" s="190"/>
      <c r="CJ31" s="246"/>
      <c r="CK31" s="190"/>
      <c r="CL31" s="190"/>
      <c r="CM31" s="190"/>
      <c r="CN31" s="190"/>
      <c r="CO31" s="190"/>
      <c r="CP31" s="190"/>
      <c r="CQ31" s="190"/>
      <c r="CR31" s="190"/>
      <c r="CS31" s="190"/>
      <c r="CT31" s="190"/>
      <c r="CU31" s="190"/>
      <c r="CV31" s="190"/>
      <c r="CW31" s="190"/>
      <c r="CX31" s="190"/>
      <c r="CY31" s="190"/>
      <c r="CZ31" s="190"/>
      <c r="DA31" s="190"/>
      <c r="DB31" s="190"/>
      <c r="DC31" s="190"/>
      <c r="DD31" s="190"/>
      <c r="DE31" s="190"/>
      <c r="DF31" s="190"/>
      <c r="DG31" s="190"/>
      <c r="DH31" s="190"/>
      <c r="DI31" s="190"/>
      <c r="DJ31" s="190"/>
      <c r="DK31" s="190"/>
      <c r="DL31" s="190"/>
      <c r="DM31" s="190"/>
      <c r="DN31" s="190"/>
      <c r="DO31" s="190"/>
      <c r="DP31" s="190"/>
      <c r="DQ31" s="190"/>
      <c r="DR31" s="190"/>
      <c r="DS31" s="190"/>
      <c r="DT31" s="190"/>
      <c r="DU31" s="190"/>
      <c r="DV31" s="247"/>
      <c r="DW31" s="190"/>
      <c r="DX31" s="190"/>
    </row>
    <row r="32" spans="1:136" ht="15" hidden="1" customHeight="1">
      <c r="E32" s="244"/>
      <c r="F32" s="190"/>
      <c r="G32" s="190"/>
      <c r="H32" s="190"/>
      <c r="I32" s="190"/>
      <c r="J32" s="190"/>
      <c r="K32" s="190"/>
      <c r="L32" s="190"/>
      <c r="M32" s="190"/>
      <c r="N32" s="190"/>
      <c r="O32" s="190"/>
      <c r="P32" s="190"/>
      <c r="Q32" s="190"/>
      <c r="R32" s="190"/>
      <c r="S32" s="190"/>
      <c r="T32" s="190"/>
      <c r="U32" s="190"/>
      <c r="V32" s="190"/>
      <c r="W32" s="190"/>
      <c r="X32" s="190"/>
      <c r="Y32" s="190"/>
      <c r="Z32" s="190"/>
      <c r="AA32" s="190"/>
      <c r="AB32" s="190"/>
      <c r="AC32" s="190"/>
      <c r="AD32" s="190"/>
      <c r="AE32" s="190"/>
      <c r="AF32" s="190"/>
      <c r="AG32" s="190"/>
      <c r="AH32" s="190"/>
      <c r="AI32" s="190"/>
      <c r="AJ32" s="190"/>
      <c r="AK32" s="190"/>
      <c r="AL32" s="190"/>
      <c r="AM32" s="190"/>
      <c r="AN32" s="190"/>
      <c r="AO32" s="190"/>
      <c r="AP32" s="190"/>
      <c r="AQ32" s="190"/>
      <c r="AR32" s="190"/>
      <c r="AS32" s="190"/>
      <c r="AT32" s="190"/>
      <c r="AU32" s="190"/>
      <c r="AV32" s="190"/>
      <c r="AW32" s="190"/>
      <c r="AX32" s="190"/>
      <c r="AY32" s="190"/>
      <c r="AZ32" s="190"/>
      <c r="BA32" s="190"/>
      <c r="BB32" s="190"/>
      <c r="BC32" s="190"/>
      <c r="BD32" s="190"/>
      <c r="BE32" s="190"/>
      <c r="BF32" s="190"/>
      <c r="BG32" s="190"/>
      <c r="BH32" s="190"/>
      <c r="BI32" s="190"/>
      <c r="BJ32" s="190"/>
      <c r="BK32" s="190"/>
      <c r="BL32" s="190"/>
      <c r="BM32" s="190"/>
      <c r="BN32" s="190"/>
      <c r="BO32" s="190"/>
      <c r="BP32" s="190"/>
      <c r="BQ32" s="190"/>
      <c r="BR32" s="190"/>
      <c r="BS32" s="190"/>
      <c r="BT32" s="190"/>
      <c r="BU32" s="190"/>
      <c r="BV32" s="190"/>
      <c r="BW32" s="190"/>
      <c r="BX32" s="190"/>
      <c r="BY32" s="190"/>
      <c r="BZ32" s="190"/>
      <c r="CA32" s="190"/>
      <c r="CB32" s="190"/>
      <c r="CC32" s="190"/>
      <c r="CD32" s="190"/>
      <c r="CE32" s="190"/>
      <c r="CF32" s="190"/>
      <c r="CG32" s="190"/>
      <c r="CH32" s="190"/>
      <c r="CI32" s="190"/>
      <c r="CJ32" s="246"/>
      <c r="CK32" s="190"/>
      <c r="CL32" s="190"/>
      <c r="CM32" s="190"/>
      <c r="CN32" s="190"/>
      <c r="CO32" s="190"/>
      <c r="CP32" s="190"/>
      <c r="CQ32" s="190"/>
      <c r="CR32" s="190"/>
      <c r="CS32" s="190"/>
      <c r="CT32" s="190"/>
      <c r="CU32" s="190"/>
      <c r="CV32" s="190"/>
      <c r="CW32" s="190"/>
      <c r="CX32" s="190"/>
      <c r="CY32" s="190"/>
      <c r="CZ32" s="190"/>
      <c r="DA32" s="190"/>
      <c r="DB32" s="190"/>
      <c r="DC32" s="190"/>
      <c r="DD32" s="190"/>
      <c r="DE32" s="190"/>
      <c r="DF32" s="190"/>
      <c r="DG32" s="190"/>
      <c r="DH32" s="190"/>
      <c r="DI32" s="190"/>
      <c r="DJ32" s="190"/>
      <c r="DK32" s="190"/>
      <c r="DL32" s="190"/>
      <c r="DM32" s="190"/>
      <c r="DN32" s="190"/>
      <c r="DO32" s="190"/>
      <c r="DP32" s="190"/>
      <c r="DQ32" s="190"/>
      <c r="DR32" s="190"/>
      <c r="DS32" s="190"/>
      <c r="DT32" s="190"/>
      <c r="DU32" s="190"/>
      <c r="DV32" s="247"/>
      <c r="DW32" s="190"/>
      <c r="DX32" s="190"/>
    </row>
    <row r="33" spans="1:136" ht="15" hidden="1" customHeight="1">
      <c r="E33" s="244"/>
      <c r="F33" s="190"/>
      <c r="G33" s="190"/>
      <c r="H33" s="190"/>
      <c r="I33" s="190"/>
      <c r="J33" s="190"/>
      <c r="K33" s="190"/>
      <c r="L33" s="190"/>
      <c r="M33" s="190"/>
      <c r="N33" s="190"/>
      <c r="O33" s="190"/>
      <c r="P33" s="190"/>
      <c r="Q33" s="190"/>
      <c r="R33" s="190"/>
      <c r="S33" s="190"/>
      <c r="T33" s="190"/>
      <c r="U33" s="190"/>
      <c r="V33" s="190"/>
      <c r="W33" s="190"/>
      <c r="X33" s="190"/>
      <c r="Y33" s="190"/>
      <c r="Z33" s="190"/>
      <c r="AA33" s="190"/>
      <c r="AB33" s="190"/>
      <c r="AC33" s="190"/>
      <c r="AD33" s="190"/>
      <c r="AE33" s="190"/>
      <c r="AF33" s="190"/>
      <c r="AG33" s="190"/>
      <c r="AH33" s="190"/>
      <c r="AI33" s="190"/>
      <c r="AJ33" s="190"/>
      <c r="AK33" s="190"/>
      <c r="AL33" s="190"/>
      <c r="AM33" s="190"/>
      <c r="AN33" s="190"/>
      <c r="AO33" s="190"/>
      <c r="AP33" s="190"/>
      <c r="AQ33" s="190"/>
      <c r="AR33" s="190"/>
      <c r="AS33" s="190"/>
      <c r="AT33" s="190"/>
      <c r="AU33" s="190"/>
      <c r="AV33" s="190"/>
      <c r="AW33" s="190"/>
      <c r="AX33" s="190"/>
      <c r="AY33" s="190"/>
      <c r="AZ33" s="190"/>
      <c r="BA33" s="190"/>
      <c r="BB33" s="190"/>
      <c r="BC33" s="190"/>
      <c r="BD33" s="190"/>
      <c r="BE33" s="190"/>
      <c r="BF33" s="190"/>
      <c r="BG33" s="190"/>
      <c r="BH33" s="190"/>
      <c r="BI33" s="190"/>
      <c r="BJ33" s="190"/>
      <c r="BK33" s="190"/>
      <c r="BL33" s="190"/>
      <c r="BM33" s="190"/>
      <c r="BN33" s="190"/>
      <c r="BO33" s="190"/>
      <c r="BP33" s="190"/>
      <c r="BQ33" s="190"/>
      <c r="BR33" s="190"/>
      <c r="BS33" s="190"/>
      <c r="BT33" s="190"/>
      <c r="BU33" s="190"/>
      <c r="BV33" s="190"/>
      <c r="BW33" s="190"/>
      <c r="BX33" s="190"/>
      <c r="BY33" s="190"/>
      <c r="BZ33" s="190"/>
      <c r="CA33" s="190"/>
      <c r="CB33" s="190"/>
      <c r="CC33" s="190"/>
      <c r="CD33" s="190"/>
      <c r="CE33" s="190"/>
      <c r="CF33" s="190"/>
      <c r="CG33" s="190"/>
      <c r="CH33" s="190"/>
      <c r="CI33" s="190"/>
      <c r="CJ33" s="246"/>
      <c r="CK33" s="190"/>
      <c r="CL33" s="190"/>
      <c r="CM33" s="190"/>
      <c r="CN33" s="190"/>
      <c r="CO33" s="190"/>
      <c r="CP33" s="190"/>
      <c r="CQ33" s="190"/>
      <c r="CR33" s="190"/>
      <c r="CS33" s="190"/>
      <c r="CT33" s="190"/>
      <c r="CU33" s="190"/>
      <c r="CV33" s="190"/>
      <c r="CW33" s="190"/>
      <c r="CX33" s="190"/>
      <c r="CY33" s="190"/>
      <c r="CZ33" s="190"/>
      <c r="DA33" s="190"/>
      <c r="DB33" s="190"/>
      <c r="DC33" s="190"/>
      <c r="DD33" s="190"/>
      <c r="DE33" s="190"/>
      <c r="DF33" s="190"/>
      <c r="DG33" s="190"/>
      <c r="DH33" s="190"/>
      <c r="DI33" s="190"/>
      <c r="DJ33" s="190"/>
      <c r="DK33" s="190"/>
      <c r="DL33" s="190"/>
      <c r="DM33" s="190"/>
      <c r="DN33" s="190"/>
      <c r="DO33" s="190"/>
      <c r="DP33" s="190"/>
      <c r="DQ33" s="190"/>
      <c r="DR33" s="190"/>
      <c r="DS33" s="190"/>
      <c r="DT33" s="190"/>
      <c r="DU33" s="190"/>
      <c r="DV33" s="247"/>
      <c r="DW33" s="190"/>
      <c r="DX33" s="190"/>
    </row>
    <row r="34" spans="1:136" ht="15" hidden="1" customHeight="1">
      <c r="E34" s="244"/>
      <c r="F34" s="190"/>
      <c r="G34" s="190"/>
      <c r="H34" s="190"/>
      <c r="I34" s="190"/>
      <c r="J34" s="190"/>
      <c r="K34" s="190"/>
      <c r="L34" s="190"/>
      <c r="M34" s="190"/>
      <c r="N34" s="190"/>
      <c r="O34" s="190"/>
      <c r="P34" s="190"/>
      <c r="Q34" s="190"/>
      <c r="R34" s="190"/>
      <c r="S34" s="190"/>
      <c r="T34" s="190"/>
      <c r="U34" s="190"/>
      <c r="V34" s="190"/>
      <c r="W34" s="190"/>
      <c r="X34" s="190"/>
      <c r="Y34" s="190"/>
      <c r="Z34" s="190"/>
      <c r="AA34" s="190"/>
      <c r="AB34" s="190"/>
      <c r="AC34" s="190"/>
      <c r="AD34" s="190"/>
      <c r="AE34" s="190"/>
      <c r="AF34" s="190"/>
      <c r="AG34" s="190"/>
      <c r="AH34" s="190"/>
      <c r="AI34" s="190"/>
      <c r="AJ34" s="190"/>
      <c r="AK34" s="190"/>
      <c r="AL34" s="190"/>
      <c r="AM34" s="190"/>
      <c r="AN34" s="190"/>
      <c r="AO34" s="190"/>
      <c r="AP34" s="190"/>
      <c r="AQ34" s="190"/>
      <c r="AR34" s="190"/>
      <c r="AS34" s="190"/>
      <c r="AT34" s="190"/>
      <c r="AU34" s="190"/>
      <c r="AV34" s="190"/>
      <c r="AW34" s="190"/>
      <c r="AX34" s="190"/>
      <c r="AY34" s="190"/>
      <c r="AZ34" s="190"/>
      <c r="BA34" s="190"/>
      <c r="BB34" s="190"/>
      <c r="BC34" s="190"/>
      <c r="BD34" s="190"/>
      <c r="BE34" s="190"/>
      <c r="BF34" s="190"/>
      <c r="BG34" s="190"/>
      <c r="BH34" s="190"/>
      <c r="BI34" s="190"/>
      <c r="BJ34" s="190"/>
      <c r="BK34" s="190"/>
      <c r="BL34" s="190"/>
      <c r="BM34" s="190"/>
      <c r="BN34" s="190"/>
      <c r="BO34" s="190"/>
      <c r="BP34" s="190"/>
      <c r="BQ34" s="190"/>
      <c r="BR34" s="190"/>
      <c r="BS34" s="190"/>
      <c r="BT34" s="190"/>
      <c r="BU34" s="190"/>
      <c r="BV34" s="190"/>
      <c r="BW34" s="190"/>
      <c r="BX34" s="190"/>
      <c r="BY34" s="190"/>
      <c r="BZ34" s="190"/>
      <c r="CA34" s="190"/>
      <c r="CB34" s="190"/>
      <c r="CC34" s="190"/>
      <c r="CD34" s="190"/>
      <c r="CE34" s="190"/>
      <c r="CF34" s="190"/>
      <c r="CG34" s="190"/>
      <c r="CH34" s="190"/>
      <c r="CI34" s="190"/>
      <c r="CJ34" s="246"/>
      <c r="CK34" s="190"/>
      <c r="CL34" s="190"/>
      <c r="CM34" s="190"/>
      <c r="CN34" s="190"/>
      <c r="CO34" s="190"/>
      <c r="CP34" s="190"/>
      <c r="CQ34" s="190"/>
      <c r="CR34" s="190"/>
      <c r="CS34" s="190"/>
      <c r="CT34" s="190"/>
      <c r="CU34" s="190"/>
      <c r="CV34" s="190"/>
      <c r="CW34" s="190"/>
      <c r="CX34" s="190"/>
      <c r="CY34" s="190"/>
      <c r="CZ34" s="190"/>
      <c r="DA34" s="190"/>
      <c r="DB34" s="190"/>
      <c r="DC34" s="190"/>
      <c r="DD34" s="190"/>
      <c r="DE34" s="190"/>
      <c r="DF34" s="190"/>
      <c r="DG34" s="190"/>
      <c r="DH34" s="190"/>
      <c r="DI34" s="190"/>
      <c r="DJ34" s="190"/>
      <c r="DK34" s="190"/>
      <c r="DL34" s="190"/>
      <c r="DM34" s="190"/>
      <c r="DN34" s="190"/>
      <c r="DO34" s="190"/>
      <c r="DP34" s="190"/>
      <c r="DQ34" s="190"/>
      <c r="DR34" s="190"/>
      <c r="DS34" s="190"/>
      <c r="DT34" s="190"/>
      <c r="DU34" s="190"/>
      <c r="DV34" s="247"/>
      <c r="DW34" s="190"/>
      <c r="DX34" s="190"/>
    </row>
    <row r="35" spans="1:136" ht="15" hidden="1" customHeight="1">
      <c r="E35" s="244"/>
      <c r="F35" s="190"/>
      <c r="G35" s="190"/>
      <c r="H35" s="190"/>
      <c r="I35" s="190"/>
      <c r="J35" s="190"/>
      <c r="K35" s="190"/>
      <c r="L35" s="190"/>
      <c r="M35" s="190"/>
      <c r="N35" s="190"/>
      <c r="O35" s="190"/>
      <c r="P35" s="190"/>
      <c r="Q35" s="190"/>
      <c r="R35" s="190"/>
      <c r="S35" s="190"/>
      <c r="T35" s="190"/>
      <c r="U35" s="190"/>
      <c r="V35" s="190"/>
      <c r="W35" s="190"/>
      <c r="X35" s="190"/>
      <c r="Y35" s="190"/>
      <c r="Z35" s="190"/>
      <c r="AA35" s="190"/>
      <c r="AB35" s="190"/>
      <c r="AC35" s="190"/>
      <c r="AD35" s="190"/>
      <c r="AE35" s="190"/>
      <c r="AF35" s="190"/>
      <c r="AG35" s="190"/>
      <c r="AH35" s="190"/>
      <c r="AI35" s="190"/>
      <c r="AJ35" s="190"/>
      <c r="AK35" s="190"/>
      <c r="AL35" s="190"/>
      <c r="AM35" s="190"/>
      <c r="AN35" s="190"/>
      <c r="AO35" s="190"/>
      <c r="AP35" s="190"/>
      <c r="AQ35" s="190"/>
      <c r="AR35" s="190"/>
      <c r="AS35" s="190"/>
      <c r="AT35" s="190"/>
      <c r="AU35" s="190"/>
      <c r="AV35" s="190"/>
      <c r="AW35" s="190"/>
      <c r="AX35" s="190"/>
      <c r="AY35" s="190"/>
      <c r="AZ35" s="190"/>
      <c r="BA35" s="190"/>
      <c r="BB35" s="190"/>
      <c r="BC35" s="190"/>
      <c r="BD35" s="190"/>
      <c r="BE35" s="190"/>
      <c r="BF35" s="190"/>
      <c r="BG35" s="190"/>
      <c r="BH35" s="190"/>
      <c r="BI35" s="190"/>
      <c r="BJ35" s="190"/>
      <c r="BK35" s="190"/>
      <c r="BL35" s="190"/>
      <c r="BM35" s="190"/>
      <c r="BN35" s="190"/>
      <c r="BO35" s="190"/>
      <c r="BP35" s="190"/>
      <c r="BQ35" s="190"/>
      <c r="BR35" s="190"/>
      <c r="BS35" s="190"/>
      <c r="BT35" s="190"/>
      <c r="BU35" s="190"/>
      <c r="BV35" s="190"/>
      <c r="BW35" s="190"/>
      <c r="BX35" s="190"/>
      <c r="BY35" s="190"/>
      <c r="BZ35" s="190"/>
      <c r="CA35" s="190"/>
      <c r="CB35" s="190"/>
      <c r="CC35" s="190"/>
      <c r="CD35" s="190"/>
      <c r="CE35" s="190"/>
      <c r="CF35" s="190"/>
      <c r="CG35" s="190"/>
      <c r="CH35" s="190"/>
      <c r="CI35" s="190"/>
      <c r="CJ35" s="246"/>
      <c r="CK35" s="190"/>
      <c r="CL35" s="190"/>
      <c r="CM35" s="190"/>
      <c r="CN35" s="190"/>
      <c r="CO35" s="190"/>
      <c r="CP35" s="190"/>
      <c r="CQ35" s="190"/>
      <c r="CR35" s="190"/>
      <c r="CS35" s="190"/>
      <c r="CT35" s="190"/>
      <c r="CU35" s="190"/>
      <c r="CV35" s="190"/>
      <c r="CW35" s="190"/>
      <c r="CX35" s="190"/>
      <c r="CY35" s="190"/>
      <c r="CZ35" s="190"/>
      <c r="DA35" s="190"/>
      <c r="DB35" s="190"/>
      <c r="DC35" s="190"/>
      <c r="DD35" s="190"/>
      <c r="DE35" s="190"/>
      <c r="DF35" s="190"/>
      <c r="DG35" s="190"/>
      <c r="DH35" s="190"/>
      <c r="DI35" s="190"/>
      <c r="DJ35" s="190"/>
      <c r="DK35" s="190"/>
      <c r="DL35" s="190"/>
      <c r="DM35" s="190"/>
      <c r="DN35" s="190"/>
      <c r="DO35" s="190"/>
      <c r="DP35" s="190"/>
      <c r="DQ35" s="190"/>
      <c r="DR35" s="190"/>
      <c r="DS35" s="190"/>
      <c r="DT35" s="190"/>
      <c r="DU35" s="190"/>
      <c r="DV35" s="247"/>
      <c r="DW35" s="190"/>
      <c r="DX35" s="190"/>
    </row>
    <row r="36" spans="1:136" ht="15" hidden="1" customHeight="1">
      <c r="E36" s="244"/>
      <c r="F36" s="190"/>
      <c r="G36" s="190"/>
      <c r="H36" s="190"/>
      <c r="I36" s="190"/>
      <c r="J36" s="190"/>
      <c r="K36" s="190"/>
      <c r="L36" s="190"/>
      <c r="M36" s="190"/>
      <c r="N36" s="190"/>
      <c r="O36" s="190"/>
      <c r="P36" s="190"/>
      <c r="Q36" s="190"/>
      <c r="R36" s="190"/>
      <c r="S36" s="190"/>
      <c r="T36" s="190"/>
      <c r="U36" s="190"/>
      <c r="V36" s="190"/>
      <c r="W36" s="190"/>
      <c r="X36" s="190"/>
      <c r="Y36" s="190"/>
      <c r="Z36" s="190"/>
      <c r="AA36" s="190"/>
      <c r="AB36" s="190"/>
      <c r="AC36" s="190"/>
      <c r="AD36" s="190"/>
      <c r="AE36" s="190"/>
      <c r="AF36" s="190"/>
      <c r="AG36" s="190"/>
      <c r="AH36" s="190"/>
      <c r="AI36" s="190"/>
      <c r="AJ36" s="190"/>
      <c r="AK36" s="190"/>
      <c r="AL36" s="190"/>
      <c r="AM36" s="190"/>
      <c r="AN36" s="190"/>
      <c r="AO36" s="190"/>
      <c r="AP36" s="190"/>
      <c r="AQ36" s="190"/>
      <c r="AR36" s="190"/>
      <c r="AS36" s="190"/>
      <c r="AT36" s="190"/>
      <c r="AU36" s="190"/>
      <c r="AV36" s="190"/>
      <c r="AW36" s="190"/>
      <c r="AX36" s="190"/>
      <c r="AY36" s="190"/>
      <c r="AZ36" s="190"/>
      <c r="BA36" s="190"/>
      <c r="BB36" s="190"/>
      <c r="BC36" s="190"/>
      <c r="BD36" s="190"/>
      <c r="BE36" s="190"/>
      <c r="BF36" s="190"/>
      <c r="BG36" s="190"/>
      <c r="BH36" s="190"/>
      <c r="BI36" s="190"/>
      <c r="BJ36" s="190"/>
      <c r="BK36" s="190"/>
      <c r="BL36" s="190"/>
      <c r="BM36" s="190"/>
      <c r="BN36" s="190"/>
      <c r="BO36" s="190"/>
      <c r="BP36" s="190"/>
      <c r="BQ36" s="190"/>
      <c r="BR36" s="190"/>
      <c r="BS36" s="190"/>
      <c r="BT36" s="190"/>
      <c r="BU36" s="190"/>
      <c r="BV36" s="190"/>
      <c r="BW36" s="190"/>
      <c r="BX36" s="190"/>
      <c r="BY36" s="190"/>
      <c r="BZ36" s="190"/>
      <c r="CA36" s="190"/>
      <c r="CB36" s="190"/>
      <c r="CC36" s="190"/>
      <c r="CD36" s="190"/>
      <c r="CE36" s="190"/>
      <c r="CF36" s="190"/>
      <c r="CG36" s="190"/>
      <c r="CH36" s="190"/>
      <c r="CI36" s="190"/>
      <c r="CJ36" s="246"/>
      <c r="CK36" s="190"/>
      <c r="CL36" s="190"/>
      <c r="CM36" s="190"/>
      <c r="CN36" s="190"/>
      <c r="CO36" s="190"/>
      <c r="CP36" s="190"/>
      <c r="CQ36" s="190"/>
      <c r="CR36" s="190"/>
      <c r="CS36" s="190"/>
      <c r="CT36" s="190"/>
      <c r="CU36" s="190"/>
      <c r="CV36" s="190"/>
      <c r="CW36" s="190"/>
      <c r="CX36" s="190"/>
      <c r="CY36" s="190"/>
      <c r="CZ36" s="190"/>
      <c r="DA36" s="190"/>
      <c r="DB36" s="190"/>
      <c r="DC36" s="190"/>
      <c r="DD36" s="190"/>
      <c r="DE36" s="190"/>
      <c r="DF36" s="190"/>
      <c r="DG36" s="190"/>
      <c r="DH36" s="190"/>
      <c r="DI36" s="190"/>
      <c r="DJ36" s="190"/>
      <c r="DK36" s="190"/>
      <c r="DL36" s="190"/>
      <c r="DM36" s="190"/>
      <c r="DN36" s="190"/>
      <c r="DO36" s="190"/>
      <c r="DP36" s="190"/>
      <c r="DQ36" s="190"/>
      <c r="DR36" s="190"/>
      <c r="DS36" s="190"/>
      <c r="DT36" s="190"/>
      <c r="DU36" s="190"/>
      <c r="DV36" s="247"/>
      <c r="DW36" s="190"/>
      <c r="DX36" s="190"/>
    </row>
    <row r="37" spans="1:136" ht="15" hidden="1" customHeight="1">
      <c r="E37" s="244"/>
      <c r="F37" s="190"/>
      <c r="G37" s="190"/>
      <c r="H37" s="190"/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90"/>
      <c r="T37" s="190"/>
      <c r="U37" s="190"/>
      <c r="V37" s="190"/>
      <c r="W37" s="190"/>
      <c r="X37" s="190"/>
      <c r="Y37" s="190"/>
      <c r="Z37" s="190"/>
      <c r="AA37" s="190"/>
      <c r="AB37" s="190"/>
      <c r="AC37" s="190"/>
      <c r="AD37" s="190"/>
      <c r="AE37" s="190"/>
      <c r="AF37" s="190"/>
      <c r="AG37" s="190"/>
      <c r="AH37" s="190"/>
      <c r="AI37" s="190"/>
      <c r="AJ37" s="190"/>
      <c r="AK37" s="190"/>
      <c r="AL37" s="190"/>
      <c r="AM37" s="190"/>
      <c r="AN37" s="190"/>
      <c r="AO37" s="190"/>
      <c r="AP37" s="190"/>
      <c r="AQ37" s="190"/>
      <c r="AR37" s="190"/>
      <c r="AS37" s="190"/>
      <c r="AT37" s="190"/>
      <c r="AU37" s="190"/>
      <c r="AV37" s="190"/>
      <c r="AW37" s="190"/>
      <c r="AX37" s="190"/>
      <c r="AY37" s="190"/>
      <c r="AZ37" s="190"/>
      <c r="BA37" s="190"/>
      <c r="BB37" s="190"/>
      <c r="BC37" s="190"/>
      <c r="BD37" s="190"/>
      <c r="BE37" s="190"/>
      <c r="BF37" s="190"/>
      <c r="BG37" s="190"/>
      <c r="BH37" s="190"/>
      <c r="BI37" s="190"/>
      <c r="BJ37" s="190"/>
      <c r="BK37" s="190"/>
      <c r="BL37" s="190"/>
      <c r="BM37" s="190"/>
      <c r="BN37" s="190"/>
      <c r="BO37" s="190"/>
      <c r="BP37" s="190"/>
      <c r="BQ37" s="190"/>
      <c r="BR37" s="190"/>
      <c r="BS37" s="190"/>
      <c r="BT37" s="190"/>
      <c r="BU37" s="190"/>
      <c r="BV37" s="190"/>
      <c r="BW37" s="190"/>
      <c r="BX37" s="190"/>
      <c r="BY37" s="190"/>
      <c r="BZ37" s="190"/>
      <c r="CA37" s="190"/>
      <c r="CB37" s="190"/>
      <c r="CC37" s="190"/>
      <c r="CD37" s="190"/>
      <c r="CE37" s="190"/>
      <c r="CF37" s="190"/>
      <c r="CG37" s="190"/>
      <c r="CH37" s="190"/>
      <c r="CI37" s="190"/>
      <c r="CJ37" s="246"/>
      <c r="CK37" s="190"/>
      <c r="CL37" s="190"/>
      <c r="CM37" s="190"/>
      <c r="CN37" s="190"/>
      <c r="CO37" s="190"/>
      <c r="CP37" s="190"/>
      <c r="CQ37" s="190"/>
      <c r="CR37" s="190"/>
      <c r="CS37" s="190"/>
      <c r="CT37" s="190"/>
      <c r="CU37" s="190"/>
      <c r="CV37" s="190"/>
      <c r="CW37" s="190"/>
      <c r="CX37" s="190"/>
      <c r="CY37" s="190"/>
      <c r="CZ37" s="190"/>
      <c r="DA37" s="190"/>
      <c r="DB37" s="190"/>
      <c r="DC37" s="190"/>
      <c r="DD37" s="190"/>
      <c r="DE37" s="190"/>
      <c r="DF37" s="190"/>
      <c r="DG37" s="190"/>
      <c r="DH37" s="190"/>
      <c r="DI37" s="190"/>
      <c r="DJ37" s="190"/>
      <c r="DK37" s="190"/>
      <c r="DL37" s="190"/>
      <c r="DM37" s="190"/>
      <c r="DN37" s="190"/>
      <c r="DO37" s="190"/>
      <c r="DP37" s="190"/>
      <c r="DQ37" s="190"/>
      <c r="DR37" s="190"/>
      <c r="DS37" s="190"/>
      <c r="DT37" s="190"/>
      <c r="DU37" s="190"/>
      <c r="DV37" s="247"/>
      <c r="DW37" s="190"/>
      <c r="DX37" s="190"/>
    </row>
    <row r="38" spans="1:136" ht="15" hidden="1" customHeight="1">
      <c r="E38" s="244"/>
      <c r="F38" s="190"/>
      <c r="G38" s="190"/>
      <c r="H38" s="190"/>
      <c r="I38" s="190"/>
      <c r="J38" s="190"/>
      <c r="K38" s="190"/>
      <c r="L38" s="190"/>
      <c r="M38" s="190"/>
      <c r="N38" s="190"/>
      <c r="O38" s="190"/>
      <c r="P38" s="190"/>
      <c r="Q38" s="190"/>
      <c r="R38" s="190"/>
      <c r="S38" s="190"/>
      <c r="T38" s="190"/>
      <c r="U38" s="190"/>
      <c r="V38" s="190"/>
      <c r="W38" s="190"/>
      <c r="X38" s="190"/>
      <c r="Y38" s="190"/>
      <c r="Z38" s="190"/>
      <c r="AA38" s="190"/>
      <c r="AB38" s="190"/>
      <c r="AC38" s="190"/>
      <c r="AD38" s="190"/>
      <c r="AE38" s="190"/>
      <c r="AF38" s="190"/>
      <c r="AG38" s="190"/>
      <c r="AH38" s="190"/>
      <c r="AI38" s="190"/>
      <c r="AJ38" s="190"/>
      <c r="AK38" s="190"/>
      <c r="AL38" s="190"/>
      <c r="AM38" s="190"/>
      <c r="AN38" s="190"/>
      <c r="AO38" s="190"/>
      <c r="AP38" s="190"/>
      <c r="AQ38" s="190"/>
      <c r="AR38" s="190"/>
      <c r="AS38" s="190"/>
      <c r="AT38" s="190"/>
      <c r="AU38" s="190"/>
      <c r="AV38" s="190"/>
      <c r="AW38" s="190"/>
      <c r="AX38" s="190"/>
      <c r="AY38" s="190"/>
      <c r="AZ38" s="190"/>
      <c r="BA38" s="190"/>
      <c r="BB38" s="190"/>
      <c r="BC38" s="190"/>
      <c r="BD38" s="190"/>
      <c r="BE38" s="190"/>
      <c r="BF38" s="190"/>
      <c r="BG38" s="190"/>
      <c r="BH38" s="190"/>
      <c r="BI38" s="190"/>
      <c r="BJ38" s="190"/>
      <c r="BK38" s="190"/>
      <c r="BL38" s="190"/>
      <c r="BM38" s="190"/>
      <c r="BN38" s="190"/>
      <c r="BO38" s="190"/>
      <c r="BP38" s="190"/>
      <c r="BQ38" s="190"/>
      <c r="BR38" s="190"/>
      <c r="BS38" s="190"/>
      <c r="BT38" s="190"/>
      <c r="BU38" s="190"/>
      <c r="BV38" s="190"/>
      <c r="BW38" s="190"/>
      <c r="BX38" s="190"/>
      <c r="BY38" s="190"/>
      <c r="BZ38" s="190"/>
      <c r="CA38" s="190"/>
      <c r="CB38" s="190"/>
      <c r="CC38" s="190"/>
      <c r="CD38" s="190"/>
      <c r="CE38" s="190"/>
      <c r="CF38" s="190"/>
      <c r="CG38" s="190"/>
      <c r="CH38" s="190"/>
      <c r="CI38" s="190"/>
      <c r="CJ38" s="246"/>
      <c r="CK38" s="190"/>
      <c r="CL38" s="190"/>
      <c r="CM38" s="190"/>
      <c r="CN38" s="190"/>
      <c r="CO38" s="190"/>
      <c r="CP38" s="190"/>
      <c r="CQ38" s="190"/>
      <c r="CR38" s="190"/>
      <c r="CS38" s="190"/>
      <c r="CT38" s="190"/>
      <c r="CU38" s="190"/>
      <c r="CV38" s="190"/>
      <c r="CW38" s="190"/>
      <c r="CX38" s="190"/>
      <c r="CY38" s="190"/>
      <c r="CZ38" s="190"/>
      <c r="DA38" s="190"/>
      <c r="DB38" s="190"/>
      <c r="DC38" s="190"/>
      <c r="DD38" s="190"/>
      <c r="DE38" s="190"/>
      <c r="DF38" s="190"/>
      <c r="DG38" s="190"/>
      <c r="DH38" s="190"/>
      <c r="DI38" s="190"/>
      <c r="DJ38" s="190"/>
      <c r="DK38" s="190"/>
      <c r="DL38" s="190"/>
      <c r="DM38" s="190"/>
      <c r="DN38" s="190"/>
      <c r="DO38" s="190"/>
      <c r="DP38" s="190"/>
      <c r="DQ38" s="190"/>
      <c r="DR38" s="190"/>
      <c r="DS38" s="190"/>
      <c r="DT38" s="190"/>
      <c r="DU38" s="190"/>
      <c r="DV38" s="247"/>
      <c r="DW38" s="190"/>
      <c r="DX38" s="190"/>
    </row>
    <row r="39" spans="1:136" ht="15" hidden="1" customHeight="1">
      <c r="E39" s="244"/>
      <c r="F39" s="190"/>
      <c r="G39" s="190"/>
      <c r="H39" s="190"/>
      <c r="I39" s="190"/>
      <c r="J39" s="190"/>
      <c r="K39" s="190"/>
      <c r="L39" s="190"/>
      <c r="M39" s="190"/>
      <c r="N39" s="190"/>
      <c r="O39" s="190"/>
      <c r="P39" s="190"/>
      <c r="Q39" s="190"/>
      <c r="R39" s="190"/>
      <c r="S39" s="190"/>
      <c r="T39" s="190"/>
      <c r="U39" s="190"/>
      <c r="V39" s="190"/>
      <c r="W39" s="190"/>
      <c r="X39" s="190"/>
      <c r="Y39" s="190"/>
      <c r="Z39" s="190"/>
      <c r="AA39" s="190"/>
      <c r="AB39" s="190"/>
      <c r="AC39" s="190"/>
      <c r="AD39" s="190"/>
      <c r="AE39" s="190"/>
      <c r="AF39" s="190"/>
      <c r="AG39" s="190"/>
      <c r="AH39" s="190"/>
      <c r="AI39" s="190"/>
      <c r="AJ39" s="190"/>
      <c r="AK39" s="190"/>
      <c r="AL39" s="190"/>
      <c r="AM39" s="190"/>
      <c r="AN39" s="190"/>
      <c r="AO39" s="190"/>
      <c r="AP39" s="190"/>
      <c r="AQ39" s="190"/>
      <c r="AR39" s="190"/>
      <c r="AS39" s="190"/>
      <c r="AT39" s="190"/>
      <c r="AU39" s="190"/>
      <c r="AV39" s="190"/>
      <c r="AW39" s="190"/>
      <c r="AX39" s="190"/>
      <c r="AY39" s="190"/>
      <c r="AZ39" s="190"/>
      <c r="BA39" s="190"/>
      <c r="BB39" s="190"/>
      <c r="BC39" s="190"/>
      <c r="BD39" s="190"/>
      <c r="BE39" s="190"/>
      <c r="BF39" s="190"/>
      <c r="BG39" s="190"/>
      <c r="BH39" s="190"/>
      <c r="BI39" s="190"/>
      <c r="BJ39" s="190"/>
      <c r="BK39" s="190"/>
      <c r="BL39" s="190"/>
      <c r="BM39" s="190"/>
      <c r="BN39" s="190"/>
      <c r="BO39" s="190"/>
      <c r="BP39" s="190"/>
      <c r="BQ39" s="190"/>
      <c r="BR39" s="190"/>
      <c r="BS39" s="190"/>
      <c r="BT39" s="190"/>
      <c r="BU39" s="190"/>
      <c r="BV39" s="190"/>
      <c r="BW39" s="190"/>
      <c r="BX39" s="190"/>
      <c r="BY39" s="190"/>
      <c r="BZ39" s="190"/>
      <c r="CA39" s="190"/>
      <c r="CB39" s="190"/>
      <c r="CC39" s="190"/>
      <c r="CD39" s="190"/>
      <c r="CE39" s="190"/>
      <c r="CF39" s="190"/>
      <c r="CG39" s="190"/>
      <c r="CH39" s="190"/>
      <c r="CI39" s="190"/>
      <c r="CJ39" s="246"/>
      <c r="CK39" s="190"/>
      <c r="CL39" s="190"/>
      <c r="CM39" s="190"/>
      <c r="CN39" s="190"/>
      <c r="CO39" s="190"/>
      <c r="CP39" s="190"/>
      <c r="CQ39" s="190"/>
      <c r="CR39" s="190"/>
      <c r="CS39" s="190"/>
      <c r="CT39" s="190"/>
      <c r="CU39" s="190"/>
      <c r="CV39" s="190"/>
      <c r="CW39" s="190"/>
      <c r="CX39" s="190"/>
      <c r="CY39" s="190"/>
      <c r="CZ39" s="190"/>
      <c r="DA39" s="190"/>
      <c r="DB39" s="190"/>
      <c r="DC39" s="190"/>
      <c r="DD39" s="190"/>
      <c r="DE39" s="190"/>
      <c r="DF39" s="190"/>
      <c r="DG39" s="190"/>
      <c r="DH39" s="190"/>
      <c r="DI39" s="190"/>
      <c r="DJ39" s="190"/>
      <c r="DK39" s="190"/>
      <c r="DL39" s="190"/>
      <c r="DM39" s="190"/>
      <c r="DN39" s="190"/>
      <c r="DO39" s="190"/>
      <c r="DP39" s="190"/>
      <c r="DQ39" s="190"/>
      <c r="DR39" s="190"/>
      <c r="DS39" s="190"/>
      <c r="DT39" s="190"/>
      <c r="DU39" s="190"/>
      <c r="DV39" s="247"/>
      <c r="DW39" s="190"/>
      <c r="DX39" s="190"/>
    </row>
    <row r="40" spans="1:136" ht="15" hidden="1" customHeight="1">
      <c r="E40" s="244"/>
      <c r="F40" s="190"/>
      <c r="G40" s="190"/>
      <c r="H40" s="190"/>
      <c r="I40" s="190"/>
      <c r="J40" s="190"/>
      <c r="K40" s="190"/>
      <c r="L40" s="190"/>
      <c r="M40" s="190"/>
      <c r="N40" s="190"/>
      <c r="O40" s="190"/>
      <c r="P40" s="190"/>
      <c r="Q40" s="190"/>
      <c r="R40" s="190"/>
      <c r="S40" s="190"/>
      <c r="T40" s="190"/>
      <c r="U40" s="190"/>
      <c r="V40" s="190"/>
      <c r="W40" s="190"/>
      <c r="X40" s="190"/>
      <c r="Y40" s="190"/>
      <c r="Z40" s="190"/>
      <c r="AA40" s="190"/>
      <c r="AB40" s="190"/>
      <c r="AC40" s="190"/>
      <c r="AD40" s="190"/>
      <c r="AE40" s="190"/>
      <c r="AF40" s="190"/>
      <c r="AG40" s="190"/>
      <c r="AH40" s="190"/>
      <c r="AI40" s="190"/>
      <c r="AJ40" s="190"/>
      <c r="AK40" s="190"/>
      <c r="AL40" s="190"/>
      <c r="AM40" s="190"/>
      <c r="AN40" s="190"/>
      <c r="AO40" s="190"/>
      <c r="AP40" s="190"/>
      <c r="AQ40" s="190"/>
      <c r="AR40" s="190"/>
      <c r="AS40" s="190"/>
      <c r="AT40" s="190"/>
      <c r="AU40" s="190"/>
      <c r="AV40" s="190"/>
      <c r="AW40" s="190"/>
      <c r="AX40" s="190"/>
      <c r="AY40" s="190"/>
      <c r="AZ40" s="190"/>
      <c r="BA40" s="190"/>
      <c r="BB40" s="190"/>
      <c r="BC40" s="190"/>
      <c r="BD40" s="190"/>
      <c r="BE40" s="190"/>
      <c r="BF40" s="190"/>
      <c r="BG40" s="190"/>
      <c r="BH40" s="190"/>
      <c r="BI40" s="190"/>
      <c r="BJ40" s="190"/>
      <c r="BK40" s="190"/>
      <c r="BL40" s="190"/>
      <c r="BM40" s="190"/>
      <c r="BN40" s="190"/>
      <c r="BO40" s="190"/>
      <c r="BP40" s="190"/>
      <c r="BQ40" s="190"/>
      <c r="BR40" s="190"/>
      <c r="BS40" s="190"/>
      <c r="BT40" s="190"/>
      <c r="BU40" s="190"/>
      <c r="BV40" s="190"/>
      <c r="BW40" s="190"/>
      <c r="BX40" s="190"/>
      <c r="BY40" s="190"/>
      <c r="BZ40" s="190"/>
      <c r="CA40" s="190"/>
      <c r="CB40" s="190"/>
      <c r="CC40" s="190"/>
      <c r="CD40" s="190"/>
      <c r="CE40" s="190"/>
      <c r="CF40" s="190"/>
      <c r="CG40" s="190"/>
      <c r="CH40" s="190"/>
      <c r="CI40" s="190"/>
      <c r="CJ40" s="246"/>
      <c r="CK40" s="190"/>
      <c r="CL40" s="190"/>
      <c r="CM40" s="190"/>
      <c r="CN40" s="190"/>
      <c r="CO40" s="190"/>
      <c r="CP40" s="190"/>
      <c r="CQ40" s="190"/>
      <c r="CR40" s="190"/>
      <c r="CS40" s="190"/>
      <c r="CT40" s="190"/>
      <c r="CU40" s="190"/>
      <c r="CV40" s="190"/>
      <c r="CW40" s="190"/>
      <c r="CX40" s="190"/>
      <c r="CY40" s="190"/>
      <c r="CZ40" s="190"/>
      <c r="DA40" s="190"/>
      <c r="DB40" s="190"/>
      <c r="DC40" s="190"/>
      <c r="DD40" s="190"/>
      <c r="DE40" s="190"/>
      <c r="DF40" s="190"/>
      <c r="DG40" s="190"/>
      <c r="DH40" s="190"/>
      <c r="DI40" s="190"/>
      <c r="DJ40" s="190"/>
      <c r="DK40" s="190"/>
      <c r="DL40" s="190"/>
      <c r="DM40" s="190"/>
      <c r="DN40" s="190"/>
      <c r="DO40" s="190"/>
      <c r="DP40" s="190"/>
      <c r="DQ40" s="190"/>
      <c r="DR40" s="190"/>
      <c r="DS40" s="190"/>
      <c r="DT40" s="190"/>
      <c r="DU40" s="190"/>
      <c r="DV40" s="247"/>
      <c r="DW40" s="190"/>
      <c r="DX40" s="190"/>
    </row>
    <row r="41" spans="1:136" ht="15" hidden="1" customHeight="1">
      <c r="E41" s="244"/>
      <c r="F41" s="190"/>
      <c r="G41" s="190"/>
      <c r="H41" s="190"/>
      <c r="I41" s="190"/>
      <c r="J41" s="190"/>
      <c r="K41" s="190"/>
      <c r="L41" s="190"/>
      <c r="M41" s="190"/>
      <c r="N41" s="190"/>
      <c r="O41" s="190"/>
      <c r="P41" s="190"/>
      <c r="Q41" s="190"/>
      <c r="R41" s="190"/>
      <c r="S41" s="190"/>
      <c r="T41" s="190"/>
      <c r="U41" s="190"/>
      <c r="V41" s="190"/>
      <c r="W41" s="190"/>
      <c r="X41" s="190"/>
      <c r="Y41" s="190"/>
      <c r="Z41" s="190"/>
      <c r="AA41" s="190"/>
      <c r="AB41" s="190"/>
      <c r="AC41" s="190"/>
      <c r="AD41" s="190"/>
      <c r="AE41" s="190"/>
      <c r="AF41" s="190"/>
      <c r="AG41" s="190"/>
      <c r="AH41" s="190"/>
      <c r="AI41" s="190"/>
      <c r="AJ41" s="190"/>
      <c r="AK41" s="190"/>
      <c r="AL41" s="190"/>
      <c r="AM41" s="190"/>
      <c r="AN41" s="190"/>
      <c r="AO41" s="190"/>
      <c r="AP41" s="190"/>
      <c r="AQ41" s="190"/>
      <c r="AR41" s="190"/>
      <c r="AS41" s="190"/>
      <c r="AT41" s="190"/>
      <c r="AU41" s="190"/>
      <c r="AV41" s="190"/>
      <c r="AW41" s="190"/>
      <c r="AX41" s="190"/>
      <c r="AY41" s="190"/>
      <c r="AZ41" s="190"/>
      <c r="BA41" s="190"/>
      <c r="BB41" s="190"/>
      <c r="BC41" s="190"/>
      <c r="BD41" s="190"/>
      <c r="BE41" s="190"/>
      <c r="BF41" s="190"/>
      <c r="BG41" s="190"/>
      <c r="BH41" s="190"/>
      <c r="BI41" s="190"/>
      <c r="BJ41" s="190"/>
      <c r="BK41" s="190"/>
      <c r="BL41" s="190"/>
      <c r="BM41" s="190"/>
      <c r="BN41" s="190"/>
      <c r="BO41" s="190"/>
      <c r="BP41" s="190"/>
      <c r="BQ41" s="190"/>
      <c r="BR41" s="190"/>
      <c r="BS41" s="190"/>
      <c r="BT41" s="190"/>
      <c r="BU41" s="190"/>
      <c r="BV41" s="190"/>
      <c r="BW41" s="190"/>
      <c r="BX41" s="190"/>
      <c r="BY41" s="190"/>
      <c r="BZ41" s="190"/>
      <c r="CA41" s="190"/>
      <c r="CB41" s="190"/>
      <c r="CC41" s="190"/>
      <c r="CD41" s="190"/>
      <c r="CE41" s="190"/>
      <c r="CF41" s="190"/>
      <c r="CG41" s="190"/>
      <c r="CH41" s="190"/>
      <c r="CI41" s="190"/>
      <c r="CJ41" s="246"/>
      <c r="CK41" s="190"/>
      <c r="CL41" s="190"/>
      <c r="CM41" s="190"/>
      <c r="CN41" s="190"/>
      <c r="CO41" s="190"/>
      <c r="CP41" s="190"/>
      <c r="CQ41" s="190"/>
      <c r="CR41" s="190"/>
      <c r="CS41" s="190"/>
      <c r="CT41" s="190"/>
      <c r="CU41" s="190"/>
      <c r="CV41" s="190"/>
      <c r="CW41" s="190"/>
      <c r="CX41" s="190"/>
      <c r="CY41" s="190"/>
      <c r="CZ41" s="190"/>
      <c r="DA41" s="190"/>
      <c r="DB41" s="190"/>
      <c r="DC41" s="190"/>
      <c r="DD41" s="190"/>
      <c r="DE41" s="190"/>
      <c r="DF41" s="190"/>
      <c r="DG41" s="190"/>
      <c r="DH41" s="190"/>
      <c r="DI41" s="190"/>
      <c r="DJ41" s="190"/>
      <c r="DK41" s="190"/>
      <c r="DL41" s="190"/>
      <c r="DM41" s="190"/>
      <c r="DN41" s="190"/>
      <c r="DO41" s="190"/>
      <c r="DP41" s="190"/>
      <c r="DQ41" s="190"/>
      <c r="DR41" s="190"/>
      <c r="DS41" s="190"/>
      <c r="DT41" s="190"/>
      <c r="DU41" s="190"/>
      <c r="DV41" s="247"/>
      <c r="DW41" s="190"/>
      <c r="DX41" s="190"/>
    </row>
    <row r="42" spans="1:136" ht="15" hidden="1" customHeight="1">
      <c r="A42" s="190"/>
      <c r="B42" s="190"/>
      <c r="C42" s="190"/>
      <c r="D42" s="190"/>
      <c r="E42" s="244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0"/>
      <c r="U42" s="190"/>
      <c r="V42" s="190"/>
      <c r="W42" s="190"/>
      <c r="X42" s="190"/>
      <c r="Y42" s="190"/>
      <c r="Z42" s="190"/>
      <c r="AA42" s="190"/>
      <c r="AB42" s="190"/>
      <c r="AC42" s="190"/>
      <c r="AD42" s="190"/>
      <c r="AE42" s="190"/>
      <c r="AF42" s="190"/>
      <c r="AG42" s="190"/>
      <c r="AH42" s="190"/>
      <c r="AI42" s="190"/>
      <c r="AJ42" s="190"/>
      <c r="AK42" s="190"/>
      <c r="AL42" s="190"/>
      <c r="AM42" s="190"/>
      <c r="AN42" s="190"/>
      <c r="AO42" s="190"/>
      <c r="AP42" s="190"/>
      <c r="AQ42" s="190"/>
      <c r="AR42" s="190"/>
      <c r="AS42" s="190"/>
      <c r="AT42" s="190"/>
      <c r="AU42" s="190"/>
      <c r="AV42" s="190"/>
      <c r="AW42" s="190"/>
      <c r="AX42" s="190"/>
      <c r="AY42" s="190"/>
      <c r="AZ42" s="190"/>
      <c r="BA42" s="190"/>
      <c r="BB42" s="190"/>
      <c r="BC42" s="190"/>
      <c r="BD42" s="190"/>
      <c r="BE42" s="190"/>
      <c r="BF42" s="190"/>
      <c r="BG42" s="190"/>
      <c r="BH42" s="190"/>
      <c r="BI42" s="190"/>
      <c r="BJ42" s="190"/>
      <c r="BK42" s="190"/>
      <c r="BL42" s="190"/>
      <c r="BM42" s="190"/>
      <c r="BN42" s="190"/>
      <c r="BO42" s="190"/>
      <c r="BP42" s="190"/>
      <c r="BQ42" s="190"/>
      <c r="BR42" s="190"/>
      <c r="BS42" s="190"/>
      <c r="BT42" s="190"/>
      <c r="BU42" s="190"/>
      <c r="BV42" s="190"/>
      <c r="BW42" s="190"/>
      <c r="BX42" s="190"/>
      <c r="BY42" s="190"/>
      <c r="BZ42" s="190"/>
      <c r="CA42" s="190"/>
      <c r="CB42" s="190"/>
      <c r="CC42" s="190"/>
      <c r="CD42" s="190"/>
      <c r="CE42" s="190"/>
      <c r="CF42" s="190"/>
      <c r="CG42" s="190"/>
      <c r="CH42" s="190"/>
      <c r="CI42" s="190"/>
      <c r="CJ42" s="246"/>
      <c r="CK42" s="190"/>
      <c r="CL42" s="190"/>
      <c r="CM42" s="190"/>
      <c r="CN42" s="190"/>
      <c r="CO42" s="190"/>
      <c r="CP42" s="190"/>
      <c r="CQ42" s="190"/>
      <c r="CR42" s="190"/>
      <c r="CS42" s="190"/>
      <c r="CT42" s="190"/>
      <c r="CU42" s="190"/>
      <c r="CV42" s="190"/>
      <c r="CW42" s="190"/>
      <c r="CX42" s="190"/>
      <c r="CY42" s="190"/>
      <c r="CZ42" s="190"/>
      <c r="DA42" s="190"/>
      <c r="DB42" s="190"/>
      <c r="DC42" s="190"/>
      <c r="DD42" s="190"/>
      <c r="DE42" s="190"/>
      <c r="DF42" s="190"/>
      <c r="DG42" s="190"/>
      <c r="DH42" s="190"/>
      <c r="DI42" s="190"/>
      <c r="DJ42" s="190"/>
      <c r="DK42" s="190"/>
      <c r="DL42" s="190"/>
      <c r="DM42" s="190"/>
      <c r="DN42" s="190"/>
      <c r="DO42" s="190"/>
      <c r="DP42" s="190"/>
      <c r="DQ42" s="190"/>
      <c r="DR42" s="190"/>
      <c r="DS42" s="190"/>
      <c r="DT42" s="190"/>
      <c r="DU42" s="190"/>
      <c r="DV42" s="247"/>
      <c r="DW42" s="190"/>
      <c r="DX42" s="190"/>
      <c r="DY42" s="190"/>
      <c r="DZ42" s="190"/>
      <c r="EA42" s="190"/>
      <c r="EB42" s="190"/>
      <c r="EC42" s="190"/>
      <c r="ED42" s="190"/>
      <c r="EE42" s="190"/>
      <c r="EF42" s="190"/>
    </row>
    <row r="43" spans="1:136" ht="15" hidden="1" customHeight="1">
      <c r="A43" s="190"/>
      <c r="B43" s="190"/>
      <c r="C43" s="190"/>
      <c r="D43" s="190"/>
      <c r="E43" s="244"/>
      <c r="F43" s="190"/>
      <c r="G43" s="190"/>
      <c r="H43" s="190"/>
      <c r="I43" s="190"/>
      <c r="J43" s="190"/>
      <c r="K43" s="190"/>
      <c r="L43" s="190"/>
      <c r="M43" s="190"/>
      <c r="N43" s="190"/>
      <c r="O43" s="190"/>
      <c r="P43" s="190"/>
      <c r="Q43" s="190"/>
      <c r="R43" s="190"/>
      <c r="S43" s="190"/>
      <c r="T43" s="190"/>
      <c r="U43" s="190"/>
      <c r="V43" s="190"/>
      <c r="W43" s="190"/>
      <c r="X43" s="190"/>
      <c r="Y43" s="190"/>
      <c r="Z43" s="190"/>
      <c r="AA43" s="190"/>
      <c r="AB43" s="190"/>
      <c r="AC43" s="190"/>
      <c r="AD43" s="190"/>
      <c r="AE43" s="190"/>
      <c r="AF43" s="190"/>
      <c r="AG43" s="190"/>
      <c r="AH43" s="190"/>
      <c r="AI43" s="190"/>
      <c r="AJ43" s="190"/>
      <c r="AK43" s="190"/>
      <c r="AL43" s="190"/>
      <c r="AM43" s="190"/>
      <c r="AN43" s="190"/>
      <c r="AO43" s="190"/>
      <c r="AP43" s="190"/>
      <c r="AQ43" s="190"/>
      <c r="AR43" s="190"/>
      <c r="AS43" s="190"/>
      <c r="AT43" s="190"/>
      <c r="AU43" s="190"/>
      <c r="AV43" s="190"/>
      <c r="AW43" s="190"/>
      <c r="AX43" s="190"/>
      <c r="AY43" s="190"/>
      <c r="AZ43" s="190"/>
      <c r="BA43" s="190"/>
      <c r="BB43" s="190"/>
      <c r="BC43" s="190"/>
      <c r="BD43" s="190"/>
      <c r="BE43" s="190"/>
      <c r="BF43" s="190"/>
      <c r="BG43" s="190"/>
      <c r="BH43" s="190"/>
      <c r="BI43" s="190"/>
      <c r="BJ43" s="190"/>
      <c r="BK43" s="190"/>
      <c r="BL43" s="190"/>
      <c r="BM43" s="190"/>
      <c r="BN43" s="190"/>
      <c r="BO43" s="190"/>
      <c r="BP43" s="190"/>
      <c r="BQ43" s="190"/>
      <c r="BR43" s="190"/>
      <c r="BS43" s="190"/>
      <c r="BT43" s="190"/>
      <c r="BU43" s="190"/>
      <c r="BV43" s="190"/>
      <c r="BW43" s="190"/>
      <c r="BX43" s="190"/>
      <c r="BY43" s="190"/>
      <c r="BZ43" s="190"/>
      <c r="CA43" s="190"/>
      <c r="CB43" s="190"/>
      <c r="CC43" s="190"/>
      <c r="CD43" s="190"/>
      <c r="CE43" s="190"/>
      <c r="CF43" s="190"/>
      <c r="CG43" s="190"/>
      <c r="CH43" s="190"/>
      <c r="CI43" s="190"/>
      <c r="CJ43" s="246"/>
      <c r="CK43" s="190"/>
      <c r="CL43" s="190"/>
      <c r="CM43" s="190"/>
      <c r="CN43" s="190"/>
      <c r="CO43" s="190"/>
      <c r="CP43" s="190"/>
      <c r="CQ43" s="190"/>
      <c r="CR43" s="190"/>
      <c r="CS43" s="190"/>
      <c r="CT43" s="190"/>
      <c r="CU43" s="190"/>
      <c r="CV43" s="190"/>
      <c r="CW43" s="190"/>
      <c r="CX43" s="190"/>
      <c r="CY43" s="190"/>
      <c r="CZ43" s="190"/>
      <c r="DA43" s="190"/>
      <c r="DB43" s="190"/>
      <c r="DC43" s="190"/>
      <c r="DD43" s="190"/>
      <c r="DE43" s="190"/>
      <c r="DF43" s="190"/>
      <c r="DG43" s="190"/>
      <c r="DH43" s="190"/>
      <c r="DI43" s="190"/>
      <c r="DJ43" s="190"/>
      <c r="DK43" s="190"/>
      <c r="DL43" s="190"/>
      <c r="DM43" s="190"/>
      <c r="DN43" s="190"/>
      <c r="DO43" s="190"/>
      <c r="DP43" s="190"/>
      <c r="DQ43" s="190"/>
      <c r="DR43" s="190"/>
      <c r="DS43" s="190"/>
      <c r="DT43" s="190"/>
      <c r="DU43" s="190"/>
      <c r="DV43" s="247"/>
      <c r="DW43" s="190"/>
      <c r="DX43" s="190"/>
      <c r="DY43" s="190"/>
      <c r="DZ43" s="190"/>
      <c r="EA43" s="190"/>
      <c r="EB43" s="190"/>
      <c r="EC43" s="190"/>
      <c r="ED43" s="190"/>
      <c r="EE43" s="190"/>
      <c r="EF43" s="190"/>
    </row>
    <row r="44" spans="1:136" ht="15" hidden="1" customHeight="1">
      <c r="A44" s="190"/>
      <c r="B44" s="190"/>
      <c r="C44" s="190"/>
      <c r="D44" s="190"/>
      <c r="E44" s="244"/>
      <c r="F44" s="190"/>
      <c r="G44" s="190"/>
      <c r="H44" s="190"/>
      <c r="I44" s="190"/>
      <c r="J44" s="190"/>
      <c r="K44" s="190"/>
      <c r="L44" s="190"/>
      <c r="M44" s="190"/>
      <c r="N44" s="190"/>
      <c r="O44" s="190"/>
      <c r="P44" s="190"/>
      <c r="Q44" s="190"/>
      <c r="R44" s="190"/>
      <c r="S44" s="190"/>
      <c r="T44" s="190"/>
      <c r="U44" s="190"/>
      <c r="V44" s="190"/>
      <c r="W44" s="190"/>
      <c r="X44" s="190"/>
      <c r="Y44" s="190"/>
      <c r="Z44" s="190"/>
      <c r="AA44" s="190"/>
      <c r="AB44" s="190"/>
      <c r="AC44" s="190"/>
      <c r="AD44" s="190"/>
      <c r="AE44" s="190"/>
      <c r="AF44" s="190"/>
      <c r="AG44" s="190"/>
      <c r="AH44" s="190"/>
      <c r="AI44" s="190"/>
      <c r="AJ44" s="190"/>
      <c r="AK44" s="190"/>
      <c r="AL44" s="190"/>
      <c r="AM44" s="190"/>
      <c r="AN44" s="190"/>
      <c r="AO44" s="190"/>
      <c r="AP44" s="190"/>
      <c r="AQ44" s="190"/>
      <c r="AR44" s="190"/>
      <c r="AS44" s="190"/>
      <c r="AT44" s="190"/>
      <c r="AU44" s="190"/>
      <c r="AV44" s="190"/>
      <c r="AW44" s="190"/>
      <c r="AX44" s="190"/>
      <c r="AY44" s="190"/>
      <c r="AZ44" s="190"/>
      <c r="BA44" s="190"/>
      <c r="BB44" s="190"/>
      <c r="BC44" s="190"/>
      <c r="BD44" s="190"/>
      <c r="BE44" s="190"/>
      <c r="BF44" s="190"/>
      <c r="BG44" s="190"/>
      <c r="BH44" s="190"/>
      <c r="BI44" s="190"/>
      <c r="BJ44" s="190"/>
      <c r="BK44" s="190"/>
      <c r="BL44" s="190"/>
      <c r="BM44" s="190"/>
      <c r="BN44" s="190"/>
      <c r="BO44" s="190"/>
      <c r="BP44" s="190"/>
      <c r="BQ44" s="190"/>
      <c r="BR44" s="190"/>
      <c r="BS44" s="190"/>
      <c r="BT44" s="190"/>
      <c r="BU44" s="190"/>
      <c r="BV44" s="190"/>
      <c r="BW44" s="190"/>
      <c r="BX44" s="190"/>
      <c r="BY44" s="190"/>
      <c r="BZ44" s="190"/>
      <c r="CA44" s="190"/>
      <c r="CB44" s="190"/>
      <c r="CC44" s="190"/>
      <c r="CD44" s="190"/>
      <c r="CE44" s="190"/>
      <c r="CF44" s="190"/>
      <c r="CG44" s="190"/>
      <c r="CH44" s="190"/>
      <c r="CI44" s="190"/>
      <c r="CJ44" s="246"/>
      <c r="CK44" s="190"/>
      <c r="CL44" s="190"/>
      <c r="CM44" s="190"/>
      <c r="CN44" s="190"/>
      <c r="CO44" s="190"/>
      <c r="CP44" s="190"/>
      <c r="CQ44" s="190"/>
      <c r="CR44" s="190"/>
      <c r="CS44" s="190"/>
      <c r="CT44" s="190"/>
      <c r="CU44" s="190"/>
      <c r="CV44" s="190"/>
      <c r="CW44" s="190"/>
      <c r="CX44" s="190"/>
      <c r="CY44" s="190"/>
      <c r="CZ44" s="190"/>
      <c r="DA44" s="190"/>
      <c r="DB44" s="190"/>
      <c r="DC44" s="190"/>
      <c r="DD44" s="190"/>
      <c r="DE44" s="190"/>
      <c r="DF44" s="190"/>
      <c r="DG44" s="190"/>
      <c r="DH44" s="190"/>
      <c r="DI44" s="190"/>
      <c r="DJ44" s="190"/>
      <c r="DK44" s="190"/>
      <c r="DL44" s="190"/>
      <c r="DM44" s="190"/>
      <c r="DN44" s="190"/>
      <c r="DO44" s="190"/>
      <c r="DP44" s="190"/>
      <c r="DQ44" s="190"/>
      <c r="DR44" s="190"/>
      <c r="DS44" s="190"/>
      <c r="DT44" s="190"/>
      <c r="DU44" s="190"/>
      <c r="DV44" s="247"/>
      <c r="DW44" s="190"/>
      <c r="DX44" s="190"/>
      <c r="DY44" s="190"/>
      <c r="DZ44" s="190"/>
      <c r="EA44" s="190"/>
      <c r="EB44" s="190"/>
      <c r="EC44" s="190"/>
      <c r="ED44" s="190"/>
      <c r="EE44" s="190"/>
      <c r="EF44" s="190"/>
    </row>
    <row r="45" spans="1:136" ht="15" hidden="1" customHeight="1">
      <c r="A45" s="190"/>
      <c r="B45" s="190"/>
      <c r="C45" s="190"/>
      <c r="D45" s="190"/>
      <c r="E45" s="244"/>
      <c r="F45" s="190"/>
      <c r="G45" s="190"/>
      <c r="H45" s="190"/>
      <c r="I45" s="190"/>
      <c r="J45" s="190"/>
      <c r="K45" s="190"/>
      <c r="L45" s="190"/>
      <c r="M45" s="190"/>
      <c r="N45" s="190"/>
      <c r="O45" s="190"/>
      <c r="P45" s="190"/>
      <c r="Q45" s="190"/>
      <c r="R45" s="190"/>
      <c r="S45" s="190"/>
      <c r="T45" s="190"/>
      <c r="U45" s="190"/>
      <c r="V45" s="190"/>
      <c r="W45" s="190"/>
      <c r="X45" s="190"/>
      <c r="Y45" s="190"/>
      <c r="Z45" s="190"/>
      <c r="AA45" s="190"/>
      <c r="AB45" s="190"/>
      <c r="AC45" s="190"/>
      <c r="AD45" s="190"/>
      <c r="AE45" s="190"/>
      <c r="AF45" s="190"/>
      <c r="AG45" s="190"/>
      <c r="AH45" s="190"/>
      <c r="AI45" s="190"/>
      <c r="AJ45" s="190"/>
      <c r="AK45" s="190"/>
      <c r="AL45" s="190"/>
      <c r="AM45" s="190"/>
      <c r="AN45" s="190"/>
      <c r="AO45" s="190"/>
      <c r="AP45" s="190"/>
      <c r="AQ45" s="190"/>
      <c r="AR45" s="190"/>
      <c r="AS45" s="190"/>
      <c r="AT45" s="190"/>
      <c r="AU45" s="190"/>
      <c r="AV45" s="190"/>
      <c r="AW45" s="190"/>
      <c r="AX45" s="190"/>
      <c r="AY45" s="190"/>
      <c r="AZ45" s="190"/>
      <c r="BA45" s="190"/>
      <c r="BB45" s="190"/>
      <c r="BC45" s="190"/>
      <c r="BD45" s="190"/>
      <c r="BE45" s="190"/>
      <c r="BF45" s="190"/>
      <c r="BG45" s="190"/>
      <c r="BH45" s="190"/>
      <c r="BI45" s="190"/>
      <c r="BJ45" s="190"/>
      <c r="BK45" s="190"/>
      <c r="BL45" s="190"/>
      <c r="BM45" s="190"/>
      <c r="BN45" s="190"/>
      <c r="BO45" s="190"/>
      <c r="BP45" s="190"/>
      <c r="BQ45" s="190"/>
      <c r="BR45" s="190"/>
      <c r="BS45" s="190"/>
      <c r="BT45" s="190"/>
      <c r="BU45" s="190"/>
      <c r="BV45" s="190"/>
      <c r="BW45" s="190"/>
      <c r="BX45" s="190"/>
      <c r="BY45" s="190"/>
      <c r="BZ45" s="190"/>
      <c r="CA45" s="190"/>
      <c r="CB45" s="190"/>
      <c r="CC45" s="190"/>
      <c r="CD45" s="190"/>
      <c r="CE45" s="190"/>
      <c r="CF45" s="190"/>
      <c r="CG45" s="190"/>
      <c r="CH45" s="190"/>
      <c r="CI45" s="190"/>
      <c r="CJ45" s="246"/>
      <c r="CK45" s="190"/>
      <c r="CL45" s="190"/>
      <c r="CM45" s="190"/>
      <c r="CN45" s="190"/>
      <c r="CO45" s="190"/>
      <c r="CP45" s="190"/>
      <c r="CQ45" s="190"/>
      <c r="CR45" s="190"/>
      <c r="CS45" s="190"/>
      <c r="CT45" s="190"/>
      <c r="CU45" s="190"/>
      <c r="CV45" s="190"/>
      <c r="CW45" s="190"/>
      <c r="CX45" s="190"/>
      <c r="CY45" s="190"/>
      <c r="CZ45" s="190"/>
      <c r="DA45" s="190"/>
      <c r="DB45" s="190"/>
      <c r="DC45" s="190"/>
      <c r="DD45" s="190"/>
      <c r="DE45" s="190"/>
      <c r="DF45" s="190"/>
      <c r="DG45" s="190"/>
      <c r="DH45" s="190"/>
      <c r="DI45" s="190"/>
      <c r="DJ45" s="190"/>
      <c r="DK45" s="190"/>
      <c r="DL45" s="190"/>
      <c r="DM45" s="190"/>
      <c r="DN45" s="190"/>
      <c r="DO45" s="190"/>
      <c r="DP45" s="190"/>
      <c r="DQ45" s="190"/>
      <c r="DR45" s="190"/>
      <c r="DS45" s="190"/>
      <c r="DT45" s="190"/>
      <c r="DU45" s="190"/>
      <c r="DV45" s="247"/>
      <c r="DW45" s="190"/>
      <c r="DX45" s="190"/>
      <c r="DY45" s="190"/>
      <c r="DZ45" s="190"/>
      <c r="EA45" s="190"/>
      <c r="EB45" s="190"/>
      <c r="EC45" s="190"/>
      <c r="ED45" s="190"/>
      <c r="EE45" s="190"/>
      <c r="EF45" s="190"/>
    </row>
    <row r="46" spans="1:136" ht="15" hidden="1" customHeight="1">
      <c r="A46" s="190"/>
      <c r="B46" s="190"/>
      <c r="C46" s="190"/>
      <c r="D46" s="190"/>
      <c r="E46" s="244"/>
      <c r="F46" s="190"/>
      <c r="G46" s="190"/>
      <c r="H46" s="190"/>
      <c r="I46" s="190"/>
      <c r="J46" s="190"/>
      <c r="K46" s="190"/>
      <c r="L46" s="190"/>
      <c r="M46" s="190"/>
      <c r="N46" s="190"/>
      <c r="O46" s="190"/>
      <c r="P46" s="190"/>
      <c r="Q46" s="190"/>
      <c r="R46" s="190"/>
      <c r="S46" s="190"/>
      <c r="T46" s="190"/>
      <c r="U46" s="190"/>
      <c r="V46" s="190"/>
      <c r="W46" s="190"/>
      <c r="X46" s="190"/>
      <c r="Y46" s="190"/>
      <c r="Z46" s="190"/>
      <c r="AA46" s="190"/>
      <c r="AB46" s="190"/>
      <c r="AC46" s="190"/>
      <c r="AD46" s="190"/>
      <c r="AE46" s="190"/>
      <c r="AF46" s="190"/>
      <c r="AG46" s="190"/>
      <c r="AH46" s="190"/>
      <c r="AI46" s="190"/>
      <c r="AJ46" s="190"/>
      <c r="AK46" s="190"/>
      <c r="AL46" s="190"/>
      <c r="AM46" s="190"/>
      <c r="AN46" s="190"/>
      <c r="AO46" s="190"/>
      <c r="AP46" s="190"/>
      <c r="AQ46" s="190"/>
      <c r="AR46" s="190"/>
      <c r="AS46" s="190"/>
      <c r="AT46" s="190"/>
      <c r="AU46" s="190"/>
      <c r="AV46" s="190"/>
      <c r="AW46" s="190"/>
      <c r="AX46" s="190"/>
      <c r="AY46" s="190"/>
      <c r="AZ46" s="190"/>
      <c r="BA46" s="190"/>
      <c r="BB46" s="190"/>
      <c r="BC46" s="190"/>
      <c r="BD46" s="190"/>
      <c r="BE46" s="190"/>
      <c r="BF46" s="190"/>
      <c r="BG46" s="190"/>
      <c r="BH46" s="190"/>
      <c r="BI46" s="190"/>
      <c r="BJ46" s="190"/>
      <c r="BK46" s="190"/>
      <c r="BL46" s="190"/>
      <c r="BM46" s="190"/>
      <c r="BN46" s="190"/>
      <c r="BO46" s="190"/>
      <c r="BP46" s="190"/>
      <c r="BQ46" s="190"/>
      <c r="BR46" s="190"/>
      <c r="BS46" s="190"/>
      <c r="BT46" s="190"/>
      <c r="BU46" s="190"/>
      <c r="BV46" s="190"/>
      <c r="BW46" s="190"/>
      <c r="BX46" s="190"/>
      <c r="BY46" s="190"/>
      <c r="BZ46" s="190"/>
      <c r="CA46" s="190"/>
      <c r="CB46" s="190"/>
      <c r="CC46" s="190"/>
      <c r="CD46" s="190"/>
      <c r="CE46" s="190"/>
      <c r="CF46" s="190"/>
      <c r="CG46" s="190"/>
      <c r="CH46" s="190"/>
      <c r="CI46" s="190"/>
      <c r="CJ46" s="246"/>
      <c r="CK46" s="190"/>
      <c r="CL46" s="190"/>
      <c r="CM46" s="190"/>
      <c r="CN46" s="190"/>
      <c r="CO46" s="190"/>
      <c r="CP46" s="190"/>
      <c r="CQ46" s="190"/>
      <c r="CR46" s="190"/>
      <c r="CS46" s="190"/>
      <c r="CT46" s="190"/>
      <c r="CU46" s="190"/>
      <c r="CV46" s="190"/>
      <c r="CW46" s="190"/>
      <c r="CX46" s="190"/>
      <c r="CY46" s="190"/>
      <c r="CZ46" s="190"/>
      <c r="DA46" s="190"/>
      <c r="DB46" s="190"/>
      <c r="DC46" s="190"/>
      <c r="DD46" s="190"/>
      <c r="DE46" s="190"/>
      <c r="DF46" s="190"/>
      <c r="DG46" s="190"/>
      <c r="DH46" s="190"/>
      <c r="DI46" s="190"/>
      <c r="DJ46" s="190"/>
      <c r="DK46" s="190"/>
      <c r="DL46" s="190"/>
      <c r="DM46" s="190"/>
      <c r="DN46" s="190"/>
      <c r="DO46" s="190"/>
      <c r="DP46" s="190"/>
      <c r="DQ46" s="190"/>
      <c r="DR46" s="190"/>
      <c r="DS46" s="190"/>
      <c r="DT46" s="190"/>
      <c r="DU46" s="190"/>
      <c r="DV46" s="247"/>
      <c r="DW46" s="190"/>
      <c r="DX46" s="190"/>
      <c r="DY46" s="190"/>
      <c r="DZ46" s="190"/>
      <c r="EA46" s="190"/>
      <c r="EB46" s="190"/>
      <c r="EC46" s="190"/>
      <c r="ED46" s="190"/>
      <c r="EE46" s="190"/>
      <c r="EF46" s="190"/>
    </row>
    <row r="47" spans="1:136" ht="15" hidden="1" customHeight="1">
      <c r="A47" s="190"/>
      <c r="B47" s="190"/>
      <c r="C47" s="190"/>
      <c r="D47" s="190"/>
      <c r="E47" s="244"/>
      <c r="F47" s="190"/>
      <c r="G47" s="190"/>
      <c r="H47" s="190"/>
      <c r="I47" s="190"/>
      <c r="J47" s="190"/>
      <c r="K47" s="190"/>
      <c r="L47" s="190"/>
      <c r="M47" s="190"/>
      <c r="N47" s="190"/>
      <c r="O47" s="190"/>
      <c r="P47" s="190"/>
      <c r="Q47" s="190"/>
      <c r="R47" s="190"/>
      <c r="S47" s="190"/>
      <c r="T47" s="190"/>
      <c r="U47" s="190"/>
      <c r="V47" s="190"/>
      <c r="W47" s="190"/>
      <c r="X47" s="190"/>
      <c r="Y47" s="190"/>
      <c r="Z47" s="190"/>
      <c r="AA47" s="190"/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  <c r="AL47" s="190"/>
      <c r="AM47" s="190"/>
      <c r="AN47" s="190"/>
      <c r="AO47" s="190"/>
      <c r="AP47" s="190"/>
      <c r="AQ47" s="190"/>
      <c r="AR47" s="190"/>
      <c r="AS47" s="190"/>
      <c r="AT47" s="190"/>
      <c r="AU47" s="190"/>
      <c r="AV47" s="190"/>
      <c r="AW47" s="190"/>
      <c r="AX47" s="190"/>
      <c r="AY47" s="190"/>
      <c r="AZ47" s="190"/>
      <c r="BA47" s="190"/>
      <c r="BB47" s="190"/>
      <c r="BC47" s="190"/>
      <c r="BD47" s="190"/>
      <c r="BE47" s="190"/>
      <c r="BF47" s="190"/>
      <c r="BG47" s="190"/>
      <c r="BH47" s="190"/>
      <c r="BI47" s="190"/>
      <c r="BJ47" s="190"/>
      <c r="BK47" s="190"/>
      <c r="BL47" s="190"/>
      <c r="BM47" s="190"/>
      <c r="BN47" s="190"/>
      <c r="BO47" s="190"/>
      <c r="BP47" s="190"/>
      <c r="BQ47" s="190"/>
      <c r="BR47" s="190"/>
      <c r="BS47" s="190"/>
      <c r="BT47" s="190"/>
      <c r="BU47" s="190"/>
      <c r="BV47" s="190"/>
      <c r="BW47" s="190"/>
      <c r="BX47" s="190"/>
      <c r="BY47" s="190"/>
      <c r="BZ47" s="190"/>
      <c r="CA47" s="190"/>
      <c r="CB47" s="190"/>
      <c r="CC47" s="190"/>
      <c r="CD47" s="190"/>
      <c r="CE47" s="190"/>
      <c r="CF47" s="190"/>
      <c r="CG47" s="190"/>
      <c r="CH47" s="190"/>
      <c r="CI47" s="190"/>
      <c r="CJ47" s="246"/>
      <c r="CK47" s="190"/>
      <c r="CL47" s="190"/>
      <c r="CM47" s="190"/>
      <c r="CN47" s="190"/>
      <c r="CO47" s="190"/>
      <c r="CP47" s="190"/>
      <c r="CQ47" s="190"/>
      <c r="CR47" s="190"/>
      <c r="CS47" s="190"/>
      <c r="CT47" s="190"/>
      <c r="CU47" s="190"/>
      <c r="CV47" s="190"/>
      <c r="CW47" s="190"/>
      <c r="CX47" s="190"/>
      <c r="CY47" s="190"/>
      <c r="CZ47" s="190"/>
      <c r="DA47" s="190"/>
      <c r="DB47" s="190"/>
      <c r="DC47" s="190"/>
      <c r="DD47" s="190"/>
      <c r="DE47" s="190"/>
      <c r="DF47" s="190"/>
      <c r="DG47" s="190"/>
      <c r="DH47" s="190"/>
      <c r="DI47" s="190"/>
      <c r="DJ47" s="190"/>
      <c r="DK47" s="190"/>
      <c r="DL47" s="190"/>
      <c r="DM47" s="190"/>
      <c r="DN47" s="190"/>
      <c r="DO47" s="190"/>
      <c r="DP47" s="190"/>
      <c r="DQ47" s="190"/>
      <c r="DR47" s="190"/>
      <c r="DS47" s="190"/>
      <c r="DT47" s="190"/>
      <c r="DU47" s="190"/>
      <c r="DV47" s="247"/>
      <c r="DW47" s="190"/>
      <c r="DX47" s="190"/>
      <c r="DY47" s="190"/>
      <c r="DZ47" s="190"/>
      <c r="EA47" s="190"/>
      <c r="EB47" s="190"/>
      <c r="EC47" s="190"/>
      <c r="ED47" s="190"/>
      <c r="EE47" s="190"/>
      <c r="EF47" s="190"/>
    </row>
    <row r="48" spans="1:136" ht="15" hidden="1" customHeight="1">
      <c r="A48" s="190"/>
      <c r="B48" s="190"/>
      <c r="C48" s="190"/>
      <c r="D48" s="190"/>
      <c r="E48" s="244"/>
      <c r="F48" s="190"/>
      <c r="G48" s="190"/>
      <c r="H48" s="190"/>
      <c r="I48" s="190"/>
      <c r="J48" s="190"/>
      <c r="K48" s="190"/>
      <c r="L48" s="190"/>
      <c r="M48" s="190"/>
      <c r="N48" s="190"/>
      <c r="O48" s="190"/>
      <c r="P48" s="190"/>
      <c r="Q48" s="190"/>
      <c r="R48" s="190"/>
      <c r="S48" s="190"/>
      <c r="T48" s="190"/>
      <c r="U48" s="190"/>
      <c r="V48" s="190"/>
      <c r="W48" s="190"/>
      <c r="X48" s="190"/>
      <c r="Y48" s="190"/>
      <c r="Z48" s="190"/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  <c r="AL48" s="190"/>
      <c r="AM48" s="190"/>
      <c r="AN48" s="190"/>
      <c r="AO48" s="190"/>
      <c r="AP48" s="190"/>
      <c r="AQ48" s="190"/>
      <c r="AR48" s="190"/>
      <c r="AS48" s="190"/>
      <c r="AT48" s="190"/>
      <c r="AU48" s="190"/>
      <c r="AV48" s="190"/>
      <c r="AW48" s="190"/>
      <c r="AX48" s="190"/>
      <c r="AY48" s="190"/>
      <c r="AZ48" s="190"/>
      <c r="BA48" s="190"/>
      <c r="BB48" s="190"/>
      <c r="BC48" s="190"/>
      <c r="BD48" s="190"/>
      <c r="BE48" s="190"/>
      <c r="BF48" s="190"/>
      <c r="BG48" s="190"/>
      <c r="BH48" s="190"/>
      <c r="BI48" s="190"/>
      <c r="BJ48" s="190"/>
      <c r="BK48" s="190"/>
      <c r="BL48" s="190"/>
      <c r="BM48" s="190"/>
      <c r="BN48" s="190"/>
      <c r="BO48" s="190"/>
      <c r="BP48" s="190"/>
      <c r="BQ48" s="190"/>
      <c r="BR48" s="190"/>
      <c r="BS48" s="190"/>
      <c r="BT48" s="190"/>
      <c r="BU48" s="190"/>
      <c r="BV48" s="190"/>
      <c r="BW48" s="190"/>
      <c r="BX48" s="190"/>
      <c r="BY48" s="190"/>
      <c r="BZ48" s="190"/>
      <c r="CA48" s="190"/>
      <c r="CB48" s="190"/>
      <c r="CC48" s="190"/>
      <c r="CD48" s="190"/>
      <c r="CE48" s="190"/>
      <c r="CF48" s="190"/>
      <c r="CG48" s="190"/>
      <c r="CH48" s="190"/>
      <c r="CI48" s="190"/>
      <c r="CJ48" s="246"/>
      <c r="CK48" s="190"/>
      <c r="CL48" s="190"/>
      <c r="CM48" s="190"/>
      <c r="CN48" s="190"/>
      <c r="CO48" s="190"/>
      <c r="CP48" s="190"/>
      <c r="CQ48" s="190"/>
      <c r="CR48" s="190"/>
      <c r="CS48" s="190"/>
      <c r="CT48" s="190"/>
      <c r="CU48" s="190"/>
      <c r="CV48" s="190"/>
      <c r="CW48" s="190"/>
      <c r="CX48" s="190"/>
      <c r="CY48" s="190"/>
      <c r="CZ48" s="190"/>
      <c r="DA48" s="190"/>
      <c r="DB48" s="190"/>
      <c r="DC48" s="190"/>
      <c r="DD48" s="190"/>
      <c r="DE48" s="190"/>
      <c r="DF48" s="190"/>
      <c r="DG48" s="190"/>
      <c r="DH48" s="190"/>
      <c r="DI48" s="190"/>
      <c r="DJ48" s="190"/>
      <c r="DK48" s="190"/>
      <c r="DL48" s="190"/>
      <c r="DM48" s="190"/>
      <c r="DN48" s="190"/>
      <c r="DO48" s="190"/>
      <c r="DP48" s="190"/>
      <c r="DQ48" s="190"/>
      <c r="DR48" s="190"/>
      <c r="DS48" s="190"/>
      <c r="DT48" s="190"/>
      <c r="DU48" s="190"/>
      <c r="DV48" s="247"/>
      <c r="DW48" s="190"/>
      <c r="DX48" s="190"/>
      <c r="DY48" s="190"/>
      <c r="DZ48" s="190"/>
      <c r="EA48" s="190"/>
      <c r="EB48" s="190"/>
      <c r="EC48" s="190"/>
      <c r="ED48" s="190"/>
      <c r="EE48" s="190"/>
      <c r="EF48" s="190"/>
    </row>
    <row r="49" spans="1:136" ht="15" hidden="1" customHeight="1">
      <c r="A49" s="190"/>
      <c r="B49" s="190"/>
      <c r="C49" s="190"/>
      <c r="D49" s="190"/>
      <c r="E49" s="244"/>
      <c r="F49" s="190"/>
      <c r="G49" s="190"/>
      <c r="H49" s="190"/>
      <c r="I49" s="190"/>
      <c r="J49" s="190"/>
      <c r="K49" s="190"/>
      <c r="L49" s="190"/>
      <c r="M49" s="190"/>
      <c r="N49" s="190"/>
      <c r="O49" s="190"/>
      <c r="P49" s="190"/>
      <c r="Q49" s="190"/>
      <c r="R49" s="190"/>
      <c r="S49" s="190"/>
      <c r="T49" s="190"/>
      <c r="U49" s="190"/>
      <c r="V49" s="190"/>
      <c r="W49" s="190"/>
      <c r="X49" s="190"/>
      <c r="Y49" s="190"/>
      <c r="Z49" s="190"/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  <c r="AL49" s="190"/>
      <c r="AM49" s="190"/>
      <c r="AN49" s="190"/>
      <c r="AO49" s="190"/>
      <c r="AP49" s="190"/>
      <c r="AQ49" s="190"/>
      <c r="AR49" s="190"/>
      <c r="AS49" s="190"/>
      <c r="AT49" s="190"/>
      <c r="AU49" s="190"/>
      <c r="AV49" s="190"/>
      <c r="AW49" s="190"/>
      <c r="AX49" s="190"/>
      <c r="AY49" s="190"/>
      <c r="AZ49" s="190"/>
      <c r="BA49" s="190"/>
      <c r="BB49" s="190"/>
      <c r="BC49" s="190"/>
      <c r="BD49" s="190"/>
      <c r="BE49" s="190"/>
      <c r="BF49" s="190"/>
      <c r="BG49" s="190"/>
      <c r="BH49" s="190"/>
      <c r="BI49" s="190"/>
      <c r="BJ49" s="190"/>
      <c r="BK49" s="190"/>
      <c r="BL49" s="190"/>
      <c r="BM49" s="190"/>
      <c r="BN49" s="190"/>
      <c r="BO49" s="190"/>
      <c r="BP49" s="190"/>
      <c r="BQ49" s="190"/>
      <c r="BR49" s="190"/>
      <c r="BS49" s="190"/>
      <c r="BT49" s="190"/>
      <c r="BU49" s="190"/>
      <c r="BV49" s="190"/>
      <c r="BW49" s="190"/>
      <c r="BX49" s="190"/>
      <c r="BY49" s="190"/>
      <c r="BZ49" s="190"/>
      <c r="CA49" s="190"/>
      <c r="CB49" s="190"/>
      <c r="CC49" s="190"/>
      <c r="CD49" s="190"/>
      <c r="CE49" s="190"/>
      <c r="CF49" s="190"/>
      <c r="CG49" s="190"/>
      <c r="CH49" s="190"/>
      <c r="CI49" s="190"/>
      <c r="CJ49" s="246"/>
      <c r="CK49" s="190"/>
      <c r="CL49" s="190"/>
      <c r="CM49" s="190"/>
      <c r="CN49" s="190"/>
      <c r="CO49" s="190"/>
      <c r="CP49" s="190"/>
      <c r="CQ49" s="190"/>
      <c r="CR49" s="190"/>
      <c r="CS49" s="190"/>
      <c r="CT49" s="190"/>
      <c r="CU49" s="190"/>
      <c r="CV49" s="190"/>
      <c r="CW49" s="190"/>
      <c r="CX49" s="190"/>
      <c r="CY49" s="190"/>
      <c r="CZ49" s="190"/>
      <c r="DA49" s="190"/>
      <c r="DB49" s="190"/>
      <c r="DC49" s="190"/>
      <c r="DD49" s="190"/>
      <c r="DE49" s="190"/>
      <c r="DF49" s="190"/>
      <c r="DG49" s="190"/>
      <c r="DH49" s="190"/>
      <c r="DI49" s="190"/>
      <c r="DJ49" s="190"/>
      <c r="DK49" s="190"/>
      <c r="DL49" s="190"/>
      <c r="DM49" s="190"/>
      <c r="DN49" s="190"/>
      <c r="DO49" s="190"/>
      <c r="DP49" s="190"/>
      <c r="DQ49" s="190"/>
      <c r="DR49" s="190"/>
      <c r="DS49" s="190"/>
      <c r="DT49" s="190"/>
      <c r="DU49" s="190"/>
      <c r="DV49" s="247"/>
      <c r="DW49" s="190"/>
      <c r="DX49" s="190"/>
      <c r="DY49" s="190"/>
      <c r="DZ49" s="190"/>
      <c r="EA49" s="190"/>
      <c r="EB49" s="190"/>
      <c r="EC49" s="190"/>
      <c r="ED49" s="190"/>
      <c r="EE49" s="190"/>
      <c r="EF49" s="190"/>
    </row>
    <row r="50" spans="1:136" ht="15" hidden="1" customHeight="1">
      <c r="A50" s="190"/>
      <c r="B50" s="190"/>
      <c r="C50" s="190"/>
      <c r="D50" s="190"/>
      <c r="E50" s="244"/>
      <c r="F50" s="190"/>
      <c r="G50" s="190"/>
      <c r="H50" s="190"/>
      <c r="I50" s="190"/>
      <c r="J50" s="190"/>
      <c r="K50" s="190"/>
      <c r="L50" s="190"/>
      <c r="M50" s="190"/>
      <c r="N50" s="190"/>
      <c r="O50" s="190"/>
      <c r="P50" s="190"/>
      <c r="Q50" s="190"/>
      <c r="R50" s="190"/>
      <c r="S50" s="190"/>
      <c r="T50" s="190"/>
      <c r="U50" s="190"/>
      <c r="V50" s="190"/>
      <c r="W50" s="190"/>
      <c r="X50" s="190"/>
      <c r="Y50" s="190"/>
      <c r="Z50" s="190"/>
      <c r="AA50" s="190"/>
      <c r="AB50" s="190"/>
      <c r="AC50" s="190"/>
      <c r="AD50" s="190"/>
      <c r="AE50" s="190"/>
      <c r="AF50" s="190"/>
      <c r="AG50" s="190"/>
      <c r="AH50" s="190"/>
      <c r="AI50" s="190"/>
      <c r="AJ50" s="190"/>
      <c r="AK50" s="190"/>
      <c r="AL50" s="190"/>
      <c r="AM50" s="190"/>
      <c r="AN50" s="190"/>
      <c r="AO50" s="190"/>
      <c r="AP50" s="190"/>
      <c r="AQ50" s="190"/>
      <c r="AR50" s="190"/>
      <c r="AS50" s="190"/>
      <c r="AT50" s="190"/>
      <c r="AU50" s="190"/>
      <c r="AV50" s="190"/>
      <c r="AW50" s="190"/>
      <c r="AX50" s="190"/>
      <c r="AY50" s="190"/>
      <c r="AZ50" s="190"/>
      <c r="BA50" s="190"/>
      <c r="BB50" s="190"/>
      <c r="BC50" s="190"/>
      <c r="BD50" s="190"/>
      <c r="BE50" s="190"/>
      <c r="BF50" s="190"/>
      <c r="BG50" s="190"/>
      <c r="BH50" s="190"/>
      <c r="BI50" s="190"/>
      <c r="BJ50" s="190"/>
      <c r="BK50" s="190"/>
      <c r="BL50" s="190"/>
      <c r="BM50" s="190"/>
      <c r="BN50" s="190"/>
      <c r="BO50" s="190"/>
      <c r="BP50" s="190"/>
      <c r="BQ50" s="190"/>
      <c r="BR50" s="190"/>
      <c r="BS50" s="190"/>
      <c r="BT50" s="190"/>
      <c r="BU50" s="190"/>
      <c r="BV50" s="190"/>
      <c r="BW50" s="190"/>
      <c r="BX50" s="190"/>
      <c r="BY50" s="190"/>
      <c r="BZ50" s="190"/>
      <c r="CA50" s="190"/>
      <c r="CB50" s="190"/>
      <c r="CC50" s="190"/>
      <c r="CD50" s="190"/>
      <c r="CE50" s="190"/>
      <c r="CF50" s="190"/>
      <c r="CG50" s="190"/>
      <c r="CH50" s="190"/>
      <c r="CI50" s="190"/>
      <c r="CJ50" s="246"/>
      <c r="CK50" s="190"/>
      <c r="CL50" s="190"/>
      <c r="CM50" s="190"/>
      <c r="CN50" s="190"/>
      <c r="CO50" s="190"/>
      <c r="CP50" s="190"/>
      <c r="CQ50" s="190"/>
      <c r="CR50" s="190"/>
      <c r="CS50" s="190"/>
      <c r="CT50" s="190"/>
      <c r="CU50" s="190"/>
      <c r="CV50" s="190"/>
      <c r="CW50" s="190"/>
      <c r="CX50" s="190"/>
      <c r="CY50" s="190"/>
      <c r="CZ50" s="190"/>
      <c r="DA50" s="190"/>
      <c r="DB50" s="190"/>
      <c r="DC50" s="190"/>
      <c r="DD50" s="190"/>
      <c r="DE50" s="190"/>
      <c r="DF50" s="190"/>
      <c r="DG50" s="190"/>
      <c r="DH50" s="190"/>
      <c r="DI50" s="190"/>
      <c r="DJ50" s="190"/>
      <c r="DK50" s="190"/>
      <c r="DL50" s="190"/>
      <c r="DM50" s="190"/>
      <c r="DN50" s="190"/>
      <c r="DO50" s="190"/>
      <c r="DP50" s="190"/>
      <c r="DQ50" s="190"/>
      <c r="DR50" s="190"/>
      <c r="DS50" s="190"/>
      <c r="DT50" s="190"/>
      <c r="DU50" s="190"/>
      <c r="DV50" s="247"/>
      <c r="DW50" s="190"/>
      <c r="DX50" s="190"/>
      <c r="DY50" s="190"/>
      <c r="DZ50" s="190"/>
      <c r="EA50" s="190"/>
      <c r="EB50" s="190"/>
      <c r="EC50" s="190"/>
      <c r="ED50" s="190"/>
      <c r="EE50" s="190"/>
      <c r="EF50" s="190"/>
    </row>
    <row r="51" spans="1:136" ht="15" hidden="1" customHeight="1">
      <c r="A51" s="190"/>
      <c r="B51" s="190"/>
      <c r="C51" s="190"/>
      <c r="D51" s="190"/>
      <c r="E51" s="244"/>
      <c r="F51" s="190"/>
      <c r="G51" s="190"/>
      <c r="H51" s="190"/>
      <c r="I51" s="190"/>
      <c r="J51" s="190"/>
      <c r="K51" s="190"/>
      <c r="L51" s="190"/>
      <c r="M51" s="190"/>
      <c r="N51" s="190"/>
      <c r="O51" s="190"/>
      <c r="P51" s="190"/>
      <c r="Q51" s="190"/>
      <c r="R51" s="190"/>
      <c r="S51" s="190"/>
      <c r="T51" s="190"/>
      <c r="U51" s="190"/>
      <c r="V51" s="190"/>
      <c r="W51" s="190"/>
      <c r="X51" s="190"/>
      <c r="Y51" s="190"/>
      <c r="Z51" s="190"/>
      <c r="AA51" s="190"/>
      <c r="AB51" s="190"/>
      <c r="AC51" s="190"/>
      <c r="AD51" s="190"/>
      <c r="AE51" s="190"/>
      <c r="AF51" s="190"/>
      <c r="AG51" s="190"/>
      <c r="AH51" s="190"/>
      <c r="AI51" s="190"/>
      <c r="AJ51" s="190"/>
      <c r="AK51" s="190"/>
      <c r="AL51" s="190"/>
      <c r="AM51" s="190"/>
      <c r="AN51" s="190"/>
      <c r="AO51" s="190"/>
      <c r="AP51" s="190"/>
      <c r="AQ51" s="190"/>
      <c r="AR51" s="190"/>
      <c r="AS51" s="190"/>
      <c r="AT51" s="190"/>
      <c r="AU51" s="190"/>
      <c r="AV51" s="190"/>
      <c r="AW51" s="190"/>
      <c r="AX51" s="190"/>
      <c r="AY51" s="190"/>
      <c r="AZ51" s="190"/>
      <c r="BA51" s="190"/>
      <c r="BB51" s="190"/>
      <c r="BC51" s="190"/>
      <c r="BD51" s="190"/>
      <c r="BE51" s="190"/>
      <c r="BF51" s="190"/>
      <c r="BG51" s="190"/>
      <c r="BH51" s="190"/>
      <c r="BI51" s="190"/>
      <c r="BJ51" s="190"/>
      <c r="BK51" s="190"/>
      <c r="BL51" s="190"/>
      <c r="BM51" s="190"/>
      <c r="BN51" s="190"/>
      <c r="BO51" s="190"/>
      <c r="BP51" s="190"/>
      <c r="BQ51" s="190"/>
      <c r="BR51" s="190"/>
      <c r="BS51" s="190"/>
      <c r="BT51" s="190"/>
      <c r="BU51" s="190"/>
      <c r="BV51" s="190"/>
      <c r="BW51" s="190"/>
      <c r="BX51" s="190"/>
      <c r="BY51" s="190"/>
      <c r="BZ51" s="190"/>
      <c r="CA51" s="190"/>
      <c r="CB51" s="190"/>
      <c r="CC51" s="190"/>
      <c r="CD51" s="190"/>
      <c r="CE51" s="190"/>
      <c r="CF51" s="190"/>
      <c r="CG51" s="190"/>
      <c r="CH51" s="190"/>
      <c r="CI51" s="190"/>
      <c r="CJ51" s="246"/>
      <c r="CK51" s="190"/>
      <c r="CL51" s="190"/>
      <c r="CM51" s="190"/>
      <c r="CN51" s="190"/>
      <c r="CO51" s="190"/>
      <c r="CP51" s="190"/>
      <c r="CQ51" s="190"/>
      <c r="CR51" s="190"/>
      <c r="CS51" s="190"/>
      <c r="CT51" s="190"/>
      <c r="CU51" s="190"/>
      <c r="CV51" s="190"/>
      <c r="CW51" s="190"/>
      <c r="CX51" s="190"/>
      <c r="CY51" s="190"/>
      <c r="CZ51" s="190"/>
      <c r="DA51" s="190"/>
      <c r="DB51" s="190"/>
      <c r="DC51" s="190"/>
      <c r="DD51" s="190"/>
      <c r="DE51" s="190"/>
      <c r="DF51" s="190"/>
      <c r="DG51" s="190"/>
      <c r="DH51" s="190"/>
      <c r="DI51" s="190"/>
      <c r="DJ51" s="190"/>
      <c r="DK51" s="190"/>
      <c r="DL51" s="190"/>
      <c r="DM51" s="190"/>
      <c r="DN51" s="190"/>
      <c r="DO51" s="190"/>
      <c r="DP51" s="190"/>
      <c r="DQ51" s="190"/>
      <c r="DR51" s="190"/>
      <c r="DS51" s="190"/>
      <c r="DT51" s="190"/>
      <c r="DU51" s="190"/>
      <c r="DV51" s="247"/>
      <c r="DW51" s="190"/>
      <c r="DX51" s="190"/>
      <c r="DY51" s="190"/>
      <c r="DZ51" s="190"/>
      <c r="EA51" s="190"/>
      <c r="EB51" s="190"/>
      <c r="EC51" s="190"/>
      <c r="ED51" s="190"/>
      <c r="EE51" s="190"/>
      <c r="EF51" s="190"/>
    </row>
    <row r="52" spans="1:136" ht="12" hidden="1" customHeight="1">
      <c r="A52" s="190"/>
      <c r="B52" s="190"/>
      <c r="C52" s="190"/>
      <c r="D52" s="190"/>
      <c r="E52" s="244"/>
      <c r="F52" s="190"/>
      <c r="G52" s="190"/>
      <c r="H52" s="190"/>
      <c r="I52" s="190"/>
      <c r="J52" s="190"/>
      <c r="K52" s="190"/>
      <c r="L52" s="190"/>
      <c r="M52" s="190"/>
      <c r="N52" s="190"/>
      <c r="O52" s="190"/>
      <c r="P52" s="190"/>
      <c r="Q52" s="190"/>
      <c r="R52" s="190"/>
      <c r="S52" s="190"/>
      <c r="T52" s="190"/>
      <c r="U52" s="190"/>
      <c r="V52" s="190"/>
      <c r="W52" s="190"/>
      <c r="X52" s="190"/>
      <c r="Y52" s="190"/>
      <c r="Z52" s="190"/>
      <c r="AA52" s="190"/>
      <c r="AB52" s="190"/>
      <c r="AC52" s="190"/>
      <c r="AD52" s="190"/>
      <c r="AE52" s="190"/>
      <c r="AF52" s="190"/>
      <c r="AG52" s="190"/>
      <c r="AH52" s="190"/>
      <c r="AI52" s="190"/>
      <c r="AJ52" s="190"/>
      <c r="AK52" s="190"/>
      <c r="AL52" s="190"/>
      <c r="AM52" s="190"/>
      <c r="AN52" s="190"/>
      <c r="AO52" s="190"/>
      <c r="AP52" s="190"/>
      <c r="AQ52" s="190"/>
      <c r="AR52" s="190"/>
      <c r="AS52" s="190"/>
      <c r="AT52" s="190"/>
      <c r="AU52" s="190"/>
      <c r="AV52" s="190"/>
      <c r="AW52" s="190"/>
      <c r="AX52" s="190"/>
      <c r="AY52" s="190"/>
      <c r="AZ52" s="190"/>
      <c r="BA52" s="190"/>
      <c r="BB52" s="190"/>
      <c r="BC52" s="190"/>
      <c r="BD52" s="190"/>
      <c r="BE52" s="190"/>
      <c r="BF52" s="190"/>
      <c r="BG52" s="190"/>
      <c r="BH52" s="190"/>
      <c r="BI52" s="190"/>
      <c r="BJ52" s="190"/>
      <c r="BK52" s="190"/>
      <c r="BL52" s="190"/>
      <c r="BM52" s="190"/>
      <c r="BN52" s="190"/>
      <c r="BO52" s="190"/>
      <c r="BP52" s="190"/>
      <c r="BQ52" s="190"/>
      <c r="BR52" s="190"/>
      <c r="BS52" s="190"/>
      <c r="BT52" s="190"/>
      <c r="BU52" s="190"/>
      <c r="BV52" s="190"/>
      <c r="BW52" s="190"/>
      <c r="BX52" s="190"/>
      <c r="BY52" s="190"/>
      <c r="BZ52" s="190"/>
      <c r="CA52" s="190"/>
      <c r="CB52" s="190"/>
      <c r="CC52" s="190"/>
      <c r="CD52" s="190"/>
      <c r="CE52" s="190"/>
      <c r="CF52" s="190"/>
      <c r="CG52" s="190"/>
      <c r="CH52" s="190"/>
      <c r="CI52" s="190"/>
      <c r="CJ52" s="246"/>
      <c r="CK52" s="190"/>
      <c r="CL52" s="190"/>
      <c r="CM52" s="190"/>
      <c r="CN52" s="190"/>
      <c r="CO52" s="190"/>
      <c r="CP52" s="190"/>
      <c r="CQ52" s="190"/>
      <c r="CR52" s="190"/>
      <c r="CS52" s="190"/>
      <c r="CT52" s="190"/>
      <c r="CU52" s="190"/>
      <c r="CV52" s="190"/>
      <c r="CW52" s="190"/>
      <c r="CX52" s="190"/>
      <c r="CY52" s="190"/>
      <c r="CZ52" s="190"/>
      <c r="DA52" s="190"/>
      <c r="DB52" s="190"/>
      <c r="DC52" s="190"/>
      <c r="DD52" s="190"/>
      <c r="DE52" s="190"/>
      <c r="DF52" s="190"/>
      <c r="DG52" s="190"/>
      <c r="DH52" s="190"/>
      <c r="DI52" s="190"/>
      <c r="DJ52" s="190"/>
      <c r="DK52" s="190"/>
      <c r="DL52" s="190"/>
      <c r="DM52" s="190"/>
      <c r="DN52" s="190"/>
      <c r="DO52" s="190"/>
      <c r="DP52" s="190"/>
      <c r="DQ52" s="190"/>
      <c r="DR52" s="190"/>
      <c r="DS52" s="190"/>
      <c r="DT52" s="190"/>
      <c r="DU52" s="190"/>
      <c r="DV52" s="247"/>
      <c r="DW52" s="190"/>
      <c r="DX52" s="190"/>
      <c r="DY52" s="190"/>
      <c r="DZ52" s="190"/>
      <c r="EA52" s="190"/>
      <c r="EB52" s="190"/>
      <c r="EC52" s="190"/>
      <c r="ED52" s="190"/>
      <c r="EE52" s="190"/>
      <c r="EF52" s="190"/>
    </row>
    <row r="53" spans="1:136" s="252" customFormat="1" ht="12.75" hidden="1" customHeight="1">
      <c r="A53" s="248">
        <v>17.88</v>
      </c>
      <c r="B53" s="249"/>
      <c r="C53" s="243" t="s">
        <v>12</v>
      </c>
      <c r="D53" s="248">
        <v>0</v>
      </c>
      <c r="E53" s="248">
        <v>0</v>
      </c>
      <c r="F53" s="248">
        <v>0.80459999999999987</v>
      </c>
      <c r="G53" s="248">
        <v>2.8071599999999997</v>
      </c>
      <c r="H53" s="248">
        <v>2.0025599999999999</v>
      </c>
      <c r="I53" s="248">
        <v>2.0025599999999999</v>
      </c>
      <c r="J53" s="248">
        <v>2.7892799999999998</v>
      </c>
      <c r="K53" s="248">
        <v>2.9144399999999999</v>
      </c>
      <c r="L53" s="248">
        <v>2.0025600000000003</v>
      </c>
      <c r="M53" s="248">
        <v>3.6117599999999999</v>
      </c>
      <c r="N53" s="248">
        <v>1.18008</v>
      </c>
      <c r="O53" s="248">
        <v>2.8071599999999997</v>
      </c>
      <c r="P53" s="248">
        <v>0.39335999999999993</v>
      </c>
      <c r="Q53" s="248">
        <v>0.78671999999999986</v>
      </c>
      <c r="R53" s="248">
        <v>0</v>
      </c>
      <c r="S53" s="248">
        <v>0.39335999999999993</v>
      </c>
      <c r="T53" s="248">
        <v>0.78671999999999986</v>
      </c>
      <c r="U53" s="248">
        <v>4.4163600000000001</v>
      </c>
      <c r="V53" s="248">
        <v>0.78671999999999986</v>
      </c>
      <c r="W53" s="248">
        <v>0.80459999999999987</v>
      </c>
      <c r="X53" s="248">
        <v>0.78671999999999986</v>
      </c>
      <c r="Y53" s="248">
        <v>4.8097200000000004</v>
      </c>
      <c r="Z53" s="248">
        <v>5.6143199999999993</v>
      </c>
      <c r="AA53" s="248">
        <v>6.0076799999999997</v>
      </c>
      <c r="AB53" s="248">
        <v>5.203079999999999</v>
      </c>
      <c r="AC53" s="248">
        <v>2.0025600000000003</v>
      </c>
      <c r="AD53" s="248">
        <v>1.1979599999999999</v>
      </c>
      <c r="AE53" s="248">
        <v>0</v>
      </c>
      <c r="AF53" s="248">
        <v>1.1979599999999999</v>
      </c>
      <c r="AG53" s="248">
        <v>1.1979599999999999</v>
      </c>
      <c r="AH53" s="248">
        <v>3.6117599999999999</v>
      </c>
      <c r="AI53" s="248">
        <v>2.3959199999999998</v>
      </c>
      <c r="AJ53" s="248">
        <v>8.0281199999999995</v>
      </c>
      <c r="AK53" s="248">
        <v>14.840399999999997</v>
      </c>
      <c r="AL53" s="248">
        <v>4.0051199999999998</v>
      </c>
      <c r="AM53" s="248">
        <v>2.3959199999999998</v>
      </c>
      <c r="AN53" s="248">
        <v>0.39335999999999993</v>
      </c>
      <c r="AO53" s="248">
        <v>1.1979599999999999</v>
      </c>
      <c r="AP53" s="248">
        <v>2.0025599999999999</v>
      </c>
      <c r="AQ53" s="248">
        <v>1.1979599999999999</v>
      </c>
      <c r="AR53" s="248">
        <v>0</v>
      </c>
      <c r="AS53" s="248">
        <v>1.5913199999999998</v>
      </c>
      <c r="AT53" s="248">
        <v>2.0025599999999999</v>
      </c>
      <c r="AU53" s="248">
        <v>0.78671999999999986</v>
      </c>
      <c r="AV53" s="248">
        <v>1.9846799999999998</v>
      </c>
      <c r="AW53" s="248">
        <v>3.6117599999999999</v>
      </c>
      <c r="AX53" s="248">
        <v>0</v>
      </c>
      <c r="AY53" s="248">
        <v>1.6091999999999997</v>
      </c>
      <c r="AZ53" s="248">
        <v>0.39335999999999993</v>
      </c>
      <c r="BA53" s="248">
        <v>0</v>
      </c>
      <c r="BB53" s="248">
        <v>0</v>
      </c>
      <c r="BC53" s="248">
        <v>-1.7880000000000014E-2</v>
      </c>
      <c r="BD53" s="248">
        <v>1.1979599999999999</v>
      </c>
      <c r="BE53" s="248">
        <v>0.39335999999999993</v>
      </c>
      <c r="BF53" s="248">
        <v>0.78671999999999986</v>
      </c>
      <c r="BG53" s="248">
        <v>0.3933600000000001</v>
      </c>
      <c r="BH53" s="248">
        <v>1.5913199999999998</v>
      </c>
      <c r="BI53" s="248">
        <v>0</v>
      </c>
      <c r="BJ53" s="248">
        <v>4.0229999999999997</v>
      </c>
      <c r="BK53" s="248">
        <v>1.1979599999999999</v>
      </c>
      <c r="BL53" s="248">
        <v>1.18008</v>
      </c>
      <c r="BM53" s="248">
        <v>0</v>
      </c>
      <c r="BN53" s="248">
        <v>0.39335999999999993</v>
      </c>
      <c r="BO53" s="248">
        <v>-0.39335999999999993</v>
      </c>
      <c r="BP53" s="248">
        <v>0</v>
      </c>
      <c r="BQ53" s="248">
        <v>0</v>
      </c>
      <c r="BR53" s="248">
        <v>-0.39335999999999993</v>
      </c>
      <c r="BS53" s="248">
        <v>0</v>
      </c>
      <c r="BT53" s="248">
        <v>1.1979599999999999</v>
      </c>
      <c r="BU53" s="248">
        <v>0</v>
      </c>
      <c r="BV53" s="248">
        <v>0</v>
      </c>
      <c r="BW53" s="248">
        <v>0</v>
      </c>
      <c r="BX53" s="248">
        <v>0</v>
      </c>
      <c r="BY53" s="248"/>
      <c r="BZ53" s="248"/>
      <c r="CA53" s="248"/>
      <c r="CB53" s="248"/>
      <c r="CC53" s="248"/>
      <c r="CD53" s="248"/>
      <c r="CE53" s="248"/>
      <c r="CF53" s="248"/>
      <c r="CG53" s="248"/>
      <c r="CH53" s="248"/>
      <c r="CI53" s="248"/>
      <c r="CJ53" s="246"/>
      <c r="DV53" s="253"/>
      <c r="DW53" s="253"/>
    </row>
    <row r="54" spans="1:136" s="252" customFormat="1" ht="12.75" hidden="1" customHeight="1">
      <c r="A54" s="248">
        <v>18.649999999999999</v>
      </c>
      <c r="B54" s="254"/>
      <c r="C54" s="243" t="s">
        <v>13</v>
      </c>
      <c r="D54" s="248">
        <v>1.6784999999999999</v>
      </c>
      <c r="E54" s="248">
        <v>2.4990999999999994</v>
      </c>
      <c r="F54" s="248">
        <v>5.0168499999999998</v>
      </c>
      <c r="G54" s="248">
        <v>13.409349999999998</v>
      </c>
      <c r="H54" s="248">
        <v>12.980399999999999</v>
      </c>
      <c r="I54" s="248">
        <v>9.6234000000000002</v>
      </c>
      <c r="J54" s="248">
        <v>17.586949999999995</v>
      </c>
      <c r="K54" s="248">
        <v>16.729050000000001</v>
      </c>
      <c r="L54" s="248">
        <v>20.104700000000001</v>
      </c>
      <c r="M54" s="248">
        <v>23.872</v>
      </c>
      <c r="N54" s="248">
        <v>14.64025</v>
      </c>
      <c r="O54" s="248">
        <v>22.603799999999996</v>
      </c>
      <c r="P54" s="248">
        <v>15.0692</v>
      </c>
      <c r="Q54" s="248">
        <v>18.836499999999997</v>
      </c>
      <c r="R54" s="248">
        <v>-0.42895000000000033</v>
      </c>
      <c r="S54" s="248">
        <v>10.872949999999998</v>
      </c>
      <c r="T54" s="248">
        <v>17.176649999999999</v>
      </c>
      <c r="U54" s="248">
        <v>20.943950000000001</v>
      </c>
      <c r="V54" s="248">
        <v>14.229949999999999</v>
      </c>
      <c r="W54" s="248">
        <v>6.2663999999999991</v>
      </c>
      <c r="X54" s="248">
        <v>7.5346000000000002</v>
      </c>
      <c r="Y54" s="248">
        <v>11.730849999999998</v>
      </c>
      <c r="Z54" s="248">
        <v>21.372899999999998</v>
      </c>
      <c r="AA54" s="248">
        <v>18.855150000000002</v>
      </c>
      <c r="AB54" s="248">
        <v>17.586949999999998</v>
      </c>
      <c r="AC54" s="248">
        <v>11.730849999999998</v>
      </c>
      <c r="AD54" s="248">
        <v>5.8747499999999997</v>
      </c>
      <c r="AE54" s="248">
        <v>7.1056499999999998</v>
      </c>
      <c r="AF54" s="248">
        <v>3.3383499999999997</v>
      </c>
      <c r="AG54" s="248">
        <v>5.0168499999999998</v>
      </c>
      <c r="AH54" s="248">
        <v>14.658899999999999</v>
      </c>
      <c r="AI54" s="248">
        <v>10.462649999999998</v>
      </c>
      <c r="AJ54" s="248">
        <v>22.603799999999996</v>
      </c>
      <c r="AK54" s="248">
        <v>17.568299999999997</v>
      </c>
      <c r="AL54" s="248">
        <v>14.677549999999997</v>
      </c>
      <c r="AM54" s="248">
        <v>4.5878999999999994</v>
      </c>
      <c r="AN54" s="248">
        <v>8.3552</v>
      </c>
      <c r="AO54" s="248">
        <v>10.872949999999998</v>
      </c>
      <c r="AP54" s="248">
        <v>7.9449000000000005</v>
      </c>
      <c r="AQ54" s="248">
        <v>3.7673000000000001</v>
      </c>
      <c r="AR54" s="248">
        <v>0</v>
      </c>
      <c r="AS54" s="248">
        <v>10.46265</v>
      </c>
      <c r="AT54" s="248">
        <v>12.148609999999998</v>
      </c>
      <c r="AU54" s="248">
        <v>16.729050000000001</v>
      </c>
      <c r="AV54" s="248">
        <v>7.9635499999999988</v>
      </c>
      <c r="AW54" s="248">
        <v>4.6065500000000004</v>
      </c>
      <c r="AX54" s="248">
        <v>2.4990999999999999</v>
      </c>
      <c r="AY54" s="248">
        <v>4.19625</v>
      </c>
      <c r="AZ54" s="248">
        <v>5.8560999999999996</v>
      </c>
      <c r="BA54" s="248">
        <v>2.0701499999999995</v>
      </c>
      <c r="BB54" s="248">
        <v>1.6598499999999998</v>
      </c>
      <c r="BC54" s="248">
        <v>7.1242999999999999</v>
      </c>
      <c r="BD54" s="248">
        <v>4.5878999999999994</v>
      </c>
      <c r="BE54" s="248">
        <v>7.1242999999999999</v>
      </c>
      <c r="BF54" s="248">
        <v>7.9448999999999996</v>
      </c>
      <c r="BG54" s="248">
        <v>3.7486499999999996</v>
      </c>
      <c r="BH54" s="248">
        <v>1.6784999999999999</v>
      </c>
      <c r="BI54" s="248">
        <v>0.41029999999999994</v>
      </c>
      <c r="BJ54" s="248">
        <v>5.8560999999999996</v>
      </c>
      <c r="BK54" s="248">
        <v>5.0168499999999998</v>
      </c>
      <c r="BL54" s="248">
        <v>2.4990999999999999</v>
      </c>
      <c r="BM54" s="248">
        <v>0.82059999999999989</v>
      </c>
      <c r="BN54" s="248">
        <v>0.83924999999999994</v>
      </c>
      <c r="BO54" s="248">
        <v>-0.41029999999999994</v>
      </c>
      <c r="BP54" s="248">
        <v>0</v>
      </c>
      <c r="BQ54" s="248">
        <v>0</v>
      </c>
      <c r="BR54" s="248">
        <v>20.943949999999997</v>
      </c>
      <c r="BS54" s="248">
        <v>0</v>
      </c>
      <c r="BT54" s="248">
        <v>0.41029999999999994</v>
      </c>
      <c r="BU54" s="248">
        <v>0</v>
      </c>
      <c r="BV54" s="248">
        <v>0</v>
      </c>
      <c r="BW54" s="248">
        <v>0</v>
      </c>
      <c r="BX54" s="248">
        <v>0</v>
      </c>
      <c r="BY54" s="248"/>
      <c r="BZ54" s="248"/>
      <c r="CA54" s="248"/>
      <c r="CB54" s="248"/>
      <c r="CC54" s="248"/>
      <c r="CD54" s="248"/>
      <c r="CE54" s="248"/>
      <c r="CF54" s="248"/>
      <c r="CG54" s="248"/>
      <c r="CH54" s="248"/>
      <c r="CI54" s="248"/>
      <c r="CJ54" s="246"/>
      <c r="DV54" s="253"/>
      <c r="DW54" s="253"/>
    </row>
    <row r="55" spans="1:136" s="252" customFormat="1" ht="12.75" hidden="1" customHeight="1">
      <c r="A55" s="248">
        <v>19.03</v>
      </c>
      <c r="B55" s="254"/>
      <c r="C55" s="243" t="s">
        <v>14</v>
      </c>
      <c r="D55" s="248">
        <v>7.6881200000000005</v>
      </c>
      <c r="E55" s="248">
        <v>20.933</v>
      </c>
      <c r="F55" s="248">
        <v>27.346110000000003</v>
      </c>
      <c r="G55" s="248">
        <v>45.29140000000001</v>
      </c>
      <c r="H55" s="248">
        <v>55.548570000000005</v>
      </c>
      <c r="I55" s="248">
        <v>39.258890000000008</v>
      </c>
      <c r="J55" s="248">
        <v>84.188720000000018</v>
      </c>
      <c r="K55" s="248">
        <v>83.75103</v>
      </c>
      <c r="L55" s="248">
        <v>76.043880000000001</v>
      </c>
      <c r="M55" s="248">
        <v>79.887940000000015</v>
      </c>
      <c r="N55" s="248">
        <v>43.578700000000005</v>
      </c>
      <c r="O55" s="248">
        <v>59.81129</v>
      </c>
      <c r="P55" s="248">
        <v>47.004100000000001</v>
      </c>
      <c r="Q55" s="248">
        <v>48.716800000000006</v>
      </c>
      <c r="R55" s="248">
        <v>13.663540000000001</v>
      </c>
      <c r="S55" s="248">
        <v>21.370690000000007</v>
      </c>
      <c r="T55" s="248">
        <v>48.716800000000006</v>
      </c>
      <c r="U55" s="248">
        <v>62.380339999999997</v>
      </c>
      <c r="V55" s="248">
        <v>55.12991000000001</v>
      </c>
      <c r="W55" s="248">
        <v>19.657990000000005</v>
      </c>
      <c r="X55" s="248">
        <v>17.94529</v>
      </c>
      <c r="Y55" s="248">
        <v>33.340560000000004</v>
      </c>
      <c r="Z55" s="248">
        <v>58.536280000000005</v>
      </c>
      <c r="AA55" s="248">
        <v>60.667639999999999</v>
      </c>
      <c r="AB55" s="248">
        <v>46.985070000000007</v>
      </c>
      <c r="AC55" s="248">
        <v>45.729089999999992</v>
      </c>
      <c r="AD55" s="248">
        <v>18.801640000000003</v>
      </c>
      <c r="AE55" s="248">
        <v>26.508790000000005</v>
      </c>
      <c r="AF55" s="248">
        <v>10.675830000000001</v>
      </c>
      <c r="AG55" s="248">
        <v>14.12026</v>
      </c>
      <c r="AH55" s="248">
        <v>38.459629999999997</v>
      </c>
      <c r="AI55" s="248">
        <v>40.590990000000005</v>
      </c>
      <c r="AJ55" s="248">
        <v>56.385890000000003</v>
      </c>
      <c r="AK55" s="248">
        <v>35.034230000000001</v>
      </c>
      <c r="AL55" s="248">
        <v>32.902870000000007</v>
      </c>
      <c r="AM55" s="248">
        <v>20.514340000000004</v>
      </c>
      <c r="AN55" s="248">
        <v>22.227040000000006</v>
      </c>
      <c r="AO55" s="248">
        <v>25.214750000000002</v>
      </c>
      <c r="AP55" s="248">
        <v>10.675829999999999</v>
      </c>
      <c r="AQ55" s="248">
        <v>11.09449</v>
      </c>
      <c r="AR55" s="248">
        <v>0</v>
      </c>
      <c r="AS55" s="248">
        <v>30.333819999999999</v>
      </c>
      <c r="AT55" s="248">
        <v>49.135460000000002</v>
      </c>
      <c r="AU55" s="248">
        <v>36.727900000000012</v>
      </c>
      <c r="AV55" s="248">
        <v>29.915160000000004</v>
      </c>
      <c r="AW55" s="248">
        <v>14.938550000000001</v>
      </c>
      <c r="AX55" s="248">
        <v>6.3940799999999998</v>
      </c>
      <c r="AY55" s="248">
        <v>19.220300000000002</v>
      </c>
      <c r="AZ55" s="248">
        <v>15.794900000000002</v>
      </c>
      <c r="BA55" s="248">
        <v>12.388530000000001</v>
      </c>
      <c r="BB55" s="248">
        <v>3.8440600000000003</v>
      </c>
      <c r="BC55" s="248">
        <v>15.376240000000001</v>
      </c>
      <c r="BD55" s="248">
        <v>12.826220000000001</v>
      </c>
      <c r="BE55" s="248">
        <v>20.076650000000001</v>
      </c>
      <c r="BF55" s="248">
        <v>21.351660000000003</v>
      </c>
      <c r="BG55" s="248">
        <v>14.101230000000003</v>
      </c>
      <c r="BH55" s="248">
        <v>2.9877100000000003</v>
      </c>
      <c r="BI55" s="248">
        <v>0.41865999999999998</v>
      </c>
      <c r="BJ55" s="248">
        <v>17.088940000000001</v>
      </c>
      <c r="BK55" s="248">
        <v>13.24488</v>
      </c>
      <c r="BL55" s="248">
        <v>6.3940799999999998</v>
      </c>
      <c r="BM55" s="248">
        <v>4.2627200000000007</v>
      </c>
      <c r="BN55" s="248">
        <v>2.1313600000000004</v>
      </c>
      <c r="BO55" s="248">
        <v>4.2627200000000007</v>
      </c>
      <c r="BP55" s="248">
        <v>0</v>
      </c>
      <c r="BQ55" s="248">
        <v>1.2750100000000002</v>
      </c>
      <c r="BR55" s="248">
        <v>-0.41865999999999998</v>
      </c>
      <c r="BS55" s="248">
        <v>0.41865999999999998</v>
      </c>
      <c r="BT55" s="248">
        <v>0</v>
      </c>
      <c r="BU55" s="248">
        <v>0</v>
      </c>
      <c r="BV55" s="248">
        <v>0</v>
      </c>
      <c r="BW55" s="248">
        <v>0</v>
      </c>
      <c r="BX55" s="248">
        <v>0.41865999999999998</v>
      </c>
      <c r="BY55" s="248"/>
      <c r="BZ55" s="248"/>
      <c r="CA55" s="248"/>
      <c r="CB55" s="248"/>
      <c r="CC55" s="248"/>
      <c r="CD55" s="248"/>
      <c r="CE55" s="248"/>
      <c r="CF55" s="248"/>
      <c r="CG55" s="248"/>
      <c r="CH55" s="248"/>
      <c r="CI55" s="248"/>
      <c r="CJ55" s="246"/>
      <c r="DV55" s="253"/>
      <c r="DW55" s="253"/>
    </row>
    <row r="56" spans="1:136" s="252" customFormat="1" ht="12.75" hidden="1" customHeight="1">
      <c r="A56" s="248">
        <v>19.649999999999999</v>
      </c>
      <c r="B56" s="254"/>
      <c r="C56" s="243" t="s">
        <v>4</v>
      </c>
      <c r="D56" s="248">
        <v>13.676400000000001</v>
      </c>
      <c r="E56" s="248">
        <v>56.454449999999994</v>
      </c>
      <c r="F56" s="248">
        <v>62.211899999999993</v>
      </c>
      <c r="G56" s="248">
        <v>76.340249999999997</v>
      </c>
      <c r="H56" s="248">
        <v>104.538</v>
      </c>
      <c r="I56" s="248">
        <v>92.630099999999999</v>
      </c>
      <c r="J56" s="248">
        <v>194.08304999999999</v>
      </c>
      <c r="K56" s="248">
        <v>186.18374999999997</v>
      </c>
      <c r="L56" s="248">
        <v>191.90189999999998</v>
      </c>
      <c r="M56" s="248">
        <v>155.72624999999999</v>
      </c>
      <c r="N56" s="248">
        <v>97.503299999999982</v>
      </c>
      <c r="O56" s="248">
        <v>143.38604999999998</v>
      </c>
      <c r="P56" s="248">
        <v>82.038749999999993</v>
      </c>
      <c r="Q56" s="248">
        <v>104.1057</v>
      </c>
      <c r="R56" s="248">
        <v>32.20635</v>
      </c>
      <c r="S56" s="248">
        <v>53.389049999999997</v>
      </c>
      <c r="T56" s="248">
        <v>115.58129999999998</v>
      </c>
      <c r="U56" s="248">
        <v>147.76799999999997</v>
      </c>
      <c r="V56" s="248">
        <v>104.97029999999998</v>
      </c>
      <c r="W56" s="248">
        <v>34.387499999999996</v>
      </c>
      <c r="X56" s="248">
        <v>29.553599999999999</v>
      </c>
      <c r="Y56" s="248">
        <v>52.937099999999994</v>
      </c>
      <c r="Z56" s="248">
        <v>101.45295</v>
      </c>
      <c r="AA56" s="248">
        <v>108.9396</v>
      </c>
      <c r="AB56" s="248">
        <v>74.552099999999996</v>
      </c>
      <c r="AC56" s="248">
        <v>80.741849999999999</v>
      </c>
      <c r="AD56" s="248">
        <v>33.090599999999995</v>
      </c>
      <c r="AE56" s="248">
        <v>55.589849999999991</v>
      </c>
      <c r="AF56" s="248">
        <v>16.329149999999998</v>
      </c>
      <c r="AG56" s="248">
        <v>21.182700000000001</v>
      </c>
      <c r="AH56" s="248">
        <v>64.412700000000001</v>
      </c>
      <c r="AI56" s="248">
        <v>53.821350000000002</v>
      </c>
      <c r="AJ56" s="248">
        <v>82.038749999999993</v>
      </c>
      <c r="AK56" s="248">
        <v>46.786650000000002</v>
      </c>
      <c r="AL56" s="248">
        <v>48.555149999999998</v>
      </c>
      <c r="AM56" s="248">
        <v>48.08355000000001</v>
      </c>
      <c r="AN56" s="248">
        <v>42.345750000000002</v>
      </c>
      <c r="AO56" s="248">
        <v>63.528449999999999</v>
      </c>
      <c r="AP56" s="248">
        <v>32.206349999999993</v>
      </c>
      <c r="AQ56" s="248">
        <v>20.730749999999997</v>
      </c>
      <c r="AR56" s="248">
        <v>0</v>
      </c>
      <c r="AS56" s="248">
        <v>88.680449999999993</v>
      </c>
      <c r="AT56" s="248">
        <v>128.3931</v>
      </c>
      <c r="AU56" s="248">
        <v>92.217449999999999</v>
      </c>
      <c r="AV56" s="248">
        <v>56.926050000000004</v>
      </c>
      <c r="AW56" s="248">
        <v>39.280349999999999</v>
      </c>
      <c r="AX56" s="248">
        <v>11.907899999999998</v>
      </c>
      <c r="AY56" s="248">
        <v>43.681949999999993</v>
      </c>
      <c r="AZ56" s="248">
        <v>38.808749999999996</v>
      </c>
      <c r="BA56" s="248">
        <v>28.688999999999997</v>
      </c>
      <c r="BB56" s="248">
        <v>6.6024000000000003</v>
      </c>
      <c r="BC56" s="248">
        <v>29.573249999999994</v>
      </c>
      <c r="BD56" s="248">
        <v>24.267749999999996</v>
      </c>
      <c r="BE56" s="248">
        <v>32.20635</v>
      </c>
      <c r="BF56" s="248">
        <v>40.577249999999999</v>
      </c>
      <c r="BG56" s="248">
        <v>28.23705</v>
      </c>
      <c r="BH56" s="248">
        <v>14.560649999999999</v>
      </c>
      <c r="BI56" s="248">
        <v>2.6527500000000002</v>
      </c>
      <c r="BJ56" s="248">
        <v>27.352799999999995</v>
      </c>
      <c r="BK56" s="248">
        <v>19.846499999999999</v>
      </c>
      <c r="BL56" s="248">
        <v>26.920500000000001</v>
      </c>
      <c r="BM56" s="248">
        <v>13.656750000000001</v>
      </c>
      <c r="BN56" s="248">
        <v>3.0850499999999998</v>
      </c>
      <c r="BO56" s="248">
        <v>5.2661999999999995</v>
      </c>
      <c r="BP56" s="248">
        <v>0</v>
      </c>
      <c r="BQ56" s="248">
        <v>0</v>
      </c>
      <c r="BR56" s="248">
        <v>1.7684999999999997</v>
      </c>
      <c r="BS56" s="248">
        <v>0.43229999999999996</v>
      </c>
      <c r="BT56" s="248">
        <v>-2.6527500000000002</v>
      </c>
      <c r="BU56" s="248">
        <v>0</v>
      </c>
      <c r="BV56" s="248">
        <v>0</v>
      </c>
      <c r="BW56" s="248">
        <v>0.43229999999999996</v>
      </c>
      <c r="BX56" s="248">
        <v>0.88424999999999987</v>
      </c>
      <c r="BY56" s="248"/>
      <c r="BZ56" s="248"/>
      <c r="CA56" s="248"/>
      <c r="CB56" s="248"/>
      <c r="CC56" s="248"/>
      <c r="CD56" s="248"/>
      <c r="CE56" s="248"/>
      <c r="CF56" s="248"/>
      <c r="CG56" s="248"/>
      <c r="CH56" s="248"/>
      <c r="CI56" s="248"/>
      <c r="CJ56" s="246"/>
      <c r="DV56" s="253"/>
      <c r="DW56" s="253"/>
    </row>
    <row r="57" spans="1:136" s="252" customFormat="1" ht="12.75" hidden="1" customHeight="1">
      <c r="A57" s="248">
        <v>19.600000000000001</v>
      </c>
      <c r="B57" s="254"/>
      <c r="C57" s="243" t="s">
        <v>5</v>
      </c>
      <c r="D57" s="248">
        <v>3.528</v>
      </c>
      <c r="E57" s="248">
        <v>17.169600000000003</v>
      </c>
      <c r="F57" s="248">
        <v>18.482800000000001</v>
      </c>
      <c r="G57" s="248">
        <v>18.463200000000001</v>
      </c>
      <c r="H57" s="248">
        <v>25.068400000000004</v>
      </c>
      <c r="I57" s="248">
        <v>30.380000000000003</v>
      </c>
      <c r="J57" s="248">
        <v>64.66040000000001</v>
      </c>
      <c r="K57" s="248">
        <v>58.956800000000001</v>
      </c>
      <c r="L57" s="248">
        <v>58.506</v>
      </c>
      <c r="M57" s="248">
        <v>29.929200000000002</v>
      </c>
      <c r="N57" s="248">
        <v>11.8972</v>
      </c>
      <c r="O57" s="248">
        <v>32.986800000000002</v>
      </c>
      <c r="P57" s="248">
        <v>20.678000000000004</v>
      </c>
      <c r="Q57" s="248">
        <v>20.678000000000001</v>
      </c>
      <c r="R57" s="248">
        <v>-5.2919999999999989</v>
      </c>
      <c r="S57" s="248">
        <v>8.3300000000000018</v>
      </c>
      <c r="T57" s="248">
        <v>35.6524</v>
      </c>
      <c r="U57" s="248">
        <v>45.334800000000001</v>
      </c>
      <c r="V57" s="248">
        <v>22.442000000000004</v>
      </c>
      <c r="W57" s="248">
        <v>9.2316000000000003</v>
      </c>
      <c r="X57" s="248">
        <v>6.1544000000000016</v>
      </c>
      <c r="Y57" s="248">
        <v>12.759600000000001</v>
      </c>
      <c r="Z57" s="248">
        <v>29.0472</v>
      </c>
      <c r="AA57" s="248">
        <v>33.868800000000007</v>
      </c>
      <c r="AB57" s="248">
        <v>13.210400000000002</v>
      </c>
      <c r="AC57" s="248">
        <v>11.8972</v>
      </c>
      <c r="AD57" s="248">
        <v>7.9380000000000015</v>
      </c>
      <c r="AE57" s="248">
        <v>10.1332</v>
      </c>
      <c r="AF57" s="248">
        <v>3.0576000000000003</v>
      </c>
      <c r="AG57" s="248">
        <v>3.0379999999999998</v>
      </c>
      <c r="AH57" s="248">
        <v>11.0152</v>
      </c>
      <c r="AI57" s="248">
        <v>14.954800000000001</v>
      </c>
      <c r="AJ57" s="248">
        <v>20.658400000000004</v>
      </c>
      <c r="AK57" s="248">
        <v>12.348000000000001</v>
      </c>
      <c r="AL57" s="248">
        <v>10.564400000000001</v>
      </c>
      <c r="AM57" s="248">
        <v>4.3903999999999996</v>
      </c>
      <c r="AN57" s="248">
        <v>10.995600000000001</v>
      </c>
      <c r="AO57" s="248">
        <v>19.796000000000003</v>
      </c>
      <c r="AP57" s="248">
        <v>7.506800000000001</v>
      </c>
      <c r="AQ57" s="248">
        <v>7.0364000000000004</v>
      </c>
      <c r="AR57" s="248">
        <v>0</v>
      </c>
      <c r="AS57" s="248">
        <v>32.144000000000005</v>
      </c>
      <c r="AT57" s="248">
        <v>41.356000000000002</v>
      </c>
      <c r="AU57" s="248">
        <v>23.774800000000003</v>
      </c>
      <c r="AV57" s="248">
        <v>18.051599999999997</v>
      </c>
      <c r="AW57" s="248">
        <v>-0.86240000000000083</v>
      </c>
      <c r="AX57" s="248">
        <v>2.1951999999999998</v>
      </c>
      <c r="AY57" s="248">
        <v>12.308800000000002</v>
      </c>
      <c r="AZ57" s="248">
        <v>12.779200000000001</v>
      </c>
      <c r="BA57" s="248">
        <v>7.8988000000000014</v>
      </c>
      <c r="BB57" s="248">
        <v>0.43120000000000003</v>
      </c>
      <c r="BC57" s="248">
        <v>3.9396</v>
      </c>
      <c r="BD57" s="248">
        <v>6.5856000000000012</v>
      </c>
      <c r="BE57" s="248">
        <v>7.4676000000000009</v>
      </c>
      <c r="BF57" s="248">
        <v>7.918400000000001</v>
      </c>
      <c r="BG57" s="248">
        <v>0.88200000000000089</v>
      </c>
      <c r="BH57" s="248">
        <v>4.8412000000000006</v>
      </c>
      <c r="BI57" s="248">
        <v>1.3132000000000001</v>
      </c>
      <c r="BJ57" s="248">
        <v>10.564400000000001</v>
      </c>
      <c r="BK57" s="248">
        <v>5.2724000000000011</v>
      </c>
      <c r="BL57" s="248">
        <v>8.8004000000000016</v>
      </c>
      <c r="BM57" s="248">
        <v>3.5084</v>
      </c>
      <c r="BN57" s="248">
        <v>0.43120000000000003</v>
      </c>
      <c r="BO57" s="248">
        <v>1.3132000000000001</v>
      </c>
      <c r="BP57" s="248">
        <v>0</v>
      </c>
      <c r="BQ57" s="248">
        <v>0</v>
      </c>
      <c r="BR57" s="248">
        <v>0.43120000000000003</v>
      </c>
      <c r="BS57" s="248">
        <v>0</v>
      </c>
      <c r="BT57" s="248">
        <v>-0.88200000000000001</v>
      </c>
      <c r="BU57" s="248">
        <v>0</v>
      </c>
      <c r="BV57" s="248">
        <v>0</v>
      </c>
      <c r="BW57" s="248">
        <v>0</v>
      </c>
      <c r="BX57" s="248">
        <v>0</v>
      </c>
      <c r="BY57" s="248"/>
      <c r="BZ57" s="248"/>
      <c r="CA57" s="248"/>
      <c r="CB57" s="248"/>
      <c r="CC57" s="248"/>
      <c r="CD57" s="248"/>
      <c r="CE57" s="248"/>
      <c r="CF57" s="248"/>
      <c r="CG57" s="248"/>
      <c r="CH57" s="248"/>
      <c r="CI57" s="248"/>
      <c r="CJ57" s="246"/>
      <c r="DV57" s="253"/>
      <c r="DW57" s="253"/>
    </row>
    <row r="58" spans="1:136" s="252" customFormat="1" ht="12.75" hidden="1" customHeight="1">
      <c r="A58" s="248"/>
      <c r="B58" s="255" t="s">
        <v>18</v>
      </c>
      <c r="C58" s="256"/>
      <c r="D58" s="248">
        <v>26.571020000000001</v>
      </c>
      <c r="E58" s="248">
        <v>97.056150000000002</v>
      </c>
      <c r="F58" s="248">
        <v>113.86225999999999</v>
      </c>
      <c r="G58" s="248">
        <v>156.31136000000001</v>
      </c>
      <c r="H58" s="248">
        <v>200.13792999999998</v>
      </c>
      <c r="I58" s="248">
        <v>173.89494999999999</v>
      </c>
      <c r="J58" s="248">
        <v>363.30840000000001</v>
      </c>
      <c r="K58" s="248">
        <v>348.53506999999996</v>
      </c>
      <c r="L58" s="248">
        <v>348.55903999999998</v>
      </c>
      <c r="M58" s="248">
        <v>293.02715000000001</v>
      </c>
      <c r="N58" s="248">
        <v>168.79952999999998</v>
      </c>
      <c r="O58" s="248">
        <v>261.5951</v>
      </c>
      <c r="P58" s="248">
        <v>165.18340999999998</v>
      </c>
      <c r="Q58" s="248">
        <v>193.12371999999999</v>
      </c>
      <c r="R58" s="248">
        <v>40.148939999999996</v>
      </c>
      <c r="S58" s="248">
        <v>94.356049999999996</v>
      </c>
      <c r="T58" s="248">
        <v>217.91386999999997</v>
      </c>
      <c r="U58" s="248">
        <v>280.84344999999996</v>
      </c>
      <c r="V58" s="248">
        <v>197.55887999999999</v>
      </c>
      <c r="W58" s="248">
        <v>70.348089999999999</v>
      </c>
      <c r="X58" s="248">
        <v>61.974610000000006</v>
      </c>
      <c r="Y58" s="248">
        <v>115.57783000000001</v>
      </c>
      <c r="Z58" s="248">
        <v>216.02365</v>
      </c>
      <c r="AA58" s="248">
        <v>228.33887000000004</v>
      </c>
      <c r="AB58" s="248">
        <v>157.5376</v>
      </c>
      <c r="AC58" s="248">
        <v>152.10154999999997</v>
      </c>
      <c r="AD58" s="248">
        <v>66.902950000000004</v>
      </c>
      <c r="AE58" s="248">
        <v>99.337489999999988</v>
      </c>
      <c r="AF58" s="248">
        <v>34.598889999999997</v>
      </c>
      <c r="AG58" s="248">
        <v>44.555769999999995</v>
      </c>
      <c r="AH58" s="248">
        <v>132.15818999999999</v>
      </c>
      <c r="AI58" s="248">
        <v>122.22571000000002</v>
      </c>
      <c r="AJ58" s="248">
        <v>189.71495999999999</v>
      </c>
      <c r="AK58" s="248">
        <v>126.57758</v>
      </c>
      <c r="AL58" s="248">
        <v>110.70509000000001</v>
      </c>
      <c r="AM58" s="248">
        <v>79.972110000000015</v>
      </c>
      <c r="AN58" s="248">
        <v>84.316950000000006</v>
      </c>
      <c r="AO58" s="248">
        <v>120.61011000000001</v>
      </c>
      <c r="AP58" s="248">
        <v>60.336439999999989</v>
      </c>
      <c r="AQ58" s="248">
        <v>43.826899999999995</v>
      </c>
      <c r="AR58" s="248">
        <v>0</v>
      </c>
      <c r="AS58" s="248">
        <v>163.21224000000001</v>
      </c>
      <c r="AT58" s="248">
        <v>233.03573</v>
      </c>
      <c r="AU58" s="248">
        <v>170.23591999999999</v>
      </c>
      <c r="AV58" s="248">
        <v>114.84104000000001</v>
      </c>
      <c r="AW58" s="248">
        <v>61.574809999999999</v>
      </c>
      <c r="AX58" s="248">
        <v>22.996279999999999</v>
      </c>
      <c r="AY58" s="248">
        <v>81.016499999999994</v>
      </c>
      <c r="AZ58" s="248">
        <v>73.632310000000004</v>
      </c>
      <c r="BA58" s="248">
        <v>51.046479999999995</v>
      </c>
      <c r="BB58" s="248">
        <v>12.537510000000001</v>
      </c>
      <c r="BC58" s="248">
        <v>55.995509999999996</v>
      </c>
      <c r="BD58" s="248">
        <v>49.465429999999998</v>
      </c>
      <c r="BE58" s="248">
        <v>67.268259999999998</v>
      </c>
      <c r="BF58" s="248">
        <v>78.57893</v>
      </c>
      <c r="BG58" s="248">
        <v>47.362290000000002</v>
      </c>
      <c r="BH58" s="248">
        <v>25.659379999999999</v>
      </c>
      <c r="BI58" s="248">
        <v>4.7949099999999998</v>
      </c>
      <c r="BJ58" s="248">
        <v>64.885239999999996</v>
      </c>
      <c r="BK58" s="248">
        <v>44.578590000000005</v>
      </c>
      <c r="BL58" s="248">
        <v>45.794160000000005</v>
      </c>
      <c r="BM58" s="248">
        <v>22.248470000000005</v>
      </c>
      <c r="BN58" s="248">
        <v>6.8802199999999996</v>
      </c>
      <c r="BO58" s="248">
        <v>10.038460000000001</v>
      </c>
      <c r="BP58" s="248">
        <v>0</v>
      </c>
      <c r="BQ58" s="248">
        <v>1.2750100000000002</v>
      </c>
      <c r="BR58" s="248">
        <v>22.331629999999997</v>
      </c>
      <c r="BS58" s="248">
        <v>0.85095999999999994</v>
      </c>
      <c r="BT58" s="248">
        <v>-1.9264900000000003</v>
      </c>
      <c r="BU58" s="248">
        <v>0</v>
      </c>
      <c r="BV58" s="248">
        <v>0</v>
      </c>
      <c r="BW58" s="248">
        <v>0.43229999999999996</v>
      </c>
      <c r="BX58" s="248">
        <v>1.3029099999999998</v>
      </c>
      <c r="BY58" s="248"/>
      <c r="BZ58" s="248"/>
      <c r="CA58" s="248"/>
      <c r="CB58" s="248"/>
      <c r="CC58" s="248"/>
      <c r="CD58" s="248"/>
      <c r="CE58" s="248"/>
      <c r="CF58" s="248"/>
      <c r="CG58" s="248"/>
      <c r="CH58" s="248"/>
      <c r="CI58" s="248"/>
      <c r="CJ58" s="246"/>
      <c r="DV58" s="253"/>
      <c r="DW58" s="253"/>
    </row>
    <row r="59" spans="1:136" s="252" customFormat="1" ht="12.75" hidden="1" customHeight="1">
      <c r="A59" s="248">
        <v>17.899999999999999</v>
      </c>
      <c r="B59" s="254"/>
      <c r="C59" s="243" t="s">
        <v>6</v>
      </c>
      <c r="D59" s="248">
        <v>11.241199999999999</v>
      </c>
      <c r="E59" s="248">
        <v>72.316000000000017</v>
      </c>
      <c r="F59" s="248">
        <v>54.272799999999997</v>
      </c>
      <c r="G59" s="248">
        <v>73.944900000000004</v>
      </c>
      <c r="H59" s="248">
        <v>106.89879999999998</v>
      </c>
      <c r="I59" s="248">
        <v>71.922199999999989</v>
      </c>
      <c r="J59" s="248">
        <v>149.48289999999997</v>
      </c>
      <c r="K59" s="248">
        <v>167.99149999999997</v>
      </c>
      <c r="L59" s="248">
        <v>186.85809999999998</v>
      </c>
      <c r="M59" s="248">
        <v>231.07109999999997</v>
      </c>
      <c r="N59" s="248">
        <v>96.445199999999986</v>
      </c>
      <c r="O59" s="248">
        <v>155.92689999999999</v>
      </c>
      <c r="P59" s="248">
        <v>106.89879999999998</v>
      </c>
      <c r="Q59" s="248">
        <v>62.703699999999998</v>
      </c>
      <c r="R59" s="248">
        <v>-4.0095999999999989</v>
      </c>
      <c r="S59" s="248">
        <v>50.639099999999999</v>
      </c>
      <c r="T59" s="248">
        <v>96.033499999999989</v>
      </c>
      <c r="U59" s="248">
        <v>103.14874999999999</v>
      </c>
      <c r="V59" s="248">
        <v>111.30219999999998</v>
      </c>
      <c r="W59" s="248">
        <v>46.611599999999996</v>
      </c>
      <c r="X59" s="248">
        <v>49.045999999999999</v>
      </c>
      <c r="Y59" s="248">
        <v>64.690599999999989</v>
      </c>
      <c r="Z59" s="248">
        <v>123.3668</v>
      </c>
      <c r="AA59" s="248">
        <v>126.96469999999999</v>
      </c>
      <c r="AB59" s="248">
        <v>72.315999999999988</v>
      </c>
      <c r="AC59" s="248">
        <v>38.5745</v>
      </c>
      <c r="AD59" s="248">
        <v>43.407499999999992</v>
      </c>
      <c r="AE59" s="248">
        <v>69.523599999999988</v>
      </c>
      <c r="AF59" s="248">
        <v>40.597200000000001</v>
      </c>
      <c r="AG59" s="248">
        <v>62.291999999999994</v>
      </c>
      <c r="AH59" s="248">
        <v>117.35239999999999</v>
      </c>
      <c r="AI59" s="248">
        <v>130.9922</v>
      </c>
      <c r="AJ59" s="248">
        <v>126.19500000000001</v>
      </c>
      <c r="AK59" s="248">
        <v>90.82459999999999</v>
      </c>
      <c r="AL59" s="248">
        <v>86.403299999999987</v>
      </c>
      <c r="AM59" s="248">
        <v>43.407499999999992</v>
      </c>
      <c r="AN59" s="248">
        <v>55.454199999999993</v>
      </c>
      <c r="AO59" s="248">
        <v>174.02380000000002</v>
      </c>
      <c r="AP59" s="248">
        <v>80.388899999999992</v>
      </c>
      <c r="AQ59" s="248">
        <v>71.134599999999992</v>
      </c>
      <c r="AR59" s="248">
        <v>0</v>
      </c>
      <c r="AS59" s="248">
        <v>162.74680000000001</v>
      </c>
      <c r="AT59" s="248">
        <v>218.61269999999999</v>
      </c>
      <c r="AU59" s="248">
        <v>186.44639999999998</v>
      </c>
      <c r="AV59" s="248">
        <v>94.028700000000001</v>
      </c>
      <c r="AW59" s="248">
        <v>-40.991</v>
      </c>
      <c r="AX59" s="248">
        <v>23.323699999999999</v>
      </c>
      <c r="AY59" s="248">
        <v>111.71389999999998</v>
      </c>
      <c r="AZ59" s="248">
        <v>84.792299999999997</v>
      </c>
      <c r="BA59" s="248">
        <v>54.272799999999997</v>
      </c>
      <c r="BB59" s="248">
        <v>11.259099999999998</v>
      </c>
      <c r="BC59" s="248">
        <v>57.870699999999999</v>
      </c>
      <c r="BD59" s="248">
        <v>47.828800000000001</v>
      </c>
      <c r="BE59" s="248">
        <v>73.551099999999991</v>
      </c>
      <c r="BF59" s="248">
        <v>47.81089999999999</v>
      </c>
      <c r="BG59" s="248">
        <v>35.352499999999999</v>
      </c>
      <c r="BH59" s="248">
        <v>12.458399999999997</v>
      </c>
      <c r="BI59" s="248">
        <v>10.041899999999998</v>
      </c>
      <c r="BJ59" s="248">
        <v>57.458999999999996</v>
      </c>
      <c r="BK59" s="248">
        <v>58.676199999999987</v>
      </c>
      <c r="BL59" s="248">
        <v>38.16279999999999</v>
      </c>
      <c r="BM59" s="248">
        <v>27.333299999999998</v>
      </c>
      <c r="BN59" s="248">
        <v>5.2088999999999999</v>
      </c>
      <c r="BO59" s="248">
        <v>11.635</v>
      </c>
      <c r="BP59" s="248">
        <v>1.1993</v>
      </c>
      <c r="BQ59" s="248">
        <v>-2.8460999999999999</v>
      </c>
      <c r="BR59" s="248">
        <v>4.0095999999999998</v>
      </c>
      <c r="BS59" s="248">
        <v>0</v>
      </c>
      <c r="BT59" s="248">
        <v>15.662499999999998</v>
      </c>
      <c r="BU59" s="248">
        <v>0</v>
      </c>
      <c r="BV59" s="248">
        <v>0</v>
      </c>
      <c r="BW59" s="248">
        <v>0</v>
      </c>
      <c r="BX59" s="248">
        <v>0</v>
      </c>
      <c r="BY59" s="248"/>
      <c r="BZ59" s="248"/>
      <c r="CA59" s="248"/>
      <c r="CB59" s="248"/>
      <c r="CC59" s="248"/>
      <c r="CD59" s="248"/>
      <c r="CE59" s="248"/>
      <c r="CF59" s="248"/>
      <c r="CG59" s="248"/>
      <c r="CH59" s="248"/>
      <c r="CI59" s="248"/>
      <c r="CJ59" s="246"/>
      <c r="DV59" s="253"/>
      <c r="DW59" s="253"/>
    </row>
    <row r="60" spans="1:136" s="252" customFormat="1" ht="12.75" hidden="1" customHeight="1">
      <c r="A60" s="248">
        <v>17.11</v>
      </c>
      <c r="B60" s="254"/>
      <c r="C60" s="243" t="s">
        <v>7</v>
      </c>
      <c r="D60" s="248">
        <v>21.507270000000002</v>
      </c>
      <c r="E60" s="248">
        <v>190.12631999999999</v>
      </c>
      <c r="F60" s="248">
        <v>278.49947000000003</v>
      </c>
      <c r="G60" s="248">
        <v>275.41967</v>
      </c>
      <c r="H60" s="248">
        <v>328.81997999999999</v>
      </c>
      <c r="I60" s="248">
        <v>344.95470999999998</v>
      </c>
      <c r="J60" s="248">
        <v>390.26199000000003</v>
      </c>
      <c r="K60" s="248">
        <v>387.96924999999999</v>
      </c>
      <c r="L60" s="248">
        <v>311.52177</v>
      </c>
      <c r="M60" s="248">
        <v>286.54116999999997</v>
      </c>
      <c r="N60" s="248">
        <v>184.00093999999999</v>
      </c>
      <c r="O60" s="248">
        <v>337.23810000000003</v>
      </c>
      <c r="P60" s="248">
        <v>538.93078000000003</v>
      </c>
      <c r="Q60" s="248">
        <v>593.85388000000012</v>
      </c>
      <c r="R60" s="248">
        <v>330.35988000000003</v>
      </c>
      <c r="S60" s="248">
        <v>416.01254</v>
      </c>
      <c r="T60" s="248">
        <v>497.81544999999994</v>
      </c>
      <c r="U60" s="248">
        <v>324.97022999999996</v>
      </c>
      <c r="V60" s="248">
        <v>288.47459999999995</v>
      </c>
      <c r="W60" s="248">
        <v>232.01159999999996</v>
      </c>
      <c r="X60" s="248">
        <v>306.91918000000004</v>
      </c>
      <c r="Y60" s="248">
        <v>286.19896999999997</v>
      </c>
      <c r="Z60" s="248">
        <v>309.62255999999996</v>
      </c>
      <c r="AA60" s="248">
        <v>504.74499999999995</v>
      </c>
      <c r="AB60" s="248">
        <v>323.43032999999997</v>
      </c>
      <c r="AC60" s="248">
        <v>286.54116999999997</v>
      </c>
      <c r="AD60" s="248">
        <v>335.32178000000005</v>
      </c>
      <c r="AE60" s="248">
        <v>327.67361</v>
      </c>
      <c r="AF60" s="248">
        <v>178.23487</v>
      </c>
      <c r="AG60" s="248">
        <v>304.23290999999995</v>
      </c>
      <c r="AH60" s="248">
        <v>265.80385000000001</v>
      </c>
      <c r="AI60" s="248">
        <v>450.95115999999996</v>
      </c>
      <c r="AJ60" s="248">
        <v>360.69591000000003</v>
      </c>
      <c r="AK60" s="248">
        <v>242.39737</v>
      </c>
      <c r="AL60" s="248">
        <v>227.01548</v>
      </c>
      <c r="AM60" s="248">
        <v>363.75859999999994</v>
      </c>
      <c r="AN60" s="248">
        <v>535.85098000000005</v>
      </c>
      <c r="AO60" s="248">
        <v>407.93661999999995</v>
      </c>
      <c r="AP60" s="248">
        <v>535.45744999999999</v>
      </c>
      <c r="AQ60" s="248">
        <v>277.72951999999998</v>
      </c>
      <c r="AR60" s="248">
        <v>0</v>
      </c>
      <c r="AS60" s="248">
        <v>602.28910999999994</v>
      </c>
      <c r="AT60" s="248">
        <v>880.03573999999992</v>
      </c>
      <c r="AU60" s="248">
        <v>865.03026999999997</v>
      </c>
      <c r="AV60" s="248">
        <v>667.6150899999999</v>
      </c>
      <c r="AW60" s="248">
        <v>298.46683999999999</v>
      </c>
      <c r="AX60" s="248">
        <v>195.90949999999998</v>
      </c>
      <c r="AY60" s="248">
        <v>583.10879999999997</v>
      </c>
      <c r="AZ60" s="248">
        <v>664.91171000000008</v>
      </c>
      <c r="BA60" s="248">
        <v>429.42677999999995</v>
      </c>
      <c r="BB60" s="248">
        <v>326.88655</v>
      </c>
      <c r="BC60" s="248">
        <v>602.68263999999988</v>
      </c>
      <c r="BD60" s="248">
        <v>581.17536999999993</v>
      </c>
      <c r="BE60" s="248">
        <v>829.30458999999996</v>
      </c>
      <c r="BF60" s="248">
        <v>743.63481999999999</v>
      </c>
      <c r="BG60" s="248">
        <v>621.5036399999999</v>
      </c>
      <c r="BH60" s="248">
        <v>306.91918000000004</v>
      </c>
      <c r="BI60" s="248">
        <v>281.16863000000001</v>
      </c>
      <c r="BJ60" s="248">
        <v>377.9599</v>
      </c>
      <c r="BK60" s="248">
        <v>355.30625999999995</v>
      </c>
      <c r="BL60" s="248">
        <v>500.89524999999998</v>
      </c>
      <c r="BM60" s="248">
        <v>298.84325999999999</v>
      </c>
      <c r="BN60" s="248">
        <v>123.29465999999999</v>
      </c>
      <c r="BO60" s="248">
        <v>152.50143</v>
      </c>
      <c r="BP60" s="248">
        <v>51.09046</v>
      </c>
      <c r="BQ60" s="248">
        <v>62.622599999999998</v>
      </c>
      <c r="BR60" s="248">
        <v>59.919219999999996</v>
      </c>
      <c r="BS60" s="248">
        <v>31.105979999999999</v>
      </c>
      <c r="BT60" s="248">
        <v>20.343789999999995</v>
      </c>
      <c r="BU60" s="248">
        <v>5.76607</v>
      </c>
      <c r="BV60" s="248">
        <v>1.1463700000000001</v>
      </c>
      <c r="BW60" s="248">
        <v>5.7660699999999991</v>
      </c>
      <c r="BX60" s="248">
        <v>4.6025900000000002</v>
      </c>
      <c r="BY60" s="248"/>
      <c r="BZ60" s="248"/>
      <c r="CA60" s="248"/>
      <c r="CB60" s="248"/>
      <c r="CC60" s="248"/>
      <c r="CD60" s="248"/>
      <c r="CE60" s="248"/>
      <c r="CF60" s="248"/>
      <c r="CG60" s="248"/>
      <c r="CH60" s="248"/>
      <c r="CI60" s="248"/>
      <c r="CJ60" s="246"/>
      <c r="DV60" s="253"/>
      <c r="DW60" s="253"/>
    </row>
    <row r="61" spans="1:136" s="252" customFormat="1" ht="12.75" hidden="1" customHeight="1">
      <c r="A61" s="248">
        <v>16.18</v>
      </c>
      <c r="B61" s="254"/>
      <c r="C61" s="243" t="s">
        <v>8</v>
      </c>
      <c r="D61" s="248">
        <v>9.5041320000000002</v>
      </c>
      <c r="E61" s="248">
        <v>74.104399999999998</v>
      </c>
      <c r="F61" s="248">
        <v>140.21588</v>
      </c>
      <c r="G61" s="248">
        <v>125.3141</v>
      </c>
      <c r="H61" s="248">
        <v>158.36984000000001</v>
      </c>
      <c r="I61" s="248">
        <v>184.17693999999997</v>
      </c>
      <c r="J61" s="248">
        <v>131.10654</v>
      </c>
      <c r="K61" s="248">
        <v>112.61280000000001</v>
      </c>
      <c r="L61" s="248">
        <v>147.10856000000001</v>
      </c>
      <c r="M61" s="248">
        <v>118.79356</v>
      </c>
      <c r="N61" s="248">
        <v>64.299320000000009</v>
      </c>
      <c r="O61" s="248">
        <v>131.88317999999998</v>
      </c>
      <c r="P61" s="248">
        <v>176.53997999999999</v>
      </c>
      <c r="Q61" s="248">
        <v>144.55211999999997</v>
      </c>
      <c r="R61" s="248">
        <v>97.727199999999982</v>
      </c>
      <c r="S61" s="248">
        <v>157.99769999999998</v>
      </c>
      <c r="T61" s="248">
        <v>151.10502</v>
      </c>
      <c r="U61" s="248">
        <v>45.045119999999997</v>
      </c>
      <c r="V61" s="248">
        <v>71.191999999999993</v>
      </c>
      <c r="W61" s="248">
        <v>124.94196000000001</v>
      </c>
      <c r="X61" s="248">
        <v>137.65943999999999</v>
      </c>
      <c r="Y61" s="248">
        <v>104.24773999999999</v>
      </c>
      <c r="Z61" s="248">
        <v>114.05282000000001</v>
      </c>
      <c r="AA61" s="248">
        <v>134.39107999999999</v>
      </c>
      <c r="AB61" s="248">
        <v>124.97432000000001</v>
      </c>
      <c r="AC61" s="248">
        <v>109.34443999999998</v>
      </c>
      <c r="AD61" s="248">
        <v>126.41434</v>
      </c>
      <c r="AE61" s="248">
        <v>74.848679999999987</v>
      </c>
      <c r="AF61" s="248">
        <v>63.587399999999995</v>
      </c>
      <c r="AG61" s="248">
        <v>110.44467999999999</v>
      </c>
      <c r="AH61" s="248">
        <v>115.86497999999999</v>
      </c>
      <c r="AI61" s="248">
        <v>196.86205999999996</v>
      </c>
      <c r="AJ61" s="248">
        <v>161.63819999999998</v>
      </c>
      <c r="AK61" s="248">
        <v>134.76322000000002</v>
      </c>
      <c r="AL61" s="248">
        <v>104.24773999999999</v>
      </c>
      <c r="AM61" s="248">
        <v>114.05281999999998</v>
      </c>
      <c r="AN61" s="248">
        <v>219.40079999999998</v>
      </c>
      <c r="AO61" s="248">
        <v>140.58802</v>
      </c>
      <c r="AP61" s="248">
        <v>84.993539999999996</v>
      </c>
      <c r="AQ61" s="248">
        <v>91.54643999999999</v>
      </c>
      <c r="AR61" s="248">
        <v>0</v>
      </c>
      <c r="AS61" s="248">
        <v>188.14103999999998</v>
      </c>
      <c r="AT61" s="248">
        <v>227.74967999999996</v>
      </c>
      <c r="AU61" s="248">
        <v>219.40079999999998</v>
      </c>
      <c r="AV61" s="248">
        <v>168.90301999999997</v>
      </c>
      <c r="AW61" s="248">
        <v>100.99556</v>
      </c>
      <c r="AX61" s="248">
        <v>110.4285</v>
      </c>
      <c r="AY61" s="248">
        <v>157.65791999999999</v>
      </c>
      <c r="AZ61" s="248">
        <v>131.86699999999996</v>
      </c>
      <c r="BA61" s="248">
        <v>159.45389999999998</v>
      </c>
      <c r="BB61" s="248">
        <v>123.64755999999998</v>
      </c>
      <c r="BC61" s="248">
        <v>161.63819999999998</v>
      </c>
      <c r="BD61" s="248">
        <v>158.38602</v>
      </c>
      <c r="BE61" s="248">
        <v>220.12890000000002</v>
      </c>
      <c r="BF61" s="248">
        <v>246.66409999999999</v>
      </c>
      <c r="BG61" s="248">
        <v>175.08378000000002</v>
      </c>
      <c r="BH61" s="248">
        <v>103.14749999999999</v>
      </c>
      <c r="BI61" s="248">
        <v>57.390460000000004</v>
      </c>
      <c r="BJ61" s="248">
        <v>126.39815999999999</v>
      </c>
      <c r="BK61" s="248">
        <v>127.4984</v>
      </c>
      <c r="BL61" s="248">
        <v>97.727199999999996</v>
      </c>
      <c r="BM61" s="248">
        <v>77.37276</v>
      </c>
      <c r="BN61" s="248">
        <v>37.068379999999991</v>
      </c>
      <c r="BO61" s="248">
        <v>63.571220000000004</v>
      </c>
      <c r="BP61" s="248">
        <v>8.3650599999999997</v>
      </c>
      <c r="BQ61" s="248">
        <v>13.44558</v>
      </c>
      <c r="BR61" s="248">
        <v>11.261279999999999</v>
      </c>
      <c r="BS61" s="248">
        <v>6.1807600000000003</v>
      </c>
      <c r="BT61" s="248">
        <v>37.408159999999995</v>
      </c>
      <c r="BU61" s="248">
        <v>1.81216</v>
      </c>
      <c r="BV61" s="248">
        <v>0</v>
      </c>
      <c r="BW61" s="248">
        <v>-2.54026</v>
      </c>
      <c r="BX61" s="248">
        <v>1.08406</v>
      </c>
      <c r="BY61" s="248"/>
      <c r="BZ61" s="248"/>
      <c r="CA61" s="248"/>
      <c r="CB61" s="248"/>
      <c r="CC61" s="248"/>
      <c r="CD61" s="248"/>
      <c r="CE61" s="248"/>
      <c r="CF61" s="248"/>
      <c r="CG61" s="248"/>
      <c r="CH61" s="248"/>
      <c r="CI61" s="248"/>
      <c r="CJ61" s="246"/>
      <c r="DV61" s="253"/>
      <c r="DW61" s="253"/>
    </row>
    <row r="62" spans="1:136" s="252" customFormat="1" ht="12.75" hidden="1" customHeight="1">
      <c r="A62" s="248"/>
      <c r="B62" s="255" t="s">
        <v>19</v>
      </c>
      <c r="C62" s="249"/>
      <c r="D62" s="248">
        <v>42.252601999999996</v>
      </c>
      <c r="E62" s="248">
        <v>336.54671999999999</v>
      </c>
      <c r="F62" s="248">
        <v>472.98815000000002</v>
      </c>
      <c r="G62" s="248">
        <v>474.67867000000001</v>
      </c>
      <c r="H62" s="248">
        <v>594.08861999999999</v>
      </c>
      <c r="I62" s="248">
        <v>601.0538499999999</v>
      </c>
      <c r="J62" s="248">
        <v>670.85142999999994</v>
      </c>
      <c r="K62" s="248">
        <v>668.57354999999995</v>
      </c>
      <c r="L62" s="248">
        <v>645.48842999999999</v>
      </c>
      <c r="M62" s="248">
        <v>636.40582999999992</v>
      </c>
      <c r="N62" s="248">
        <v>344.74545999999998</v>
      </c>
      <c r="O62" s="248">
        <v>625.04818</v>
      </c>
      <c r="P62" s="248">
        <v>822.36955999999998</v>
      </c>
      <c r="Q62" s="248">
        <v>801.10970000000009</v>
      </c>
      <c r="R62" s="248">
        <v>424.07748000000004</v>
      </c>
      <c r="S62" s="248">
        <v>624.64933999999994</v>
      </c>
      <c r="T62" s="248">
        <v>744.95396999999991</v>
      </c>
      <c r="U62" s="248">
        <v>473.16409999999996</v>
      </c>
      <c r="V62" s="248">
        <v>470.96879999999993</v>
      </c>
      <c r="W62" s="248">
        <v>403.56515999999993</v>
      </c>
      <c r="X62" s="248">
        <v>493.62462000000005</v>
      </c>
      <c r="Y62" s="248">
        <v>455.13730999999996</v>
      </c>
      <c r="Z62" s="248">
        <v>547.04218000000003</v>
      </c>
      <c r="AA62" s="248">
        <v>766.10077999999987</v>
      </c>
      <c r="AB62" s="248">
        <v>520.72064999999998</v>
      </c>
      <c r="AC62" s="248">
        <v>434.46010999999993</v>
      </c>
      <c r="AD62" s="248">
        <v>505.14362</v>
      </c>
      <c r="AE62" s="248">
        <v>472.04588999999999</v>
      </c>
      <c r="AF62" s="248">
        <v>282.41946999999999</v>
      </c>
      <c r="AG62" s="248">
        <v>476.96958999999993</v>
      </c>
      <c r="AH62" s="248">
        <v>499.02123</v>
      </c>
      <c r="AI62" s="248">
        <v>778.80541999999991</v>
      </c>
      <c r="AJ62" s="248">
        <v>648.52910999999995</v>
      </c>
      <c r="AK62" s="248">
        <v>467.98518999999999</v>
      </c>
      <c r="AL62" s="248">
        <v>417.66651999999999</v>
      </c>
      <c r="AM62" s="248">
        <v>521.21891999999991</v>
      </c>
      <c r="AN62" s="248">
        <v>810.70598000000007</v>
      </c>
      <c r="AO62" s="248">
        <v>722.54844000000003</v>
      </c>
      <c r="AP62" s="248">
        <v>700.83988999999997</v>
      </c>
      <c r="AQ62" s="248">
        <v>440.41055999999992</v>
      </c>
      <c r="AR62" s="248">
        <v>0</v>
      </c>
      <c r="AS62" s="248">
        <v>953.17694999999992</v>
      </c>
      <c r="AT62" s="248">
        <v>1326.3981199999998</v>
      </c>
      <c r="AU62" s="248">
        <v>1270.8774699999999</v>
      </c>
      <c r="AV62" s="248">
        <v>930.54680999999982</v>
      </c>
      <c r="AW62" s="248">
        <v>358.47140000000002</v>
      </c>
      <c r="AX62" s="248">
        <v>329.6617</v>
      </c>
      <c r="AY62" s="248">
        <v>852.48061999999993</v>
      </c>
      <c r="AZ62" s="248">
        <v>881.57101</v>
      </c>
      <c r="BA62" s="248">
        <v>643.15347999999994</v>
      </c>
      <c r="BB62" s="248">
        <v>461.79320999999999</v>
      </c>
      <c r="BC62" s="248">
        <v>822.19153999999992</v>
      </c>
      <c r="BD62" s="248">
        <v>787.39018999999996</v>
      </c>
      <c r="BE62" s="248">
        <v>1122.98459</v>
      </c>
      <c r="BF62" s="248">
        <v>1038.1098199999999</v>
      </c>
      <c r="BG62" s="248">
        <v>831.93991999999992</v>
      </c>
      <c r="BH62" s="248">
        <v>422.52508</v>
      </c>
      <c r="BI62" s="248">
        <v>348.60099000000002</v>
      </c>
      <c r="BJ62" s="248">
        <v>561.81705999999997</v>
      </c>
      <c r="BK62" s="248">
        <v>541.48085999999989</v>
      </c>
      <c r="BL62" s="248">
        <v>636.78525000000002</v>
      </c>
      <c r="BM62" s="248">
        <v>403.54931999999997</v>
      </c>
      <c r="BN62" s="248">
        <v>165.57193999999998</v>
      </c>
      <c r="BO62" s="248">
        <v>227.70765</v>
      </c>
      <c r="BP62" s="248">
        <v>60.654820000000001</v>
      </c>
      <c r="BQ62" s="248">
        <v>73.222080000000005</v>
      </c>
      <c r="BR62" s="248">
        <v>75.190100000000001</v>
      </c>
      <c r="BS62" s="248">
        <v>37.286740000000002</v>
      </c>
      <c r="BT62" s="248">
        <v>73.414449999999988</v>
      </c>
      <c r="BU62" s="248">
        <v>7.5782299999999996</v>
      </c>
      <c r="BV62" s="248">
        <v>1.1463700000000001</v>
      </c>
      <c r="BW62" s="248">
        <v>3.2258099999999992</v>
      </c>
      <c r="BX62" s="248">
        <v>5.6866500000000002</v>
      </c>
      <c r="BY62" s="248"/>
      <c r="BZ62" s="248"/>
      <c r="CA62" s="248"/>
      <c r="CB62" s="248"/>
      <c r="CC62" s="248"/>
      <c r="CD62" s="248"/>
      <c r="CE62" s="248"/>
      <c r="CF62" s="248"/>
      <c r="CG62" s="248"/>
      <c r="CH62" s="248"/>
      <c r="CI62" s="248"/>
      <c r="CJ62" s="246"/>
      <c r="DV62" s="253"/>
      <c r="DW62" s="253"/>
    </row>
    <row r="63" spans="1:136" s="252" customFormat="1" ht="12.75" hidden="1" customHeight="1">
      <c r="A63" s="248">
        <v>17.36</v>
      </c>
      <c r="B63" s="254"/>
      <c r="C63" s="243" t="s">
        <v>16</v>
      </c>
      <c r="D63" s="248">
        <v>13.644959999999999</v>
      </c>
      <c r="E63" s="248">
        <v>41.316799999999994</v>
      </c>
      <c r="F63" s="248">
        <v>33.504799999999996</v>
      </c>
      <c r="G63" s="248">
        <v>37.428159999999998</v>
      </c>
      <c r="H63" s="248">
        <v>61.211359999999999</v>
      </c>
      <c r="I63" s="248">
        <v>50.274559999999994</v>
      </c>
      <c r="J63" s="248">
        <v>53.781279999999995</v>
      </c>
      <c r="K63" s="248">
        <v>47.549040000000005</v>
      </c>
      <c r="L63" s="248">
        <v>50.656479999999995</v>
      </c>
      <c r="M63" s="248">
        <v>48.729520000000008</v>
      </c>
      <c r="N63" s="248">
        <v>38.973199999999999</v>
      </c>
      <c r="O63" s="248">
        <v>43.261119999999998</v>
      </c>
      <c r="P63" s="248">
        <v>53.000080000000004</v>
      </c>
      <c r="Q63" s="248">
        <v>60.01352</v>
      </c>
      <c r="R63" s="248">
        <v>21.83888</v>
      </c>
      <c r="S63" s="248">
        <v>58.451119999999996</v>
      </c>
      <c r="T63" s="248">
        <v>38.973199999999999</v>
      </c>
      <c r="U63" s="248">
        <v>27.689199999999996</v>
      </c>
      <c r="V63" s="248">
        <v>51.073120000000003</v>
      </c>
      <c r="W63" s="248">
        <v>56.489439999999995</v>
      </c>
      <c r="X63" s="248">
        <v>64.301439999999999</v>
      </c>
      <c r="Y63" s="248">
        <v>51.836959999999998</v>
      </c>
      <c r="Z63" s="248">
        <v>31.577839999999998</v>
      </c>
      <c r="AA63" s="248">
        <v>49.111439999999995</v>
      </c>
      <c r="AB63" s="248">
        <v>35.084559999999996</v>
      </c>
      <c r="AC63" s="248">
        <v>20.675759999999997</v>
      </c>
      <c r="AD63" s="248">
        <v>30.397360000000003</v>
      </c>
      <c r="AE63" s="248">
        <v>69.387920000000008</v>
      </c>
      <c r="AF63" s="248">
        <v>36.629599999999996</v>
      </c>
      <c r="AG63" s="248">
        <v>52.218879999999999</v>
      </c>
      <c r="AH63" s="248">
        <v>51.43768</v>
      </c>
      <c r="AI63" s="248">
        <v>59.631599999999999</v>
      </c>
      <c r="AJ63" s="248">
        <v>51.090479999999999</v>
      </c>
      <c r="AK63" s="248">
        <v>38.174639999999997</v>
      </c>
      <c r="AL63" s="248">
        <v>51.819599999999994</v>
      </c>
      <c r="AM63" s="248">
        <v>61.575919999999996</v>
      </c>
      <c r="AN63" s="248">
        <v>46.385919999999992</v>
      </c>
      <c r="AO63" s="248">
        <v>34.702639999999995</v>
      </c>
      <c r="AP63" s="248">
        <v>33.904079999999993</v>
      </c>
      <c r="AQ63" s="248">
        <v>22.602720000000001</v>
      </c>
      <c r="AR63" s="248">
        <v>0</v>
      </c>
      <c r="AS63" s="248">
        <v>49.111440000000002</v>
      </c>
      <c r="AT63" s="248">
        <v>36.265039999999999</v>
      </c>
      <c r="AU63" s="248">
        <v>47.549039999999998</v>
      </c>
      <c r="AV63" s="248">
        <v>34.320719999999994</v>
      </c>
      <c r="AW63" s="248">
        <v>35.466480000000004</v>
      </c>
      <c r="AX63" s="248">
        <v>26.49136</v>
      </c>
      <c r="AY63" s="248">
        <v>92.372559999999993</v>
      </c>
      <c r="AZ63" s="248">
        <v>62.739039999999996</v>
      </c>
      <c r="BA63" s="248">
        <v>55.742959999999997</v>
      </c>
      <c r="BB63" s="248">
        <v>19.826856000000003</v>
      </c>
      <c r="BC63" s="248">
        <v>42.462560000000003</v>
      </c>
      <c r="BD63" s="248">
        <v>44.441600000000001</v>
      </c>
      <c r="BE63" s="248">
        <v>57.669919999999998</v>
      </c>
      <c r="BF63" s="248">
        <v>54.180560000000007</v>
      </c>
      <c r="BG63" s="248">
        <v>37.410800000000002</v>
      </c>
      <c r="BH63" s="248">
        <v>24.94632</v>
      </c>
      <c r="BI63" s="248">
        <v>35.084559999999996</v>
      </c>
      <c r="BJ63" s="248">
        <v>64.318799999999996</v>
      </c>
      <c r="BK63" s="248">
        <v>69.769840000000002</v>
      </c>
      <c r="BL63" s="248">
        <v>58.850399999999993</v>
      </c>
      <c r="BM63" s="248">
        <v>51.455039999999997</v>
      </c>
      <c r="BN63" s="248">
        <v>26.890640000000001</v>
      </c>
      <c r="BO63" s="248">
        <v>24.946319999999996</v>
      </c>
      <c r="BP63" s="248">
        <v>31.560479999999998</v>
      </c>
      <c r="BQ63" s="248">
        <v>26.508719999999997</v>
      </c>
      <c r="BR63" s="248">
        <v>41.681359999999998</v>
      </c>
      <c r="BS63" s="248">
        <v>18.314800000000002</v>
      </c>
      <c r="BT63" s="248">
        <v>23.38392</v>
      </c>
      <c r="BU63" s="248">
        <v>7.0134400000000001</v>
      </c>
      <c r="BV63" s="248">
        <v>8.1765599999999985</v>
      </c>
      <c r="BW63" s="248">
        <v>7.4127199999999993</v>
      </c>
      <c r="BX63" s="248">
        <v>7.0134400000000001</v>
      </c>
      <c r="BY63" s="248"/>
      <c r="BZ63" s="248"/>
      <c r="CA63" s="248"/>
      <c r="CB63" s="248"/>
      <c r="CC63" s="248"/>
      <c r="CD63" s="248"/>
      <c r="CE63" s="248"/>
      <c r="CF63" s="248"/>
      <c r="CG63" s="248"/>
      <c r="CH63" s="248"/>
      <c r="CI63" s="248"/>
      <c r="CJ63" s="246"/>
      <c r="DV63" s="253"/>
      <c r="DW63" s="253"/>
    </row>
    <row r="64" spans="1:136" s="252" customFormat="1" ht="12.75" hidden="1" customHeight="1">
      <c r="A64" s="248">
        <v>16.170000000000002</v>
      </c>
      <c r="B64" s="254"/>
      <c r="C64" s="243" t="s">
        <v>17</v>
      </c>
      <c r="D64" s="248">
        <v>9.0713700000000017</v>
      </c>
      <c r="E64" s="248">
        <v>42.106680000000004</v>
      </c>
      <c r="F64" s="248">
        <v>60.99324</v>
      </c>
      <c r="G64" s="248">
        <v>58.082639999999998</v>
      </c>
      <c r="H64" s="248">
        <v>104.18331000000001</v>
      </c>
      <c r="I64" s="248">
        <v>76.969200000000001</v>
      </c>
      <c r="J64" s="248">
        <v>67.881659999999997</v>
      </c>
      <c r="K64" s="248">
        <v>55.188210000000012</v>
      </c>
      <c r="L64" s="248">
        <v>50.838480000000004</v>
      </c>
      <c r="M64" s="248">
        <v>57.371160000000003</v>
      </c>
      <c r="N64" s="248">
        <v>87.123960000000011</v>
      </c>
      <c r="O64" s="248">
        <v>102.37227</v>
      </c>
      <c r="P64" s="248">
        <v>101.28888000000002</v>
      </c>
      <c r="Q64" s="248">
        <v>68.253570000000011</v>
      </c>
      <c r="R64" s="248">
        <v>38.840339999999998</v>
      </c>
      <c r="S64" s="248">
        <v>105.47691000000002</v>
      </c>
      <c r="T64" s="248">
        <v>72.231390000000005</v>
      </c>
      <c r="U64" s="248">
        <v>42.818160000000006</v>
      </c>
      <c r="V64" s="248">
        <v>82.418490000000006</v>
      </c>
      <c r="W64" s="248">
        <v>111.79938000000001</v>
      </c>
      <c r="X64" s="248">
        <v>102.01653</v>
      </c>
      <c r="Y64" s="248">
        <v>98.750190000000018</v>
      </c>
      <c r="Z64" s="248">
        <v>101.27271</v>
      </c>
      <c r="AA64" s="248">
        <v>85.668660000000003</v>
      </c>
      <c r="AB64" s="248">
        <v>54.816300000000005</v>
      </c>
      <c r="AC64" s="248">
        <v>69.708870000000005</v>
      </c>
      <c r="AD64" s="248">
        <v>68.253570000000011</v>
      </c>
      <c r="AE64" s="248">
        <v>81.318930000000009</v>
      </c>
      <c r="AF64" s="248">
        <v>87.123960000000011</v>
      </c>
      <c r="AG64" s="248">
        <v>106.72200000000002</v>
      </c>
      <c r="AH64" s="248">
        <v>131.41359000000003</v>
      </c>
      <c r="AI64" s="248">
        <v>185.85798000000003</v>
      </c>
      <c r="AJ64" s="248">
        <v>128.50299000000001</v>
      </c>
      <c r="AK64" s="248">
        <v>94.740030000000004</v>
      </c>
      <c r="AL64" s="248">
        <v>126.33620999999999</v>
      </c>
      <c r="AM64" s="248">
        <v>164.07699000000002</v>
      </c>
      <c r="AN64" s="248">
        <v>157.54431000000002</v>
      </c>
      <c r="AO64" s="248">
        <v>93.656640000000024</v>
      </c>
      <c r="AP64" s="248">
        <v>49.738920000000007</v>
      </c>
      <c r="AQ64" s="248">
        <v>128.87490000000003</v>
      </c>
      <c r="AR64" s="248">
        <v>0</v>
      </c>
      <c r="AS64" s="248">
        <v>102.37227</v>
      </c>
      <c r="AT64" s="248">
        <v>90.390300000000011</v>
      </c>
      <c r="AU64" s="248">
        <v>88.579260000000005</v>
      </c>
      <c r="AV64" s="248">
        <v>92.945160000000001</v>
      </c>
      <c r="AW64" s="248">
        <v>179.68104</v>
      </c>
      <c r="AX64" s="248">
        <v>156.08901000000003</v>
      </c>
      <c r="AY64" s="248">
        <v>169.17054000000002</v>
      </c>
      <c r="AZ64" s="248">
        <v>106.01052</v>
      </c>
      <c r="BA64" s="248">
        <v>218.19798000000003</v>
      </c>
      <c r="BB64" s="248">
        <v>173.89218000000002</v>
      </c>
      <c r="BC64" s="248">
        <v>139.40156999999999</v>
      </c>
      <c r="BD64" s="248">
        <v>132.86888999999999</v>
      </c>
      <c r="BE64" s="248">
        <v>150.28398000000001</v>
      </c>
      <c r="BF64" s="248">
        <v>137.96244000000002</v>
      </c>
      <c r="BG64" s="248">
        <v>135.74715</v>
      </c>
      <c r="BH64" s="248">
        <v>67.525920000000013</v>
      </c>
      <c r="BI64" s="248">
        <v>131.04168000000001</v>
      </c>
      <c r="BJ64" s="248">
        <v>187.31328000000002</v>
      </c>
      <c r="BK64" s="248">
        <v>197.12847000000002</v>
      </c>
      <c r="BL64" s="248">
        <v>199.29525000000001</v>
      </c>
      <c r="BM64" s="248">
        <v>200.02290000000005</v>
      </c>
      <c r="BN64" s="248">
        <v>146.66190000000003</v>
      </c>
      <c r="BO64" s="248">
        <v>206.19983999999999</v>
      </c>
      <c r="BP64" s="248">
        <v>102.21057</v>
      </c>
      <c r="BQ64" s="248">
        <v>94.740030000000004</v>
      </c>
      <c r="BR64" s="248">
        <v>94.384290000000007</v>
      </c>
      <c r="BS64" s="248">
        <v>71.503740000000022</v>
      </c>
      <c r="BT64" s="248">
        <v>53.732910000000004</v>
      </c>
      <c r="BU64" s="248">
        <v>38.840340000000005</v>
      </c>
      <c r="BV64" s="248">
        <v>27.974100000000004</v>
      </c>
      <c r="BW64" s="248">
        <v>33.035310000000003</v>
      </c>
      <c r="BX64" s="248">
        <v>18.514650000000003</v>
      </c>
      <c r="BY64" s="248"/>
      <c r="BZ64" s="248"/>
      <c r="CA64" s="248"/>
      <c r="CB64" s="248"/>
      <c r="CC64" s="248"/>
      <c r="CD64" s="248"/>
      <c r="CE64" s="248"/>
      <c r="CF64" s="248"/>
      <c r="CG64" s="248"/>
      <c r="CH64" s="248"/>
      <c r="CI64" s="248"/>
      <c r="CJ64" s="246"/>
      <c r="DV64" s="253"/>
      <c r="DW64" s="253"/>
    </row>
    <row r="65" spans="1:127" s="252" customFormat="1" ht="12.75" hidden="1" customHeight="1">
      <c r="A65" s="248">
        <v>4.42</v>
      </c>
      <c r="B65" s="254"/>
      <c r="C65" s="243" t="s">
        <v>24</v>
      </c>
      <c r="D65" s="248">
        <v>1.38788</v>
      </c>
      <c r="E65" s="248">
        <v>10.3207</v>
      </c>
      <c r="F65" s="248">
        <v>10.61684</v>
      </c>
      <c r="G65" s="248">
        <v>15.973879999999999</v>
      </c>
      <c r="H65" s="248">
        <v>41.680599999999998</v>
      </c>
      <c r="I65" s="248">
        <v>31.563220000000005</v>
      </c>
      <c r="J65" s="248">
        <v>19.448</v>
      </c>
      <c r="K65" s="248">
        <v>12.004719999999999</v>
      </c>
      <c r="L65" s="248">
        <v>23.023779999999999</v>
      </c>
      <c r="M65" s="248">
        <v>26.992939999999997</v>
      </c>
      <c r="N65" s="248">
        <v>45.645339999999997</v>
      </c>
      <c r="O65" s="248">
        <v>43.660760000000003</v>
      </c>
      <c r="P65" s="248">
        <v>25.207260000000002</v>
      </c>
      <c r="Q65" s="248">
        <v>19.94746</v>
      </c>
      <c r="R65" s="248">
        <v>29.17642</v>
      </c>
      <c r="S65" s="248">
        <v>77.195300000000003</v>
      </c>
      <c r="T65" s="248">
        <v>32.942259999999997</v>
      </c>
      <c r="U65" s="248">
        <v>15.275520000000002</v>
      </c>
      <c r="V65" s="248">
        <v>53.482000000000006</v>
      </c>
      <c r="W65" s="248">
        <v>158.66915999999998</v>
      </c>
      <c r="X65" s="248">
        <v>158.56308000000001</v>
      </c>
      <c r="Y65" s="248">
        <v>81.964479999999995</v>
      </c>
      <c r="Z65" s="248">
        <v>48.920560000000002</v>
      </c>
      <c r="AA65" s="248">
        <v>30.268160000000002</v>
      </c>
      <c r="AB65" s="248">
        <v>17.865639999999999</v>
      </c>
      <c r="AC65" s="248">
        <v>60.036859999999997</v>
      </c>
      <c r="AD65" s="248">
        <v>26.6968</v>
      </c>
      <c r="AE65" s="248">
        <v>82.662840000000003</v>
      </c>
      <c r="AF65" s="248">
        <v>96.453239999999994</v>
      </c>
      <c r="AG65" s="248">
        <v>76.214059999999989</v>
      </c>
      <c r="AH65" s="248">
        <v>72.342140000000001</v>
      </c>
      <c r="AI65" s="248">
        <v>105.97833999999999</v>
      </c>
      <c r="AJ65" s="248">
        <v>76.806340000000006</v>
      </c>
      <c r="AK65" s="248">
        <v>66.688960000000009</v>
      </c>
      <c r="AL65" s="248">
        <v>93.575819999999993</v>
      </c>
      <c r="AM65" s="248">
        <v>141.99691999999999</v>
      </c>
      <c r="AN65" s="248">
        <v>111.43261999999999</v>
      </c>
      <c r="AO65" s="248">
        <v>73.526699999999991</v>
      </c>
      <c r="AP65" s="248">
        <v>34.635120000000001</v>
      </c>
      <c r="AQ65" s="248">
        <v>102.80477999999999</v>
      </c>
      <c r="AR65" s="248">
        <v>0</v>
      </c>
      <c r="AS65" s="248">
        <v>44.553599999999989</v>
      </c>
      <c r="AT65" s="248">
        <v>19.249100000000002</v>
      </c>
      <c r="AU65" s="248">
        <v>26.197340000000001</v>
      </c>
      <c r="AV65" s="248">
        <v>34.723520000000001</v>
      </c>
      <c r="AW65" s="248">
        <v>124.03845999999999</v>
      </c>
      <c r="AX65" s="248">
        <v>137.5283</v>
      </c>
      <c r="AY65" s="248">
        <v>137.32939999999999</v>
      </c>
      <c r="AZ65" s="248">
        <v>53.680899999999994</v>
      </c>
      <c r="BA65" s="248">
        <v>187.04998000000001</v>
      </c>
      <c r="BB65" s="248">
        <v>208.78312</v>
      </c>
      <c r="BC65" s="248">
        <v>94.760379999999998</v>
      </c>
      <c r="BD65" s="248">
        <v>78.49036000000001</v>
      </c>
      <c r="BE65" s="248">
        <v>56.553900000000006</v>
      </c>
      <c r="BF65" s="248">
        <v>54.874299999999998</v>
      </c>
      <c r="BG65" s="248">
        <v>123.63182000000002</v>
      </c>
      <c r="BH65" s="248">
        <v>98.14167999999998</v>
      </c>
      <c r="BI65" s="248">
        <v>164.91904000000002</v>
      </c>
      <c r="BJ65" s="248">
        <v>168.0926</v>
      </c>
      <c r="BK65" s="248">
        <v>167.39866000000001</v>
      </c>
      <c r="BL65" s="248">
        <v>143.09308000000001</v>
      </c>
      <c r="BM65" s="248">
        <v>161.25044</v>
      </c>
      <c r="BN65" s="248">
        <v>144.976</v>
      </c>
      <c r="BO65" s="248">
        <v>205.10567999999998</v>
      </c>
      <c r="BP65" s="248">
        <v>128.00319999999999</v>
      </c>
      <c r="BQ65" s="248">
        <v>152.90989999999999</v>
      </c>
      <c r="BR65" s="248">
        <v>150.53194000000002</v>
      </c>
      <c r="BS65" s="248">
        <v>114.61502</v>
      </c>
      <c r="BT65" s="248">
        <v>59.7363</v>
      </c>
      <c r="BU65" s="248">
        <v>90.499500000000012</v>
      </c>
      <c r="BV65" s="248">
        <v>61.225839999999991</v>
      </c>
      <c r="BW65" s="248">
        <v>50.410100000000007</v>
      </c>
      <c r="BX65" s="248">
        <v>16.274439999999998</v>
      </c>
      <c r="BY65" s="248"/>
      <c r="BZ65" s="248"/>
      <c r="CA65" s="248"/>
      <c r="CB65" s="248"/>
      <c r="CC65" s="248"/>
      <c r="CD65" s="248"/>
      <c r="CE65" s="248"/>
      <c r="CF65" s="248"/>
      <c r="CG65" s="248"/>
      <c r="CH65" s="248"/>
      <c r="CI65" s="248"/>
      <c r="CJ65" s="246"/>
      <c r="DV65" s="253"/>
      <c r="DW65" s="253"/>
    </row>
    <row r="66" spans="1:127" s="252" customFormat="1" ht="12.75" hidden="1" customHeight="1">
      <c r="A66" s="248"/>
      <c r="B66" s="255" t="s">
        <v>20</v>
      </c>
      <c r="C66" s="249"/>
      <c r="D66" s="248">
        <v>24.104209999999998</v>
      </c>
      <c r="E66" s="248">
        <v>93.74418</v>
      </c>
      <c r="F66" s="248">
        <v>105.11488</v>
      </c>
      <c r="G66" s="248">
        <v>111.48467999999998</v>
      </c>
      <c r="H66" s="248">
        <v>207.07527000000002</v>
      </c>
      <c r="I66" s="248">
        <v>158.80698000000001</v>
      </c>
      <c r="J66" s="248">
        <v>141.11094</v>
      </c>
      <c r="K66" s="248">
        <v>114.74197000000001</v>
      </c>
      <c r="L66" s="248">
        <v>124.51873999999999</v>
      </c>
      <c r="M66" s="248">
        <v>133.09362000000002</v>
      </c>
      <c r="N66" s="248">
        <v>171.74250000000001</v>
      </c>
      <c r="O66" s="248">
        <v>189.29415</v>
      </c>
      <c r="P66" s="248">
        <v>179.49622000000002</v>
      </c>
      <c r="Q66" s="248">
        <v>148.21455</v>
      </c>
      <c r="R66" s="248">
        <v>89.855639999999994</v>
      </c>
      <c r="S66" s="248">
        <v>241.12333000000001</v>
      </c>
      <c r="T66" s="248">
        <v>144.14685</v>
      </c>
      <c r="U66" s="248">
        <v>85.782880000000006</v>
      </c>
      <c r="V66" s="248">
        <v>186.97361000000001</v>
      </c>
      <c r="W66" s="248">
        <v>326.95798000000002</v>
      </c>
      <c r="X66" s="248">
        <v>324.88105000000002</v>
      </c>
      <c r="Y66" s="248">
        <v>232.55162999999999</v>
      </c>
      <c r="Z66" s="248">
        <v>181.77110999999999</v>
      </c>
      <c r="AA66" s="248">
        <v>165.04826</v>
      </c>
      <c r="AB66" s="248">
        <v>107.76649999999999</v>
      </c>
      <c r="AC66" s="248">
        <v>150.42149000000001</v>
      </c>
      <c r="AD66" s="248">
        <v>125.34773000000001</v>
      </c>
      <c r="AE66" s="248">
        <v>233.36969000000005</v>
      </c>
      <c r="AF66" s="248">
        <v>220.20679999999999</v>
      </c>
      <c r="AG66" s="248">
        <v>235.15494000000001</v>
      </c>
      <c r="AH66" s="248">
        <v>255.19341000000003</v>
      </c>
      <c r="AI66" s="248">
        <v>351.46791999999999</v>
      </c>
      <c r="AJ66" s="248">
        <v>256.39981</v>
      </c>
      <c r="AK66" s="248">
        <v>199.60363000000001</v>
      </c>
      <c r="AL66" s="248">
        <v>271.73163</v>
      </c>
      <c r="AM66" s="248">
        <v>367.64983000000001</v>
      </c>
      <c r="AN66" s="248">
        <v>315.36284999999998</v>
      </c>
      <c r="AO66" s="248">
        <v>201.88598000000002</v>
      </c>
      <c r="AP66" s="248">
        <v>118.27812</v>
      </c>
      <c r="AQ66" s="248">
        <v>254.28240000000002</v>
      </c>
      <c r="AR66" s="248">
        <v>0</v>
      </c>
      <c r="AS66" s="248">
        <v>196.03730999999999</v>
      </c>
      <c r="AT66" s="248">
        <v>145.90444000000002</v>
      </c>
      <c r="AU66" s="248">
        <v>162.32563999999999</v>
      </c>
      <c r="AV66" s="248">
        <v>161.98939999999999</v>
      </c>
      <c r="AW66" s="248">
        <v>339.18597999999997</v>
      </c>
      <c r="AX66" s="248">
        <v>320.10867000000002</v>
      </c>
      <c r="AY66" s="248">
        <v>398.87249999999995</v>
      </c>
      <c r="AZ66" s="248">
        <v>222.43045999999998</v>
      </c>
      <c r="BA66" s="248">
        <v>460.99092000000002</v>
      </c>
      <c r="BB66" s="248">
        <v>402.50215600000001</v>
      </c>
      <c r="BC66" s="248">
        <v>276.62450999999999</v>
      </c>
      <c r="BD66" s="248">
        <v>255.80085</v>
      </c>
      <c r="BE66" s="248">
        <v>264.50780000000003</v>
      </c>
      <c r="BF66" s="248">
        <v>247.01730000000003</v>
      </c>
      <c r="BG66" s="248">
        <v>296.78977000000003</v>
      </c>
      <c r="BH66" s="248">
        <v>190.61392000000001</v>
      </c>
      <c r="BI66" s="248">
        <v>331.04528000000005</v>
      </c>
      <c r="BJ66" s="248">
        <v>419.72468000000003</v>
      </c>
      <c r="BK66" s="248">
        <v>434.29697000000004</v>
      </c>
      <c r="BL66" s="248">
        <v>401.23873000000003</v>
      </c>
      <c r="BM66" s="248">
        <v>412.72838000000002</v>
      </c>
      <c r="BN66" s="248">
        <v>318.52854000000002</v>
      </c>
      <c r="BO66" s="248">
        <v>436.25183999999996</v>
      </c>
      <c r="BP66" s="248">
        <v>261.77424999999999</v>
      </c>
      <c r="BQ66" s="248">
        <v>274.15864999999997</v>
      </c>
      <c r="BR66" s="248">
        <v>286.59759000000003</v>
      </c>
      <c r="BS66" s="248">
        <v>204.43356000000003</v>
      </c>
      <c r="BT66" s="248">
        <v>136.85313000000002</v>
      </c>
      <c r="BU66" s="248">
        <v>136.35328000000001</v>
      </c>
      <c r="BV66" s="248">
        <v>97.376499999999993</v>
      </c>
      <c r="BW66" s="248">
        <v>90.858130000000017</v>
      </c>
      <c r="BX66" s="248">
        <v>41.802530000000004</v>
      </c>
      <c r="BY66" s="248"/>
      <c r="BZ66" s="248"/>
      <c r="CA66" s="248"/>
      <c r="CB66" s="248"/>
      <c r="CC66" s="248"/>
      <c r="CD66" s="248"/>
      <c r="CE66" s="248"/>
      <c r="CF66" s="248"/>
      <c r="CG66" s="248"/>
      <c r="CH66" s="248"/>
      <c r="CI66" s="248"/>
      <c r="CJ66" s="246"/>
      <c r="DV66" s="253"/>
      <c r="DW66" s="253"/>
    </row>
    <row r="67" spans="1:127" s="252" customFormat="1" ht="12.75" hidden="1" customHeight="1">
      <c r="A67" s="248">
        <v>15.95</v>
      </c>
      <c r="B67" s="255"/>
      <c r="C67" s="243" t="s">
        <v>25</v>
      </c>
      <c r="D67" s="248" t="e">
        <v>#REF!</v>
      </c>
      <c r="E67" s="248" t="e">
        <v>#REF!</v>
      </c>
      <c r="F67" s="248" t="e">
        <v>#REF!</v>
      </c>
      <c r="G67" s="248" t="e">
        <v>#REF!</v>
      </c>
      <c r="H67" s="248" t="e">
        <v>#REF!</v>
      </c>
      <c r="I67" s="248" t="e">
        <v>#REF!</v>
      </c>
      <c r="J67" s="248" t="e">
        <v>#REF!</v>
      </c>
      <c r="K67" s="248" t="e">
        <v>#REF!</v>
      </c>
      <c r="L67" s="248" t="e">
        <v>#REF!</v>
      </c>
      <c r="M67" s="248" t="e">
        <v>#REF!</v>
      </c>
      <c r="N67" s="248" t="e">
        <v>#REF!</v>
      </c>
      <c r="O67" s="248" t="e">
        <v>#REF!</v>
      </c>
      <c r="P67" s="248" t="e">
        <v>#REF!</v>
      </c>
      <c r="Q67" s="248" t="e">
        <v>#REF!</v>
      </c>
      <c r="R67" s="248" t="e">
        <v>#REF!</v>
      </c>
      <c r="S67" s="248" t="e">
        <v>#REF!</v>
      </c>
      <c r="T67" s="248" t="e">
        <v>#REF!</v>
      </c>
      <c r="U67" s="248" t="e">
        <v>#REF!</v>
      </c>
      <c r="V67" s="248" t="e">
        <v>#REF!</v>
      </c>
      <c r="W67" s="248" t="e">
        <v>#REF!</v>
      </c>
      <c r="X67" s="248" t="e">
        <v>#REF!</v>
      </c>
      <c r="Y67" s="248" t="e">
        <v>#REF!</v>
      </c>
      <c r="Z67" s="248" t="e">
        <v>#REF!</v>
      </c>
      <c r="AA67" s="248" t="e">
        <v>#REF!</v>
      </c>
      <c r="AB67" s="248" t="e">
        <v>#REF!</v>
      </c>
      <c r="AC67" s="248" t="e">
        <v>#REF!</v>
      </c>
      <c r="AD67" s="248" t="e">
        <v>#REF!</v>
      </c>
      <c r="AE67" s="248" t="e">
        <v>#REF!</v>
      </c>
      <c r="AF67" s="248" t="e">
        <v>#REF!</v>
      </c>
      <c r="AG67" s="248" t="e">
        <v>#REF!</v>
      </c>
      <c r="AH67" s="248" t="e">
        <v>#REF!</v>
      </c>
      <c r="AI67" s="248" t="e">
        <v>#REF!</v>
      </c>
      <c r="AJ67" s="248" t="e">
        <v>#REF!</v>
      </c>
      <c r="AK67" s="248" t="e">
        <v>#REF!</v>
      </c>
      <c r="AL67" s="248" t="e">
        <v>#REF!</v>
      </c>
      <c r="AM67" s="248" t="e">
        <v>#REF!</v>
      </c>
      <c r="AN67" s="248" t="e">
        <v>#REF!</v>
      </c>
      <c r="AO67" s="248" t="e">
        <v>#REF!</v>
      </c>
      <c r="AP67" s="248" t="e">
        <v>#REF!</v>
      </c>
      <c r="AQ67" s="248" t="e">
        <v>#REF!</v>
      </c>
      <c r="AR67" s="248" t="e">
        <v>#REF!</v>
      </c>
      <c r="AS67" s="248" t="e">
        <v>#REF!</v>
      </c>
      <c r="AT67" s="248" t="e">
        <v>#REF!</v>
      </c>
      <c r="AU67" s="248" t="e">
        <v>#REF!</v>
      </c>
      <c r="AV67" s="248" t="e">
        <v>#REF!</v>
      </c>
      <c r="AW67" s="248" t="e">
        <v>#REF!</v>
      </c>
      <c r="AX67" s="248" t="e">
        <v>#REF!</v>
      </c>
      <c r="AY67" s="248" t="e">
        <v>#REF!</v>
      </c>
      <c r="AZ67" s="248" t="e">
        <v>#REF!</v>
      </c>
      <c r="BA67" s="248" t="e">
        <v>#REF!</v>
      </c>
      <c r="BB67" s="248" t="e">
        <v>#REF!</v>
      </c>
      <c r="BC67" s="248" t="e">
        <v>#REF!</v>
      </c>
      <c r="BD67" s="248" t="e">
        <v>#REF!</v>
      </c>
      <c r="BE67" s="248" t="e">
        <v>#REF!</v>
      </c>
      <c r="BF67" s="248" t="e">
        <v>#REF!</v>
      </c>
      <c r="BG67" s="248" t="e">
        <v>#REF!</v>
      </c>
      <c r="BH67" s="248" t="e">
        <v>#REF!</v>
      </c>
      <c r="BI67" s="248" t="e">
        <v>#REF!</v>
      </c>
      <c r="BJ67" s="248" t="e">
        <v>#REF!</v>
      </c>
      <c r="BK67" s="248" t="e">
        <v>#REF!</v>
      </c>
      <c r="BL67" s="248" t="e">
        <v>#REF!</v>
      </c>
      <c r="BM67" s="248" t="e">
        <v>#REF!</v>
      </c>
      <c r="BN67" s="248" t="e">
        <v>#REF!</v>
      </c>
      <c r="BO67" s="248" t="e">
        <v>#REF!</v>
      </c>
      <c r="BP67" s="248" t="e">
        <v>#REF!</v>
      </c>
      <c r="BQ67" s="248" t="e">
        <v>#REF!</v>
      </c>
      <c r="BR67" s="248" t="e">
        <v>#REF!</v>
      </c>
      <c r="BS67" s="248" t="e">
        <v>#REF!</v>
      </c>
      <c r="BT67" s="248" t="e">
        <v>#REF!</v>
      </c>
      <c r="BU67" s="248" t="e">
        <v>#REF!</v>
      </c>
      <c r="BV67" s="248" t="e">
        <v>#REF!</v>
      </c>
      <c r="BW67" s="248" t="e">
        <v>#REF!</v>
      </c>
      <c r="BX67" s="248" t="e">
        <v>#REF!</v>
      </c>
      <c r="BY67" s="248"/>
      <c r="BZ67" s="248"/>
      <c r="CA67" s="248"/>
      <c r="CB67" s="248"/>
      <c r="CC67" s="248"/>
      <c r="CD67" s="248"/>
      <c r="CE67" s="248"/>
      <c r="CF67" s="248"/>
      <c r="CG67" s="248"/>
      <c r="CH67" s="248"/>
      <c r="CI67" s="248"/>
      <c r="CJ67" s="246"/>
      <c r="DV67" s="253"/>
      <c r="DW67" s="253"/>
    </row>
    <row r="68" spans="1:127" s="252" customFormat="1" ht="12.75" hidden="1" customHeight="1">
      <c r="A68" s="248">
        <v>17.850000000000001</v>
      </c>
      <c r="B68" s="254"/>
      <c r="C68" s="243" t="s">
        <v>15</v>
      </c>
      <c r="D68" s="248" t="e">
        <v>#REF!</v>
      </c>
      <c r="E68" s="248" t="e">
        <v>#REF!</v>
      </c>
      <c r="F68" s="248" t="e">
        <v>#REF!</v>
      </c>
      <c r="G68" s="248" t="e">
        <v>#REF!</v>
      </c>
      <c r="H68" s="248" t="e">
        <v>#REF!</v>
      </c>
      <c r="I68" s="248" t="e">
        <v>#REF!</v>
      </c>
      <c r="J68" s="248" t="e">
        <v>#REF!</v>
      </c>
      <c r="K68" s="248" t="e">
        <v>#REF!</v>
      </c>
      <c r="L68" s="248" t="e">
        <v>#REF!</v>
      </c>
      <c r="M68" s="248" t="e">
        <v>#REF!</v>
      </c>
      <c r="N68" s="248" t="e">
        <v>#REF!</v>
      </c>
      <c r="O68" s="248" t="e">
        <v>#REF!</v>
      </c>
      <c r="P68" s="248" t="e">
        <v>#REF!</v>
      </c>
      <c r="Q68" s="248" t="e">
        <v>#REF!</v>
      </c>
      <c r="R68" s="248" t="e">
        <v>#REF!</v>
      </c>
      <c r="S68" s="248" t="e">
        <v>#REF!</v>
      </c>
      <c r="T68" s="248" t="e">
        <v>#REF!</v>
      </c>
      <c r="U68" s="248" t="e">
        <v>#REF!</v>
      </c>
      <c r="V68" s="248" t="e">
        <v>#REF!</v>
      </c>
      <c r="W68" s="248" t="e">
        <v>#REF!</v>
      </c>
      <c r="X68" s="248" t="e">
        <v>#REF!</v>
      </c>
      <c r="Y68" s="248" t="e">
        <v>#REF!</v>
      </c>
      <c r="Z68" s="248" t="e">
        <v>#REF!</v>
      </c>
      <c r="AA68" s="248" t="e">
        <v>#REF!</v>
      </c>
      <c r="AB68" s="248" t="e">
        <v>#REF!</v>
      </c>
      <c r="AC68" s="248" t="e">
        <v>#REF!</v>
      </c>
      <c r="AD68" s="248" t="e">
        <v>#REF!</v>
      </c>
      <c r="AE68" s="248" t="e">
        <v>#REF!</v>
      </c>
      <c r="AF68" s="248" t="e">
        <v>#REF!</v>
      </c>
      <c r="AG68" s="248" t="e">
        <v>#REF!</v>
      </c>
      <c r="AH68" s="248" t="e">
        <v>#REF!</v>
      </c>
      <c r="AI68" s="248" t="e">
        <v>#REF!</v>
      </c>
      <c r="AJ68" s="248" t="e">
        <v>#REF!</v>
      </c>
      <c r="AK68" s="248" t="e">
        <v>#REF!</v>
      </c>
      <c r="AL68" s="248" t="e">
        <v>#REF!</v>
      </c>
      <c r="AM68" s="248" t="e">
        <v>#REF!</v>
      </c>
      <c r="AN68" s="248" t="e">
        <v>#REF!</v>
      </c>
      <c r="AO68" s="248" t="e">
        <v>#REF!</v>
      </c>
      <c r="AP68" s="248" t="e">
        <v>#REF!</v>
      </c>
      <c r="AQ68" s="248" t="e">
        <v>#REF!</v>
      </c>
      <c r="AR68" s="248" t="e">
        <v>#REF!</v>
      </c>
      <c r="AS68" s="248" t="e">
        <v>#REF!</v>
      </c>
      <c r="AT68" s="248" t="e">
        <v>#REF!</v>
      </c>
      <c r="AU68" s="248" t="e">
        <v>#REF!</v>
      </c>
      <c r="AV68" s="248" t="e">
        <v>#REF!</v>
      </c>
      <c r="AW68" s="248" t="e">
        <v>#REF!</v>
      </c>
      <c r="AX68" s="248" t="e">
        <v>#REF!</v>
      </c>
      <c r="AY68" s="248" t="e">
        <v>#REF!</v>
      </c>
      <c r="AZ68" s="248" t="e">
        <v>#REF!</v>
      </c>
      <c r="BA68" s="248" t="e">
        <v>#REF!</v>
      </c>
      <c r="BB68" s="248" t="e">
        <v>#REF!</v>
      </c>
      <c r="BC68" s="248" t="e">
        <v>#REF!</v>
      </c>
      <c r="BD68" s="248" t="e">
        <v>#REF!</v>
      </c>
      <c r="BE68" s="248" t="e">
        <v>#REF!</v>
      </c>
      <c r="BF68" s="248" t="e">
        <v>#REF!</v>
      </c>
      <c r="BG68" s="248" t="e">
        <v>#REF!</v>
      </c>
      <c r="BH68" s="248" t="e">
        <v>#REF!</v>
      </c>
      <c r="BI68" s="248" t="e">
        <v>#REF!</v>
      </c>
      <c r="BJ68" s="248" t="e">
        <v>#REF!</v>
      </c>
      <c r="BK68" s="248" t="e">
        <v>#REF!</v>
      </c>
      <c r="BL68" s="248" t="e">
        <v>#REF!</v>
      </c>
      <c r="BM68" s="248" t="e">
        <v>#REF!</v>
      </c>
      <c r="BN68" s="248" t="e">
        <v>#REF!</v>
      </c>
      <c r="BO68" s="248" t="e">
        <v>#REF!</v>
      </c>
      <c r="BP68" s="248" t="e">
        <v>#REF!</v>
      </c>
      <c r="BQ68" s="248" t="e">
        <v>#REF!</v>
      </c>
      <c r="BR68" s="248" t="e">
        <v>#REF!</v>
      </c>
      <c r="BS68" s="248" t="e">
        <v>#REF!</v>
      </c>
      <c r="BT68" s="248" t="e">
        <v>#REF!</v>
      </c>
      <c r="BU68" s="248" t="e">
        <v>#REF!</v>
      </c>
      <c r="BV68" s="248" t="e">
        <v>#REF!</v>
      </c>
      <c r="BW68" s="248" t="e">
        <v>#REF!</v>
      </c>
      <c r="BX68" s="248" t="e">
        <v>#REF!</v>
      </c>
      <c r="BY68" s="248"/>
      <c r="BZ68" s="248"/>
      <c r="CA68" s="248"/>
      <c r="CB68" s="248"/>
      <c r="CC68" s="248"/>
      <c r="CD68" s="248"/>
      <c r="CE68" s="248"/>
      <c r="CF68" s="248"/>
      <c r="CG68" s="248"/>
      <c r="CH68" s="248"/>
      <c r="CI68" s="248"/>
      <c r="CJ68" s="246"/>
      <c r="DV68" s="253"/>
      <c r="DW68" s="253"/>
    </row>
    <row r="69" spans="1:127" s="252" customFormat="1" ht="12.75" hidden="1" customHeight="1">
      <c r="A69" s="248">
        <v>15.57</v>
      </c>
      <c r="B69" s="254"/>
      <c r="C69" s="243" t="s">
        <v>9</v>
      </c>
      <c r="D69" s="248">
        <v>4.9356900000000001</v>
      </c>
      <c r="E69" s="248">
        <v>58.527630000000002</v>
      </c>
      <c r="F69" s="248">
        <v>83.54862</v>
      </c>
      <c r="G69" s="248">
        <v>68.50800000000001</v>
      </c>
      <c r="H69" s="248">
        <v>77.616449999999986</v>
      </c>
      <c r="I69" s="248">
        <v>72.727469999999997</v>
      </c>
      <c r="J69" s="248">
        <v>94.727879999999999</v>
      </c>
      <c r="K69" s="248">
        <v>135.27216000000001</v>
      </c>
      <c r="L69" s="248">
        <v>95.771070000000009</v>
      </c>
      <c r="M69" s="248">
        <v>70.267409999999998</v>
      </c>
      <c r="N69" s="248">
        <v>52.782299999999999</v>
      </c>
      <c r="O69" s="248">
        <v>91.255770000000012</v>
      </c>
      <c r="P69" s="248">
        <v>88.79571</v>
      </c>
      <c r="Q69" s="248">
        <v>98.558099999999996</v>
      </c>
      <c r="R69" s="248">
        <v>57.328740000000003</v>
      </c>
      <c r="S69" s="248">
        <v>66.079080000000005</v>
      </c>
      <c r="T69" s="248">
        <v>121.63283999999999</v>
      </c>
      <c r="U69" s="248">
        <v>138.77540999999999</v>
      </c>
      <c r="V69" s="248">
        <v>117.44450999999999</v>
      </c>
      <c r="W69" s="248">
        <v>38.816010000000006</v>
      </c>
      <c r="X69" s="248">
        <v>50.322240000000001</v>
      </c>
      <c r="Y69" s="248">
        <v>84.233699999999999</v>
      </c>
      <c r="Z69" s="248">
        <v>110.79612</v>
      </c>
      <c r="AA69" s="248">
        <v>161.13392999999999</v>
      </c>
      <c r="AB69" s="248">
        <v>109.41039000000001</v>
      </c>
      <c r="AC69" s="248">
        <v>64.319669999999988</v>
      </c>
      <c r="AD69" s="248">
        <v>57.671280000000003</v>
      </c>
      <c r="AE69" s="248">
        <v>83.906729999999996</v>
      </c>
      <c r="AF69" s="248">
        <v>34.954650000000001</v>
      </c>
      <c r="AG69" s="248">
        <v>57.671279999999996</v>
      </c>
      <c r="AH69" s="248">
        <v>57.32874000000001</v>
      </c>
      <c r="AI69" s="248">
        <v>99.274319999999989</v>
      </c>
      <c r="AJ69" s="248">
        <v>94.0428</v>
      </c>
      <c r="AK69" s="248">
        <v>67.807350000000014</v>
      </c>
      <c r="AL69" s="248">
        <v>66.063510000000008</v>
      </c>
      <c r="AM69" s="248">
        <v>57.00177</v>
      </c>
      <c r="AN69" s="248">
        <v>71.668710000000004</v>
      </c>
      <c r="AO69" s="248">
        <v>74.798280000000005</v>
      </c>
      <c r="AP69" s="248">
        <v>72.011250000000004</v>
      </c>
      <c r="AQ69" s="248">
        <v>35.312760000000004</v>
      </c>
      <c r="AR69" s="248">
        <v>0</v>
      </c>
      <c r="AS69" s="248">
        <v>79.687260000000009</v>
      </c>
      <c r="AT69" s="248">
        <v>135.97281000000001</v>
      </c>
      <c r="AU69" s="248">
        <v>113.25618000000001</v>
      </c>
      <c r="AV69" s="248">
        <v>83.190510000000003</v>
      </c>
      <c r="AW69" s="248">
        <v>38.442329999999998</v>
      </c>
      <c r="AX69" s="248">
        <v>24.133500000000002</v>
      </c>
      <c r="AY69" s="248">
        <v>55.569330000000001</v>
      </c>
      <c r="AZ69" s="248">
        <v>70.609949999999998</v>
      </c>
      <c r="BA69" s="248">
        <v>66.079080000000005</v>
      </c>
      <c r="BB69" s="248">
        <v>36.35595</v>
      </c>
      <c r="BC69" s="248">
        <v>63.276479999999999</v>
      </c>
      <c r="BD69" s="248">
        <v>63.276479999999999</v>
      </c>
      <c r="BE69" s="248">
        <v>107.66655</v>
      </c>
      <c r="BF69" s="248">
        <v>98.916209999999992</v>
      </c>
      <c r="BG69" s="248">
        <v>68.492429999999999</v>
      </c>
      <c r="BH69" s="248">
        <v>16.426349999999999</v>
      </c>
      <c r="BI69" s="248">
        <v>13.981859999999999</v>
      </c>
      <c r="BJ69" s="248">
        <v>27.932580000000002</v>
      </c>
      <c r="BK69" s="248">
        <v>34.612110000000008</v>
      </c>
      <c r="BL69" s="248">
        <v>61.517070000000004</v>
      </c>
      <c r="BM69" s="248">
        <v>52.081650000000003</v>
      </c>
      <c r="BN69" s="248">
        <v>23.417280000000002</v>
      </c>
      <c r="BO69" s="248">
        <v>29.022479999999998</v>
      </c>
      <c r="BP69" s="248">
        <v>6.2902800000000001</v>
      </c>
      <c r="BQ69" s="248">
        <v>18.528299999999998</v>
      </c>
      <c r="BR69" s="248">
        <v>12.954240000000002</v>
      </c>
      <c r="BS69" s="248">
        <v>5.5896299999999997</v>
      </c>
      <c r="BT69" s="248">
        <v>1.0431900000000001</v>
      </c>
      <c r="BU69" s="248">
        <v>1.4013</v>
      </c>
      <c r="BV69" s="248">
        <v>0</v>
      </c>
      <c r="BW69" s="248">
        <v>0.70065</v>
      </c>
      <c r="BX69" s="248">
        <v>2.4444900000000001</v>
      </c>
      <c r="BY69" s="248"/>
      <c r="BZ69" s="248"/>
      <c r="CA69" s="248"/>
      <c r="CB69" s="248"/>
      <c r="CC69" s="248"/>
      <c r="CD69" s="248"/>
      <c r="CE69" s="248"/>
      <c r="CF69" s="248"/>
      <c r="CG69" s="248"/>
      <c r="CH69" s="248"/>
      <c r="CI69" s="248"/>
      <c r="CJ69" s="246"/>
      <c r="DV69" s="253"/>
      <c r="DW69" s="253"/>
    </row>
    <row r="70" spans="1:127" s="252" customFormat="1" ht="12.75" hidden="1" customHeight="1">
      <c r="A70" s="248">
        <v>11.72</v>
      </c>
      <c r="B70" s="254"/>
      <c r="C70" s="243" t="s">
        <v>10</v>
      </c>
      <c r="D70" s="248">
        <v>2.3674400000000002</v>
      </c>
      <c r="E70" s="248">
        <v>18.423840000000002</v>
      </c>
      <c r="F70" s="248">
        <v>17.896440000000002</v>
      </c>
      <c r="G70" s="248">
        <v>11.567640000000003</v>
      </c>
      <c r="H70" s="248">
        <v>16.325960000000002</v>
      </c>
      <c r="I70" s="248">
        <v>53.677600000000005</v>
      </c>
      <c r="J70" s="248">
        <v>55.798920000000003</v>
      </c>
      <c r="K70" s="248">
        <v>71.03492</v>
      </c>
      <c r="L70" s="248">
        <v>60.779920000000004</v>
      </c>
      <c r="M70" s="248">
        <v>28.421000000000003</v>
      </c>
      <c r="N70" s="248">
        <v>8.9540800000000011</v>
      </c>
      <c r="O70" s="248">
        <v>26.580960000000005</v>
      </c>
      <c r="P70" s="248">
        <v>60.522080000000003</v>
      </c>
      <c r="Q70" s="248">
        <v>58.412480000000002</v>
      </c>
      <c r="R70" s="248">
        <v>59.197720000000004</v>
      </c>
      <c r="S70" s="248">
        <v>20.263880000000004</v>
      </c>
      <c r="T70" s="248">
        <v>29.991479999999999</v>
      </c>
      <c r="U70" s="248">
        <v>24.998760000000001</v>
      </c>
      <c r="V70" s="248">
        <v>40.269919999999999</v>
      </c>
      <c r="W70" s="248">
        <v>35.265480000000004</v>
      </c>
      <c r="X70" s="248">
        <v>36.566400000000002</v>
      </c>
      <c r="Y70" s="248">
        <v>30.507159999999999</v>
      </c>
      <c r="Z70" s="248">
        <v>20.006040000000002</v>
      </c>
      <c r="AA70" s="248">
        <v>34.738080000000004</v>
      </c>
      <c r="AB70" s="248">
        <v>27.096640000000001</v>
      </c>
      <c r="AC70" s="248">
        <v>22.373480000000001</v>
      </c>
      <c r="AD70" s="248">
        <v>23.147000000000002</v>
      </c>
      <c r="AE70" s="248">
        <v>37.36336</v>
      </c>
      <c r="AF70" s="248">
        <v>32.874600000000001</v>
      </c>
      <c r="AG70" s="248">
        <v>26.053560000000001</v>
      </c>
      <c r="AH70" s="248">
        <v>24.201800000000002</v>
      </c>
      <c r="AI70" s="248">
        <v>34.210680000000004</v>
      </c>
      <c r="AJ70" s="248">
        <v>32.886320000000005</v>
      </c>
      <c r="AK70" s="248">
        <v>36.050720000000005</v>
      </c>
      <c r="AL70" s="248">
        <v>27.366200000000003</v>
      </c>
      <c r="AM70" s="248">
        <v>28.163160000000001</v>
      </c>
      <c r="AN70" s="248">
        <v>28.420999999999999</v>
      </c>
      <c r="AO70" s="248">
        <v>32.370640000000009</v>
      </c>
      <c r="AP70" s="248">
        <v>36.050719999999998</v>
      </c>
      <c r="AQ70" s="248">
        <v>29.733640000000001</v>
      </c>
      <c r="AR70" s="248">
        <v>0</v>
      </c>
      <c r="AS70" s="248">
        <v>33.402000000000001</v>
      </c>
      <c r="AT70" s="248">
        <v>40.246480000000005</v>
      </c>
      <c r="AU70" s="248">
        <v>37.632919999999999</v>
      </c>
      <c r="AV70" s="248">
        <v>29.206240000000001</v>
      </c>
      <c r="AW70" s="248">
        <v>9.4814799999999995</v>
      </c>
      <c r="AX70" s="248">
        <v>11.051960000000001</v>
      </c>
      <c r="AY70" s="248">
        <v>35.792880000000004</v>
      </c>
      <c r="AZ70" s="248">
        <v>42.895200000000003</v>
      </c>
      <c r="BA70" s="248">
        <v>28.678840000000001</v>
      </c>
      <c r="BB70" s="248">
        <v>29.733640000000001</v>
      </c>
      <c r="BC70" s="248">
        <v>47.887920000000008</v>
      </c>
      <c r="BD70" s="248">
        <v>29.206240000000001</v>
      </c>
      <c r="BE70" s="248">
        <v>51.567999999999998</v>
      </c>
      <c r="BF70" s="248">
        <v>47.887920000000008</v>
      </c>
      <c r="BG70" s="248">
        <v>31.561959999999996</v>
      </c>
      <c r="BH70" s="248">
        <v>17.908160000000002</v>
      </c>
      <c r="BI70" s="248">
        <v>12.90372</v>
      </c>
      <c r="BJ70" s="248">
        <v>18.939520000000002</v>
      </c>
      <c r="BK70" s="248">
        <v>15.27116</v>
      </c>
      <c r="BL70" s="248">
        <v>30.003200000000003</v>
      </c>
      <c r="BM70" s="248">
        <v>22.631320000000002</v>
      </c>
      <c r="BN70" s="248">
        <v>11.567640000000001</v>
      </c>
      <c r="BO70" s="248">
        <v>6.8444799999999999</v>
      </c>
      <c r="BP70" s="248">
        <v>2.08616</v>
      </c>
      <c r="BQ70" s="248">
        <v>4.2074800000000003</v>
      </c>
      <c r="BR70" s="248">
        <v>3.6800800000000002</v>
      </c>
      <c r="BS70" s="248">
        <v>3.4222399999999999</v>
      </c>
      <c r="BT70" s="248">
        <v>1.3009199999999999</v>
      </c>
      <c r="BU70" s="248">
        <v>1.04308</v>
      </c>
      <c r="BV70" s="248">
        <v>0.78524000000000005</v>
      </c>
      <c r="BW70" s="248">
        <v>2.3674400000000002</v>
      </c>
      <c r="BX70" s="248">
        <v>0.52739999999999998</v>
      </c>
      <c r="BY70" s="248"/>
      <c r="BZ70" s="248"/>
      <c r="CA70" s="248"/>
      <c r="CB70" s="248"/>
      <c r="CC70" s="248"/>
      <c r="CD70" s="248"/>
      <c r="CE70" s="248"/>
      <c r="CF70" s="248"/>
      <c r="CG70" s="248"/>
      <c r="CH70" s="248"/>
      <c r="CI70" s="248"/>
      <c r="CJ70" s="246"/>
      <c r="DV70" s="253"/>
      <c r="DW70" s="253"/>
    </row>
    <row r="71" spans="1:127" s="252" customFormat="1" ht="12.75" hidden="1" customHeight="1">
      <c r="A71" s="248">
        <v>9.8000000000000007</v>
      </c>
      <c r="B71" s="254"/>
      <c r="C71" s="243" t="s">
        <v>11</v>
      </c>
      <c r="D71" s="248">
        <v>1.0976000000000001</v>
      </c>
      <c r="E71" s="248">
        <v>9.6824000000000012</v>
      </c>
      <c r="F71" s="248">
        <v>15.405600000000002</v>
      </c>
      <c r="G71" s="248">
        <v>21.775600000000001</v>
      </c>
      <c r="H71" s="248">
        <v>14.749000000000001</v>
      </c>
      <c r="I71" s="248">
        <v>23.539600000000004</v>
      </c>
      <c r="J71" s="248">
        <v>34.094200000000001</v>
      </c>
      <c r="K71" s="248">
        <v>41.581399999999995</v>
      </c>
      <c r="L71" s="248">
        <v>39.170600000000007</v>
      </c>
      <c r="M71" s="248">
        <v>16.944200000000002</v>
      </c>
      <c r="N71" s="248">
        <v>12.985000000000001</v>
      </c>
      <c r="O71" s="248">
        <v>29.037400000000002</v>
      </c>
      <c r="P71" s="248">
        <v>29.262800000000006</v>
      </c>
      <c r="Q71" s="248">
        <v>26.616800000000005</v>
      </c>
      <c r="R71" s="248">
        <v>14.523599999999998</v>
      </c>
      <c r="S71" s="248">
        <v>21.991199999999999</v>
      </c>
      <c r="T71" s="248">
        <v>47.520200000000003</v>
      </c>
      <c r="U71" s="248">
        <v>52.361400000000003</v>
      </c>
      <c r="V71" s="248">
        <v>34.976199999999999</v>
      </c>
      <c r="W71" s="248">
        <v>9.9078000000000017</v>
      </c>
      <c r="X71" s="248">
        <v>15.395800000000003</v>
      </c>
      <c r="Y71" s="248">
        <v>32.996600000000001</v>
      </c>
      <c r="Z71" s="248">
        <v>37.171400000000006</v>
      </c>
      <c r="AA71" s="248">
        <v>53.018000000000008</v>
      </c>
      <c r="AB71" s="248">
        <v>38.063199999999995</v>
      </c>
      <c r="AC71" s="248">
        <v>16.052400000000002</v>
      </c>
      <c r="AD71" s="248">
        <v>18.041800000000002</v>
      </c>
      <c r="AE71" s="248">
        <v>24.4314</v>
      </c>
      <c r="AF71" s="248">
        <v>15.190000000000001</v>
      </c>
      <c r="AG71" s="248">
        <v>25.9602</v>
      </c>
      <c r="AH71" s="248">
        <v>26.401200000000003</v>
      </c>
      <c r="AI71" s="248">
        <v>38.719800000000006</v>
      </c>
      <c r="AJ71" s="248">
        <v>36.740200000000002</v>
      </c>
      <c r="AK71" s="248">
        <v>38.063200000000009</v>
      </c>
      <c r="AL71" s="248">
        <v>29.262799999999999</v>
      </c>
      <c r="AM71" s="248">
        <v>35.201599999999999</v>
      </c>
      <c r="AN71" s="248">
        <v>53.909799999999997</v>
      </c>
      <c r="AO71" s="248">
        <v>31.467800000000004</v>
      </c>
      <c r="AP71" s="248">
        <v>35.201600000000006</v>
      </c>
      <c r="AQ71" s="248">
        <v>18.032</v>
      </c>
      <c r="AR71" s="248">
        <v>0</v>
      </c>
      <c r="AS71" s="248">
        <v>45.099599999999995</v>
      </c>
      <c r="AT71" s="248">
        <v>78.978200000000001</v>
      </c>
      <c r="AU71" s="248">
        <v>92.188600000000008</v>
      </c>
      <c r="AV71" s="248">
        <v>73.490200000000016</v>
      </c>
      <c r="AW71" s="248">
        <v>44.011800000000008</v>
      </c>
      <c r="AX71" s="248">
        <v>21.3444</v>
      </c>
      <c r="AY71" s="248">
        <v>57.212400000000002</v>
      </c>
      <c r="AZ71" s="248">
        <v>80.301199999999994</v>
      </c>
      <c r="BA71" s="248">
        <v>54.781999999999996</v>
      </c>
      <c r="BB71" s="248">
        <v>17.816400000000002</v>
      </c>
      <c r="BC71" s="248">
        <v>49.950600000000009</v>
      </c>
      <c r="BD71" s="248">
        <v>36.083600000000004</v>
      </c>
      <c r="BE71" s="248">
        <v>73.931200000000004</v>
      </c>
      <c r="BF71" s="248">
        <v>78.096199999999996</v>
      </c>
      <c r="BG71" s="248">
        <v>60.0642</v>
      </c>
      <c r="BH71" s="248">
        <v>54.566400000000002</v>
      </c>
      <c r="BI71" s="248">
        <v>73.049199999999999</v>
      </c>
      <c r="BJ71" s="248">
        <v>59.397800000000004</v>
      </c>
      <c r="BK71" s="248">
        <v>47.735800000000005</v>
      </c>
      <c r="BL71" s="248">
        <v>90.640200000000007</v>
      </c>
      <c r="BM71" s="248">
        <v>70.412999999999997</v>
      </c>
      <c r="BN71" s="248">
        <v>14.533400000000002</v>
      </c>
      <c r="BO71" s="248">
        <v>34.104000000000006</v>
      </c>
      <c r="BP71" s="248">
        <v>18.247600000000002</v>
      </c>
      <c r="BQ71" s="248">
        <v>19.805800000000001</v>
      </c>
      <c r="BR71" s="248">
        <v>21.785400000000006</v>
      </c>
      <c r="BS71" s="248">
        <v>20.237000000000005</v>
      </c>
      <c r="BT71" s="248">
        <v>17.159800000000001</v>
      </c>
      <c r="BU71" s="248">
        <v>7.6920200000000012</v>
      </c>
      <c r="BV71" s="248">
        <v>5.2822000000000005</v>
      </c>
      <c r="BW71" s="248">
        <v>5.5076000000000009</v>
      </c>
      <c r="BX71" s="248">
        <v>1.5386000000000002</v>
      </c>
      <c r="BY71" s="248"/>
      <c r="BZ71" s="248"/>
      <c r="CA71" s="248"/>
      <c r="CB71" s="248"/>
      <c r="CC71" s="248"/>
      <c r="CD71" s="248"/>
      <c r="CE71" s="248"/>
      <c r="CF71" s="248"/>
      <c r="CG71" s="248"/>
      <c r="CH71" s="248"/>
      <c r="CI71" s="248"/>
      <c r="CJ71" s="246"/>
      <c r="DV71" s="253"/>
      <c r="DW71" s="253"/>
    </row>
    <row r="72" spans="1:127" s="252" customFormat="1" ht="12.75" hidden="1" customHeight="1">
      <c r="A72" s="248">
        <v>4.03</v>
      </c>
      <c r="B72" s="255"/>
      <c r="C72" s="243" t="s">
        <v>26</v>
      </c>
      <c r="D72" s="248">
        <v>0.45136000000000004</v>
      </c>
      <c r="E72" s="248">
        <v>3.4375900000000006</v>
      </c>
      <c r="F72" s="248">
        <v>3.9816400000000001</v>
      </c>
      <c r="G72" s="248">
        <v>3.6189399999999998</v>
      </c>
      <c r="H72" s="248">
        <v>5.0657100000000002</v>
      </c>
      <c r="I72" s="248">
        <v>6.0651500000000009</v>
      </c>
      <c r="J72" s="248">
        <v>5.4324400000000006</v>
      </c>
      <c r="K72" s="248">
        <v>4.7110700000000003</v>
      </c>
      <c r="L72" s="248">
        <v>5.3397500000000004</v>
      </c>
      <c r="M72" s="248">
        <v>3.1675800000000001</v>
      </c>
      <c r="N72" s="248">
        <v>4.88436</v>
      </c>
      <c r="O72" s="248">
        <v>5.6137900000000007</v>
      </c>
      <c r="P72" s="248">
        <v>6.5165100000000002</v>
      </c>
      <c r="Q72" s="248">
        <v>5.2470600000000012</v>
      </c>
      <c r="R72" s="248">
        <v>7.6892399999999999</v>
      </c>
      <c r="S72" s="248">
        <v>12.758980000000001</v>
      </c>
      <c r="T72" s="248">
        <v>8.4186700000000005</v>
      </c>
      <c r="U72" s="248">
        <v>6.6051700000000011</v>
      </c>
      <c r="V72" s="248">
        <v>6.7865200000000012</v>
      </c>
      <c r="W72" s="248">
        <v>21.806329999999999</v>
      </c>
      <c r="X72" s="248">
        <v>11.674910000000002</v>
      </c>
      <c r="Y72" s="248">
        <v>16.829280000000001</v>
      </c>
      <c r="Z72" s="248">
        <v>11.219520000000001</v>
      </c>
      <c r="AA72" s="248">
        <v>8.3219500000000028</v>
      </c>
      <c r="AB72" s="248">
        <v>6.6938300000000002</v>
      </c>
      <c r="AC72" s="248">
        <v>7.9632800000000001</v>
      </c>
      <c r="AD72" s="248">
        <v>8.233290000000002</v>
      </c>
      <c r="AE72" s="248">
        <v>17.10332</v>
      </c>
      <c r="AF72" s="248">
        <v>16.46255</v>
      </c>
      <c r="AG72" s="248">
        <v>13.028990000000002</v>
      </c>
      <c r="AH72" s="248">
        <v>19.360119999999998</v>
      </c>
      <c r="AI72" s="248">
        <v>14.475760000000001</v>
      </c>
      <c r="AJ72" s="248">
        <v>9.05138</v>
      </c>
      <c r="AK72" s="248">
        <v>9.9541000000000004</v>
      </c>
      <c r="AL72" s="248">
        <v>14.749800000000002</v>
      </c>
      <c r="AM72" s="248">
        <v>25.69528</v>
      </c>
      <c r="AN72" s="248">
        <v>15.833870000000001</v>
      </c>
      <c r="AO72" s="248">
        <v>11.763570000000001</v>
      </c>
      <c r="AP72" s="248">
        <v>6.1538100000000009</v>
      </c>
      <c r="AQ72" s="248">
        <v>7.6892399999999999</v>
      </c>
      <c r="AR72" s="248">
        <v>0</v>
      </c>
      <c r="AS72" s="248">
        <v>4.3403099999999997</v>
      </c>
      <c r="AT72" s="248">
        <v>3.7076000000000002</v>
      </c>
      <c r="AU72" s="248">
        <v>4.795700000000001</v>
      </c>
      <c r="AV72" s="248">
        <v>7.0565300000000022</v>
      </c>
      <c r="AW72" s="248">
        <v>18.550090000000001</v>
      </c>
      <c r="AX72" s="248">
        <v>28.76614</v>
      </c>
      <c r="AY72" s="248">
        <v>19.545500000000001</v>
      </c>
      <c r="AZ72" s="248">
        <v>4.5297200000000011</v>
      </c>
      <c r="BA72" s="248">
        <v>15.74118</v>
      </c>
      <c r="BB72" s="248">
        <v>20.992270000000001</v>
      </c>
      <c r="BC72" s="248">
        <v>12.573599999999999</v>
      </c>
      <c r="BD72" s="248">
        <v>9.1360100000000024</v>
      </c>
      <c r="BE72" s="248">
        <v>9.321390000000001</v>
      </c>
      <c r="BF72" s="248">
        <v>10.590840000000002</v>
      </c>
      <c r="BG72" s="248">
        <v>8.8659999999999997</v>
      </c>
      <c r="BH72" s="248">
        <v>5.8757400000000013</v>
      </c>
      <c r="BI72" s="248">
        <v>7.7819300000000009</v>
      </c>
      <c r="BJ72" s="248">
        <v>10.679500000000001</v>
      </c>
      <c r="BK72" s="248">
        <v>24.792559999999998</v>
      </c>
      <c r="BL72" s="248">
        <v>33.203170000000007</v>
      </c>
      <c r="BM72" s="248">
        <v>49.125700000000002</v>
      </c>
      <c r="BN72" s="248">
        <v>46.772179999999999</v>
      </c>
      <c r="BO72" s="248">
        <v>40.626429999999999</v>
      </c>
      <c r="BP72" s="248">
        <v>52.293280000000003</v>
      </c>
      <c r="BQ72" s="248">
        <v>51.027859999999997</v>
      </c>
      <c r="BR72" s="248">
        <v>48.311640000000004</v>
      </c>
      <c r="BS72" s="248">
        <v>41.891849999999998</v>
      </c>
      <c r="BT72" s="248">
        <v>31.48639</v>
      </c>
      <c r="BU72" s="248">
        <v>27.234740000000006</v>
      </c>
      <c r="BV72" s="248">
        <v>18.276050000000001</v>
      </c>
      <c r="BW72" s="248">
        <v>14.0244</v>
      </c>
      <c r="BX72" s="248">
        <v>5.8797700000000006</v>
      </c>
      <c r="BY72" s="248"/>
      <c r="BZ72" s="248"/>
      <c r="CA72" s="248"/>
      <c r="CB72" s="248"/>
      <c r="CC72" s="248"/>
      <c r="CD72" s="248"/>
      <c r="CE72" s="248"/>
      <c r="CF72" s="248"/>
      <c r="CG72" s="248"/>
      <c r="CH72" s="248"/>
      <c r="CI72" s="248"/>
      <c r="CJ72" s="246"/>
      <c r="DV72" s="253"/>
      <c r="DW72" s="253"/>
    </row>
    <row r="73" spans="1:127" s="252" customFormat="1" ht="12.75" hidden="1" customHeight="1">
      <c r="B73" s="255" t="s">
        <v>21</v>
      </c>
      <c r="C73" s="249"/>
      <c r="D73" s="248" t="e">
        <v>#REF!</v>
      </c>
      <c r="E73" s="248" t="e">
        <v>#REF!</v>
      </c>
      <c r="F73" s="248" t="e">
        <v>#REF!</v>
      </c>
      <c r="G73" s="248" t="e">
        <v>#REF!</v>
      </c>
      <c r="H73" s="248" t="e">
        <v>#REF!</v>
      </c>
      <c r="I73" s="248" t="e">
        <v>#REF!</v>
      </c>
      <c r="J73" s="248" t="e">
        <v>#REF!</v>
      </c>
      <c r="K73" s="248" t="e">
        <v>#REF!</v>
      </c>
      <c r="L73" s="248" t="e">
        <v>#REF!</v>
      </c>
      <c r="M73" s="248" t="e">
        <v>#REF!</v>
      </c>
      <c r="N73" s="248" t="e">
        <v>#REF!</v>
      </c>
      <c r="O73" s="248" t="e">
        <v>#REF!</v>
      </c>
      <c r="P73" s="248" t="e">
        <v>#REF!</v>
      </c>
      <c r="Q73" s="248" t="e">
        <v>#REF!</v>
      </c>
      <c r="R73" s="248" t="e">
        <v>#REF!</v>
      </c>
      <c r="S73" s="248" t="e">
        <v>#REF!</v>
      </c>
      <c r="T73" s="248" t="e">
        <v>#REF!</v>
      </c>
      <c r="U73" s="248" t="e">
        <v>#REF!</v>
      </c>
      <c r="V73" s="248" t="e">
        <v>#REF!</v>
      </c>
      <c r="W73" s="248" t="e">
        <v>#REF!</v>
      </c>
      <c r="X73" s="248" t="e">
        <v>#REF!</v>
      </c>
      <c r="Y73" s="248" t="e">
        <v>#REF!</v>
      </c>
      <c r="Z73" s="248" t="e">
        <v>#REF!</v>
      </c>
      <c r="AA73" s="248" t="e">
        <v>#REF!</v>
      </c>
      <c r="AB73" s="248" t="e">
        <v>#REF!</v>
      </c>
      <c r="AC73" s="248" t="e">
        <v>#REF!</v>
      </c>
      <c r="AD73" s="248" t="e">
        <v>#REF!</v>
      </c>
      <c r="AE73" s="248" t="e">
        <v>#REF!</v>
      </c>
      <c r="AF73" s="248" t="e">
        <v>#REF!</v>
      </c>
      <c r="AG73" s="248" t="e">
        <v>#REF!</v>
      </c>
      <c r="AH73" s="248" t="e">
        <v>#REF!</v>
      </c>
      <c r="AI73" s="248" t="e">
        <v>#REF!</v>
      </c>
      <c r="AJ73" s="248" t="e">
        <v>#REF!</v>
      </c>
      <c r="AK73" s="248" t="e">
        <v>#REF!</v>
      </c>
      <c r="AL73" s="248" t="e">
        <v>#REF!</v>
      </c>
      <c r="AM73" s="248" t="e">
        <v>#REF!</v>
      </c>
      <c r="AN73" s="248" t="e">
        <v>#REF!</v>
      </c>
      <c r="AO73" s="248" t="e">
        <v>#REF!</v>
      </c>
      <c r="AP73" s="248" t="e">
        <v>#REF!</v>
      </c>
      <c r="AQ73" s="248" t="e">
        <v>#REF!</v>
      </c>
      <c r="AR73" s="248" t="e">
        <v>#REF!</v>
      </c>
      <c r="AS73" s="248" t="e">
        <v>#REF!</v>
      </c>
      <c r="AT73" s="248" t="e">
        <v>#REF!</v>
      </c>
      <c r="AU73" s="248" t="e">
        <v>#REF!</v>
      </c>
      <c r="AV73" s="248" t="e">
        <v>#REF!</v>
      </c>
      <c r="AW73" s="248" t="e">
        <v>#REF!</v>
      </c>
      <c r="AX73" s="248" t="e">
        <v>#REF!</v>
      </c>
      <c r="AY73" s="248" t="e">
        <v>#REF!</v>
      </c>
      <c r="AZ73" s="248" t="e">
        <v>#REF!</v>
      </c>
      <c r="BA73" s="248" t="e">
        <v>#REF!</v>
      </c>
      <c r="BB73" s="248" t="e">
        <v>#REF!</v>
      </c>
      <c r="BC73" s="248" t="e">
        <v>#REF!</v>
      </c>
      <c r="BD73" s="248" t="e">
        <v>#REF!</v>
      </c>
      <c r="BE73" s="248" t="e">
        <v>#REF!</v>
      </c>
      <c r="BF73" s="248" t="e">
        <v>#REF!</v>
      </c>
      <c r="BG73" s="248" t="e">
        <v>#REF!</v>
      </c>
      <c r="BH73" s="248" t="e">
        <v>#REF!</v>
      </c>
      <c r="BI73" s="248" t="e">
        <v>#REF!</v>
      </c>
      <c r="BJ73" s="248" t="e">
        <v>#REF!</v>
      </c>
      <c r="BK73" s="248" t="e">
        <v>#REF!</v>
      </c>
      <c r="BL73" s="248" t="e">
        <v>#REF!</v>
      </c>
      <c r="BM73" s="248" t="e">
        <v>#REF!</v>
      </c>
      <c r="BN73" s="248" t="e">
        <v>#REF!</v>
      </c>
      <c r="BO73" s="248" t="e">
        <v>#REF!</v>
      </c>
      <c r="BP73" s="248" t="e">
        <v>#REF!</v>
      </c>
      <c r="BQ73" s="248" t="e">
        <v>#REF!</v>
      </c>
      <c r="BR73" s="248" t="e">
        <v>#REF!</v>
      </c>
      <c r="BS73" s="248" t="e">
        <v>#REF!</v>
      </c>
      <c r="BT73" s="248" t="e">
        <v>#REF!</v>
      </c>
      <c r="BU73" s="248" t="e">
        <v>#REF!</v>
      </c>
      <c r="BV73" s="248" t="e">
        <v>#REF!</v>
      </c>
      <c r="BW73" s="248" t="e">
        <v>#REF!</v>
      </c>
      <c r="BX73" s="248" t="e">
        <v>#REF!</v>
      </c>
      <c r="BY73" s="248"/>
      <c r="BZ73" s="248"/>
      <c r="CA73" s="248"/>
      <c r="CB73" s="248"/>
      <c r="CC73" s="248"/>
      <c r="CD73" s="248"/>
      <c r="CE73" s="248"/>
      <c r="CF73" s="248"/>
      <c r="CG73" s="248"/>
      <c r="CH73" s="248"/>
      <c r="CI73" s="248"/>
      <c r="CJ73" s="246"/>
      <c r="DV73" s="253"/>
      <c r="DW73" s="253"/>
    </row>
    <row r="74" spans="1:127" s="252" customFormat="1" ht="14.25" hidden="1" customHeight="1">
      <c r="B74" s="257" t="s">
        <v>22</v>
      </c>
      <c r="C74" s="258"/>
      <c r="D74" s="248" t="e">
        <v>#REF!</v>
      </c>
      <c r="E74" s="248" t="e">
        <v>#REF!</v>
      </c>
      <c r="F74" s="248" t="e">
        <v>#REF!</v>
      </c>
      <c r="G74" s="248" t="e">
        <v>#REF!</v>
      </c>
      <c r="H74" s="248" t="e">
        <v>#REF!</v>
      </c>
      <c r="I74" s="248" t="e">
        <v>#REF!</v>
      </c>
      <c r="J74" s="248" t="e">
        <v>#REF!</v>
      </c>
      <c r="K74" s="248" t="e">
        <v>#REF!</v>
      </c>
      <c r="L74" s="248" t="e">
        <v>#REF!</v>
      </c>
      <c r="M74" s="248" t="e">
        <v>#REF!</v>
      </c>
      <c r="N74" s="248" t="e">
        <v>#REF!</v>
      </c>
      <c r="O74" s="248" t="e">
        <v>#REF!</v>
      </c>
      <c r="P74" s="248" t="e">
        <v>#REF!</v>
      </c>
      <c r="Q74" s="248" t="e">
        <v>#REF!</v>
      </c>
      <c r="R74" s="248" t="e">
        <v>#REF!</v>
      </c>
      <c r="S74" s="248" t="e">
        <v>#REF!</v>
      </c>
      <c r="T74" s="248" t="e">
        <v>#REF!</v>
      </c>
      <c r="U74" s="248" t="e">
        <v>#REF!</v>
      </c>
      <c r="V74" s="248" t="e">
        <v>#REF!</v>
      </c>
      <c r="W74" s="248" t="e">
        <v>#REF!</v>
      </c>
      <c r="X74" s="248" t="e">
        <v>#REF!</v>
      </c>
      <c r="Y74" s="248" t="e">
        <v>#REF!</v>
      </c>
      <c r="Z74" s="248" t="e">
        <v>#REF!</v>
      </c>
      <c r="AA74" s="248" t="e">
        <v>#REF!</v>
      </c>
      <c r="AB74" s="248" t="e">
        <v>#REF!</v>
      </c>
      <c r="AC74" s="248" t="e">
        <v>#REF!</v>
      </c>
      <c r="AD74" s="248" t="e">
        <v>#REF!</v>
      </c>
      <c r="AE74" s="248" t="e">
        <v>#REF!</v>
      </c>
      <c r="AF74" s="248" t="e">
        <v>#REF!</v>
      </c>
      <c r="AG74" s="248" t="e">
        <v>#REF!</v>
      </c>
      <c r="AH74" s="248" t="e">
        <v>#REF!</v>
      </c>
      <c r="AI74" s="248" t="e">
        <v>#REF!</v>
      </c>
      <c r="AJ74" s="248" t="e">
        <v>#REF!</v>
      </c>
      <c r="AK74" s="248" t="e">
        <v>#REF!</v>
      </c>
      <c r="AL74" s="248" t="e">
        <v>#REF!</v>
      </c>
      <c r="AM74" s="248" t="e">
        <v>#REF!</v>
      </c>
      <c r="AN74" s="248" t="e">
        <v>#REF!</v>
      </c>
      <c r="AO74" s="248" t="e">
        <v>#REF!</v>
      </c>
      <c r="AP74" s="248" t="e">
        <v>#REF!</v>
      </c>
      <c r="AQ74" s="248" t="e">
        <v>#REF!</v>
      </c>
      <c r="AR74" s="248" t="e">
        <v>#REF!</v>
      </c>
      <c r="AS74" s="248" t="e">
        <v>#REF!</v>
      </c>
      <c r="AT74" s="248" t="e">
        <v>#REF!</v>
      </c>
      <c r="AU74" s="248" t="e">
        <v>#REF!</v>
      </c>
      <c r="AV74" s="248" t="e">
        <v>#REF!</v>
      </c>
      <c r="AW74" s="248" t="e">
        <v>#REF!</v>
      </c>
      <c r="AX74" s="248" t="e">
        <v>#REF!</v>
      </c>
      <c r="AY74" s="248" t="e">
        <v>#REF!</v>
      </c>
      <c r="AZ74" s="248" t="e">
        <v>#REF!</v>
      </c>
      <c r="BA74" s="248" t="e">
        <v>#REF!</v>
      </c>
      <c r="BB74" s="248" t="e">
        <v>#REF!</v>
      </c>
      <c r="BC74" s="248" t="e">
        <v>#REF!</v>
      </c>
      <c r="BD74" s="248" t="e">
        <v>#REF!</v>
      </c>
      <c r="BE74" s="248" t="e">
        <v>#REF!</v>
      </c>
      <c r="BF74" s="248" t="e">
        <v>#REF!</v>
      </c>
      <c r="BG74" s="248" t="e">
        <v>#REF!</v>
      </c>
      <c r="BH74" s="248" t="e">
        <v>#REF!</v>
      </c>
      <c r="BI74" s="248" t="e">
        <v>#REF!</v>
      </c>
      <c r="BJ74" s="248" t="e">
        <v>#REF!</v>
      </c>
      <c r="BK74" s="248" t="e">
        <v>#REF!</v>
      </c>
      <c r="BL74" s="248" t="e">
        <v>#REF!</v>
      </c>
      <c r="BM74" s="248" t="e">
        <v>#REF!</v>
      </c>
      <c r="BN74" s="248" t="e">
        <v>#REF!</v>
      </c>
      <c r="BO74" s="248" t="e">
        <v>#REF!</v>
      </c>
      <c r="BP74" s="248" t="e">
        <v>#REF!</v>
      </c>
      <c r="BQ74" s="248" t="e">
        <v>#REF!</v>
      </c>
      <c r="BR74" s="248" t="e">
        <v>#REF!</v>
      </c>
      <c r="BS74" s="248" t="e">
        <v>#REF!</v>
      </c>
      <c r="BT74" s="248" t="e">
        <v>#REF!</v>
      </c>
      <c r="BU74" s="248" t="e">
        <v>#REF!</v>
      </c>
      <c r="BV74" s="248" t="e">
        <v>#REF!</v>
      </c>
      <c r="BW74" s="248" t="e">
        <v>#REF!</v>
      </c>
      <c r="BX74" s="248" t="e">
        <v>#REF!</v>
      </c>
      <c r="BY74" s="248"/>
      <c r="BZ74" s="248"/>
      <c r="CA74" s="248"/>
      <c r="CB74" s="248"/>
      <c r="CC74" s="248"/>
      <c r="CD74" s="248"/>
      <c r="CE74" s="248"/>
      <c r="CF74" s="248"/>
      <c r="CG74" s="248"/>
      <c r="CH74" s="248"/>
      <c r="CI74" s="248"/>
      <c r="CJ74" s="246"/>
      <c r="DV74" s="253"/>
      <c r="DW74" s="253"/>
    </row>
    <row r="75" spans="1:127" s="252" customFormat="1" ht="12.75" hidden="1" customHeight="1">
      <c r="D75" s="248"/>
      <c r="E75" s="248"/>
      <c r="F75" s="248"/>
      <c r="G75" s="248"/>
      <c r="H75" s="248"/>
      <c r="I75" s="248"/>
      <c r="J75" s="248"/>
      <c r="K75" s="248"/>
      <c r="L75" s="248"/>
      <c r="M75" s="248"/>
      <c r="N75" s="248"/>
      <c r="O75" s="248"/>
      <c r="P75" s="248"/>
      <c r="Q75" s="248"/>
      <c r="R75" s="248"/>
      <c r="S75" s="248"/>
      <c r="T75" s="248"/>
      <c r="U75" s="248"/>
      <c r="V75" s="248"/>
      <c r="W75" s="248"/>
      <c r="X75" s="248"/>
      <c r="Y75" s="248"/>
      <c r="Z75" s="248"/>
      <c r="AA75" s="248"/>
      <c r="AB75" s="248"/>
      <c r="AC75" s="248"/>
      <c r="AD75" s="248"/>
      <c r="AE75" s="248"/>
      <c r="AF75" s="248"/>
      <c r="AG75" s="248"/>
      <c r="AH75" s="248"/>
      <c r="AI75" s="248"/>
      <c r="AJ75" s="248"/>
      <c r="AK75" s="248"/>
      <c r="AL75" s="248"/>
      <c r="AM75" s="248"/>
      <c r="AN75" s="248"/>
      <c r="AO75" s="248"/>
      <c r="AP75" s="248"/>
      <c r="AQ75" s="248"/>
      <c r="AR75" s="248"/>
      <c r="AS75" s="248"/>
      <c r="AT75" s="248"/>
      <c r="AU75" s="248"/>
      <c r="AV75" s="248"/>
      <c r="AW75" s="248"/>
      <c r="AX75" s="248"/>
      <c r="AY75" s="248"/>
      <c r="AZ75" s="248"/>
      <c r="BA75" s="248"/>
      <c r="BB75" s="248"/>
      <c r="BC75" s="248"/>
      <c r="BD75" s="248"/>
      <c r="BE75" s="248"/>
      <c r="BF75" s="248"/>
      <c r="BG75" s="248"/>
      <c r="BH75" s="248"/>
      <c r="BI75" s="248"/>
      <c r="BJ75" s="248"/>
      <c r="BK75" s="248"/>
      <c r="BL75" s="248"/>
      <c r="BM75" s="248"/>
      <c r="BN75" s="248"/>
      <c r="BO75" s="248"/>
      <c r="BP75" s="248"/>
      <c r="BQ75" s="248"/>
      <c r="BR75" s="248"/>
      <c r="BS75" s="248"/>
      <c r="BT75" s="248"/>
      <c r="BU75" s="248"/>
      <c r="BV75" s="248"/>
      <c r="BW75" s="248"/>
      <c r="BX75" s="248"/>
      <c r="BY75" s="248"/>
      <c r="BZ75" s="248"/>
      <c r="CA75" s="248"/>
      <c r="CB75" s="248"/>
      <c r="CC75" s="248"/>
      <c r="CD75" s="248"/>
      <c r="CE75" s="248"/>
      <c r="CF75" s="248"/>
      <c r="CG75" s="248"/>
      <c r="CH75" s="248"/>
      <c r="CI75" s="248"/>
      <c r="CJ75" s="246"/>
      <c r="DV75" s="253"/>
      <c r="DW75" s="253"/>
    </row>
    <row r="76" spans="1:127" s="252" customFormat="1" ht="12.75" hidden="1" customHeight="1">
      <c r="A76" s="259"/>
      <c r="C76" s="248" t="s">
        <v>76</v>
      </c>
      <c r="D76" s="248"/>
      <c r="E76" s="248"/>
      <c r="F76" s="248"/>
      <c r="G76" s="248"/>
      <c r="H76" s="248"/>
      <c r="I76" s="248"/>
      <c r="J76" s="248"/>
      <c r="K76" s="248"/>
      <c r="L76" s="248"/>
      <c r="M76" s="248"/>
      <c r="N76" s="248"/>
      <c r="O76" s="248"/>
      <c r="P76" s="248"/>
      <c r="Q76" s="248"/>
      <c r="R76" s="248"/>
      <c r="S76" s="248"/>
      <c r="T76" s="248"/>
      <c r="U76" s="248"/>
      <c r="V76" s="248"/>
      <c r="W76" s="248"/>
      <c r="X76" s="248"/>
      <c r="Y76" s="248"/>
      <c r="Z76" s="248"/>
      <c r="AA76" s="248"/>
      <c r="AB76" s="248"/>
      <c r="AC76" s="248"/>
      <c r="AD76" s="248"/>
      <c r="AE76" s="248"/>
      <c r="AF76" s="248"/>
      <c r="AG76" s="248"/>
      <c r="AH76" s="248"/>
      <c r="AI76" s="248"/>
      <c r="AJ76" s="248"/>
      <c r="AK76" s="248"/>
      <c r="AL76" s="248"/>
      <c r="AM76" s="248"/>
      <c r="AN76" s="248"/>
      <c r="AO76" s="248"/>
      <c r="AP76" s="248"/>
      <c r="AQ76" s="248"/>
      <c r="AR76" s="248"/>
      <c r="AS76" s="248"/>
      <c r="AT76" s="248"/>
      <c r="AU76" s="248"/>
      <c r="AV76" s="248"/>
      <c r="AW76" s="248"/>
      <c r="AX76" s="248"/>
      <c r="AY76" s="248"/>
      <c r="AZ76" s="248"/>
      <c r="BA76" s="248"/>
      <c r="BB76" s="248"/>
      <c r="BC76" s="248"/>
      <c r="BD76" s="248"/>
      <c r="BE76" s="248"/>
      <c r="BF76" s="248"/>
      <c r="BG76" s="248"/>
      <c r="BH76" s="248"/>
      <c r="BI76" s="248"/>
      <c r="BJ76" s="248"/>
      <c r="BK76" s="248"/>
      <c r="BL76" s="248"/>
      <c r="BM76" s="248"/>
      <c r="BN76" s="248"/>
      <c r="BO76" s="248"/>
      <c r="BP76" s="248"/>
      <c r="BQ76" s="248"/>
      <c r="BR76" s="248"/>
      <c r="BS76" s="248"/>
      <c r="BT76" s="248"/>
      <c r="BU76" s="248"/>
      <c r="BV76" s="248"/>
      <c r="BW76" s="248"/>
      <c r="BX76" s="248"/>
      <c r="BY76" s="248"/>
      <c r="BZ76" s="248"/>
      <c r="CA76" s="248"/>
      <c r="CB76" s="248"/>
      <c r="CC76" s="248"/>
      <c r="CD76" s="248"/>
      <c r="CE76" s="248"/>
      <c r="CF76" s="248"/>
      <c r="CG76" s="248"/>
      <c r="CH76" s="248"/>
      <c r="CI76" s="248"/>
      <c r="CJ76" s="246"/>
      <c r="DV76" s="253"/>
      <c r="DW76" s="253"/>
    </row>
    <row r="77" spans="1:127" s="252" customFormat="1" ht="15" hidden="1" customHeight="1">
      <c r="C77" s="260"/>
      <c r="D77" s="248"/>
      <c r="E77" s="248"/>
      <c r="F77" s="248"/>
      <c r="G77" s="248"/>
      <c r="H77" s="248"/>
      <c r="I77" s="248"/>
      <c r="J77" s="248"/>
      <c r="K77" s="248"/>
      <c r="L77" s="248"/>
      <c r="M77" s="248"/>
      <c r="N77" s="248"/>
      <c r="O77" s="248"/>
      <c r="P77" s="248"/>
      <c r="Q77" s="248"/>
      <c r="R77" s="248"/>
      <c r="S77" s="248"/>
      <c r="T77" s="248"/>
      <c r="U77" s="248"/>
      <c r="V77" s="248"/>
      <c r="W77" s="248"/>
      <c r="X77" s="248"/>
      <c r="Y77" s="248"/>
      <c r="Z77" s="248"/>
      <c r="AA77" s="248"/>
      <c r="AB77" s="248"/>
      <c r="AC77" s="248"/>
      <c r="AD77" s="248"/>
      <c r="AE77" s="248"/>
      <c r="AF77" s="248"/>
      <c r="AG77" s="248"/>
      <c r="AH77" s="248"/>
      <c r="AI77" s="248"/>
      <c r="AJ77" s="248"/>
      <c r="AK77" s="248"/>
      <c r="AL77" s="248"/>
      <c r="AM77" s="248"/>
      <c r="AN77" s="248"/>
      <c r="AO77" s="248"/>
      <c r="AP77" s="248"/>
      <c r="AQ77" s="248"/>
      <c r="AR77" s="248"/>
      <c r="AS77" s="248"/>
      <c r="AT77" s="248"/>
      <c r="AU77" s="248"/>
      <c r="AV77" s="248"/>
      <c r="AW77" s="248"/>
      <c r="AX77" s="248"/>
      <c r="AY77" s="248"/>
      <c r="AZ77" s="248"/>
      <c r="BA77" s="248"/>
      <c r="BB77" s="248"/>
      <c r="BC77" s="248"/>
      <c r="BD77" s="248"/>
      <c r="BE77" s="248"/>
      <c r="BF77" s="248"/>
      <c r="BG77" s="248"/>
      <c r="BH77" s="248"/>
      <c r="BI77" s="248"/>
      <c r="BJ77" s="248"/>
      <c r="BK77" s="248"/>
      <c r="BL77" s="248"/>
      <c r="BM77" s="248"/>
      <c r="BN77" s="248"/>
      <c r="BO77" s="248"/>
      <c r="BP77" s="248"/>
      <c r="BQ77" s="248"/>
      <c r="BR77" s="248"/>
      <c r="BS77" s="248"/>
      <c r="BT77" s="248"/>
      <c r="BU77" s="248"/>
      <c r="BV77" s="248"/>
      <c r="BW77" s="248"/>
      <c r="BX77" s="248"/>
      <c r="BY77" s="248"/>
      <c r="BZ77" s="248"/>
      <c r="CA77" s="248"/>
      <c r="CB77" s="248"/>
      <c r="CC77" s="248"/>
      <c r="CD77" s="248"/>
      <c r="CE77" s="248"/>
      <c r="CF77" s="248"/>
      <c r="CG77" s="248"/>
      <c r="CH77" s="248"/>
      <c r="CI77" s="248"/>
      <c r="CJ77" s="246"/>
      <c r="DV77" s="253"/>
      <c r="DW77" s="253"/>
    </row>
    <row r="78" spans="1:127" s="252" customFormat="1" ht="15" hidden="1" customHeight="1">
      <c r="C78" s="261">
        <v>2014</v>
      </c>
      <c r="D78" s="248">
        <v>0</v>
      </c>
      <c r="E78" s="248">
        <v>0</v>
      </c>
      <c r="F78" s="248">
        <v>0</v>
      </c>
      <c r="G78" s="248">
        <v>0</v>
      </c>
      <c r="H78" s="248">
        <v>0</v>
      </c>
      <c r="I78" s="248">
        <v>0</v>
      </c>
      <c r="J78" s="248">
        <v>0</v>
      </c>
      <c r="K78" s="248">
        <v>0</v>
      </c>
      <c r="L78" s="248">
        <v>0</v>
      </c>
      <c r="M78" s="248">
        <v>0</v>
      </c>
      <c r="N78" s="248">
        <v>0</v>
      </c>
      <c r="O78" s="248">
        <v>0</v>
      </c>
      <c r="P78" s="248">
        <v>0</v>
      </c>
      <c r="Q78" s="248">
        <v>0</v>
      </c>
      <c r="R78" s="248">
        <v>0</v>
      </c>
      <c r="S78" s="248">
        <v>0</v>
      </c>
      <c r="T78" s="248">
        <v>0</v>
      </c>
      <c r="U78" s="248">
        <v>0</v>
      </c>
      <c r="V78" s="248">
        <v>0</v>
      </c>
      <c r="W78" s="248">
        <v>0</v>
      </c>
      <c r="X78" s="248">
        <v>0</v>
      </c>
      <c r="Y78" s="248">
        <v>0</v>
      </c>
      <c r="Z78" s="248">
        <v>0</v>
      </c>
      <c r="AA78" s="248">
        <v>0</v>
      </c>
      <c r="AB78" s="248">
        <v>0</v>
      </c>
      <c r="AC78" s="248">
        <v>0</v>
      </c>
      <c r="AD78" s="248">
        <v>0</v>
      </c>
      <c r="AE78" s="248">
        <v>0</v>
      </c>
      <c r="AF78" s="248">
        <v>0</v>
      </c>
      <c r="AG78" s="248">
        <v>0</v>
      </c>
      <c r="AH78" s="248">
        <v>0</v>
      </c>
      <c r="AI78" s="248">
        <v>0</v>
      </c>
      <c r="AJ78" s="248">
        <v>0</v>
      </c>
      <c r="AK78" s="248">
        <v>0</v>
      </c>
      <c r="AL78" s="248">
        <v>0</v>
      </c>
      <c r="AM78" s="248">
        <v>0</v>
      </c>
      <c r="AN78" s="248">
        <v>0</v>
      </c>
      <c r="AO78" s="248">
        <v>0</v>
      </c>
      <c r="AP78" s="248">
        <v>0</v>
      </c>
      <c r="AQ78" s="248">
        <v>0</v>
      </c>
      <c r="AR78" s="248">
        <v>0</v>
      </c>
      <c r="AS78" s="248">
        <v>0</v>
      </c>
      <c r="AT78" s="248">
        <v>0</v>
      </c>
      <c r="AU78" s="248">
        <v>0</v>
      </c>
      <c r="AV78" s="248">
        <v>0</v>
      </c>
      <c r="AW78" s="248">
        <v>0</v>
      </c>
      <c r="AX78" s="248">
        <v>0</v>
      </c>
      <c r="AY78" s="248">
        <v>0</v>
      </c>
      <c r="AZ78" s="248">
        <v>0</v>
      </c>
      <c r="BA78" s="248">
        <v>0</v>
      </c>
      <c r="BB78" s="248">
        <v>0</v>
      </c>
      <c r="BC78" s="248">
        <v>0</v>
      </c>
      <c r="BD78" s="248">
        <v>0</v>
      </c>
      <c r="BE78" s="248">
        <v>0</v>
      </c>
      <c r="BF78" s="248">
        <v>0</v>
      </c>
      <c r="BG78" s="248">
        <v>0</v>
      </c>
      <c r="BH78" s="248">
        <v>0</v>
      </c>
      <c r="BI78" s="248">
        <v>0</v>
      </c>
      <c r="BJ78" s="248">
        <v>0</v>
      </c>
      <c r="BK78" s="248">
        <v>0</v>
      </c>
      <c r="BL78" s="248">
        <v>0</v>
      </c>
      <c r="BM78" s="248">
        <v>0</v>
      </c>
      <c r="BN78" s="248">
        <v>0</v>
      </c>
      <c r="BO78" s="248">
        <v>0</v>
      </c>
      <c r="BP78" s="248">
        <v>0</v>
      </c>
      <c r="BQ78" s="248">
        <v>0</v>
      </c>
      <c r="BR78" s="248">
        <v>0</v>
      </c>
      <c r="BS78" s="248">
        <v>0</v>
      </c>
      <c r="BT78" s="248">
        <v>0</v>
      </c>
      <c r="BU78" s="248">
        <v>0</v>
      </c>
      <c r="BV78" s="248">
        <v>0</v>
      </c>
      <c r="BW78" s="248">
        <v>0</v>
      </c>
      <c r="BX78" s="248">
        <v>0</v>
      </c>
      <c r="BY78" s="248">
        <v>0</v>
      </c>
      <c r="BZ78" s="248">
        <v>0</v>
      </c>
      <c r="CA78" s="248">
        <v>0</v>
      </c>
      <c r="CB78" s="248">
        <v>0</v>
      </c>
      <c r="CC78" s="248">
        <v>0</v>
      </c>
      <c r="CD78" s="248"/>
      <c r="CE78" s="248"/>
      <c r="CF78" s="248"/>
      <c r="CG78" s="248"/>
      <c r="CH78" s="248"/>
      <c r="CI78" s="248"/>
      <c r="CJ78" s="246"/>
      <c r="DV78" s="253"/>
      <c r="DW78" s="253"/>
    </row>
    <row r="79" spans="1:127" s="252" customFormat="1" ht="15" hidden="1" customHeight="1">
      <c r="C79" s="261"/>
      <c r="D79" s="248"/>
      <c r="E79" s="248"/>
      <c r="F79" s="248"/>
      <c r="G79" s="248"/>
      <c r="H79" s="248"/>
      <c r="I79" s="248"/>
      <c r="J79" s="248"/>
      <c r="K79" s="248"/>
      <c r="L79" s="248"/>
      <c r="M79" s="248"/>
      <c r="N79" s="248"/>
      <c r="O79" s="248"/>
      <c r="P79" s="248"/>
      <c r="Q79" s="248"/>
      <c r="R79" s="248"/>
      <c r="S79" s="248"/>
      <c r="T79" s="248"/>
      <c r="U79" s="248"/>
      <c r="V79" s="248"/>
      <c r="W79" s="248"/>
      <c r="X79" s="248"/>
      <c r="Y79" s="248"/>
      <c r="Z79" s="248"/>
      <c r="AA79" s="248"/>
      <c r="AB79" s="248"/>
      <c r="AC79" s="248"/>
      <c r="AD79" s="248"/>
      <c r="AE79" s="248"/>
      <c r="AF79" s="248"/>
      <c r="AG79" s="248"/>
      <c r="AH79" s="248"/>
      <c r="AI79" s="248"/>
      <c r="AJ79" s="248"/>
      <c r="AK79" s="248"/>
      <c r="AL79" s="248"/>
      <c r="AM79" s="248"/>
      <c r="AN79" s="248"/>
      <c r="AO79" s="248"/>
      <c r="AP79" s="248"/>
      <c r="AQ79" s="248"/>
      <c r="AR79" s="248"/>
      <c r="AS79" s="248"/>
      <c r="AT79" s="248"/>
      <c r="AU79" s="248"/>
      <c r="AV79" s="248"/>
      <c r="AW79" s="248"/>
      <c r="AX79" s="248"/>
      <c r="AY79" s="248"/>
      <c r="AZ79" s="248"/>
      <c r="BA79" s="248"/>
      <c r="BB79" s="248"/>
      <c r="BC79" s="248"/>
      <c r="BD79" s="248"/>
      <c r="BE79" s="248"/>
      <c r="BF79" s="248"/>
      <c r="BG79" s="248"/>
      <c r="BH79" s="248"/>
      <c r="BI79" s="248"/>
      <c r="BJ79" s="248"/>
      <c r="BK79" s="248"/>
      <c r="BL79" s="248"/>
      <c r="BM79" s="248"/>
      <c r="BN79" s="248"/>
      <c r="BO79" s="248"/>
      <c r="BP79" s="248"/>
      <c r="BQ79" s="248"/>
      <c r="BR79" s="248"/>
      <c r="BS79" s="248"/>
      <c r="BT79" s="248"/>
      <c r="BU79" s="248"/>
      <c r="BV79" s="248"/>
      <c r="BW79" s="248"/>
      <c r="BX79" s="248"/>
      <c r="BY79" s="248"/>
      <c r="BZ79" s="248"/>
      <c r="CA79" s="248"/>
      <c r="CB79" s="248"/>
      <c r="CC79" s="248"/>
      <c r="CD79" s="248"/>
      <c r="CE79" s="248"/>
      <c r="CF79" s="248"/>
      <c r="CG79" s="248"/>
      <c r="CH79" s="248"/>
      <c r="CI79" s="248"/>
      <c r="CJ79" s="246"/>
      <c r="DV79" s="253"/>
      <c r="DW79" s="253"/>
    </row>
    <row r="80" spans="1:127" s="252" customFormat="1" ht="15" hidden="1" customHeight="1">
      <c r="C80" s="261">
        <v>2013</v>
      </c>
      <c r="D80" s="248">
        <v>0</v>
      </c>
      <c r="E80" s="248">
        <v>10.119565714285715</v>
      </c>
      <c r="F80" s="248">
        <v>8.8658974358974358</v>
      </c>
      <c r="G80" s="248">
        <v>9.5674421768707472</v>
      </c>
      <c r="H80" s="248">
        <v>11.981022364217253</v>
      </c>
      <c r="I80" s="248">
        <v>11.346666666666666</v>
      </c>
      <c r="J80" s="248">
        <v>11.323654708520182</v>
      </c>
      <c r="K80" s="248">
        <v>10.045042735042735</v>
      </c>
      <c r="L80" s="248">
        <v>8.07</v>
      </c>
      <c r="M80" s="248" t="e">
        <v>#DIV/0!</v>
      </c>
      <c r="N80" s="248">
        <v>15.25489925768823</v>
      </c>
      <c r="O80" s="248">
        <v>15.238549156856507</v>
      </c>
      <c r="P80" s="248">
        <v>14.657198748663525</v>
      </c>
      <c r="Q80" s="248">
        <v>15.020147927820744</v>
      </c>
      <c r="R80" s="248">
        <v>14.962206369510312</v>
      </c>
      <c r="S80" s="248">
        <v>14.006549994384754</v>
      </c>
      <c r="T80" s="248">
        <v>13.154888183523301</v>
      </c>
      <c r="U80" s="248">
        <v>12.579373135854651</v>
      </c>
      <c r="V80" s="248">
        <v>12.667777611919218</v>
      </c>
      <c r="W80" s="248">
        <v>13.896951247622889</v>
      </c>
      <c r="X80" s="248">
        <v>14.00254259899339</v>
      </c>
      <c r="Y80" s="248">
        <v>11.979109571332538</v>
      </c>
      <c r="Z80" s="248">
        <v>12.514634320520901</v>
      </c>
      <c r="AA80" s="248">
        <v>10.773955784181524</v>
      </c>
      <c r="AB80" s="248">
        <v>11.442893304130164</v>
      </c>
      <c r="AC80" s="248">
        <v>11.48265579816437</v>
      </c>
      <c r="AD80" s="248">
        <v>12.01567642186637</v>
      </c>
      <c r="AE80" s="248">
        <v>11.331797243722864</v>
      </c>
      <c r="AF80" s="248">
        <v>14.520649545239474</v>
      </c>
      <c r="AG80" s="248">
        <v>14.68016924965475</v>
      </c>
      <c r="AH80" s="248">
        <v>14.818030955993928</v>
      </c>
      <c r="AI80" s="248">
        <v>14.760612086830921</v>
      </c>
      <c r="AJ80" s="248">
        <v>14.021305248618786</v>
      </c>
      <c r="AK80" s="248">
        <v>13.234832461515467</v>
      </c>
      <c r="AL80" s="248">
        <v>12.567023355869702</v>
      </c>
      <c r="AM80" s="248">
        <v>11.68843995894629</v>
      </c>
      <c r="AN80" s="248">
        <v>12.887411266266051</v>
      </c>
      <c r="AO80" s="248">
        <v>12.68077245005912</v>
      </c>
      <c r="AP80" s="248">
        <v>12.849081961752194</v>
      </c>
      <c r="AQ80" s="248">
        <v>13.013925779078816</v>
      </c>
      <c r="AR80" s="248" t="e">
        <v>#DIV/0!</v>
      </c>
      <c r="AS80" s="248">
        <v>13.462023619642315</v>
      </c>
      <c r="AT80" s="248">
        <v>14.456826688067707</v>
      </c>
      <c r="AU80" s="248">
        <v>13.362190686661407</v>
      </c>
      <c r="AV80" s="248">
        <v>13.801447105122735</v>
      </c>
      <c r="AW80" s="248">
        <v>10.667730234766097</v>
      </c>
      <c r="AX80" s="248">
        <v>13.183330365848487</v>
      </c>
      <c r="AY80" s="248">
        <v>13.547379481272037</v>
      </c>
      <c r="AZ80" s="248">
        <v>13.231837573602935</v>
      </c>
      <c r="BA80" s="248">
        <v>12.666291244135012</v>
      </c>
      <c r="BB80" s="248">
        <v>12.257996775493753</v>
      </c>
      <c r="BC80" s="248">
        <v>11.453971748424348</v>
      </c>
      <c r="BD80" s="248">
        <v>11.403196783294071</v>
      </c>
      <c r="BE80" s="248">
        <v>11.85111142167824</v>
      </c>
      <c r="BF80" s="248">
        <v>11.568955124274014</v>
      </c>
      <c r="BG80" s="248">
        <v>10.97260454556551</v>
      </c>
      <c r="BH80" s="248">
        <v>12.736448805403407</v>
      </c>
      <c r="BI80" s="248">
        <v>11.558905282084753</v>
      </c>
      <c r="BJ80" s="248">
        <v>11.509022109270626</v>
      </c>
      <c r="BK80" s="248">
        <v>13.021242113801597</v>
      </c>
      <c r="BL80" s="248">
        <v>12.042597906860051</v>
      </c>
      <c r="BM80" s="248">
        <v>11.281008819416249</v>
      </c>
      <c r="BN80" s="248">
        <v>12.77375119798384</v>
      </c>
      <c r="BO80" s="248">
        <v>12.467787292681725</v>
      </c>
      <c r="BP80" s="248">
        <v>12.811474232946081</v>
      </c>
      <c r="BQ80" s="248">
        <v>12.80291663244353</v>
      </c>
      <c r="BR80" s="248">
        <v>12.93180252735757</v>
      </c>
      <c r="BS80" s="248">
        <v>13.032805995810682</v>
      </c>
      <c r="BT80" s="248">
        <v>12.438039662076914</v>
      </c>
      <c r="BU80" s="248">
        <v>11.272767059903254</v>
      </c>
      <c r="BV80" s="248">
        <v>11.124232707598081</v>
      </c>
      <c r="BW80" s="248">
        <v>10.695964247407934</v>
      </c>
      <c r="BX80" s="248">
        <v>10.968923782040399</v>
      </c>
      <c r="BY80" s="248">
        <v>11.268647785039946</v>
      </c>
      <c r="BZ80" s="248">
        <v>10.100887912537038</v>
      </c>
      <c r="CA80" s="248">
        <v>11.470099390830395</v>
      </c>
      <c r="CB80" s="248" t="e">
        <v>#DIV/0!</v>
      </c>
      <c r="CC80" s="248" t="e">
        <v>#DIV/0!</v>
      </c>
      <c r="CD80" s="248"/>
      <c r="CE80" s="248"/>
      <c r="CF80" s="248"/>
      <c r="CG80" s="248"/>
      <c r="CH80" s="248"/>
      <c r="CI80" s="248"/>
      <c r="CJ80" s="246"/>
      <c r="DV80" s="253"/>
      <c r="DW80" s="253"/>
    </row>
    <row r="81" spans="1:136" s="252" customFormat="1" ht="15" hidden="1" customHeight="1">
      <c r="C81" s="260"/>
      <c r="D81" s="248"/>
      <c r="E81" s="248"/>
      <c r="F81" s="248"/>
      <c r="G81" s="248"/>
      <c r="H81" s="248"/>
      <c r="I81" s="248"/>
      <c r="J81" s="248"/>
      <c r="K81" s="248"/>
      <c r="L81" s="248"/>
      <c r="M81" s="248"/>
      <c r="N81" s="248"/>
      <c r="O81" s="248"/>
      <c r="P81" s="248"/>
      <c r="Q81" s="248"/>
      <c r="R81" s="248"/>
      <c r="S81" s="248"/>
      <c r="T81" s="248"/>
      <c r="U81" s="248"/>
      <c r="V81" s="248"/>
      <c r="W81" s="248"/>
      <c r="X81" s="248"/>
      <c r="Y81" s="248"/>
      <c r="Z81" s="248"/>
      <c r="AA81" s="248"/>
      <c r="AB81" s="248"/>
      <c r="AC81" s="248"/>
      <c r="AD81" s="248"/>
      <c r="AE81" s="248"/>
      <c r="AF81" s="248"/>
      <c r="AG81" s="248"/>
      <c r="AH81" s="248"/>
      <c r="AI81" s="248"/>
      <c r="AJ81" s="248"/>
      <c r="AK81" s="248"/>
      <c r="AL81" s="248"/>
      <c r="AM81" s="248"/>
      <c r="AN81" s="248"/>
      <c r="AO81" s="248"/>
      <c r="AP81" s="248"/>
      <c r="AQ81" s="248"/>
      <c r="AR81" s="248"/>
      <c r="AS81" s="248"/>
      <c r="AT81" s="248"/>
      <c r="AU81" s="248"/>
      <c r="AV81" s="248"/>
      <c r="AW81" s="248"/>
      <c r="AX81" s="248"/>
      <c r="AY81" s="248"/>
      <c r="AZ81" s="248"/>
      <c r="BA81" s="248"/>
      <c r="BB81" s="248"/>
      <c r="BC81" s="248"/>
      <c r="BD81" s="248"/>
      <c r="BE81" s="248"/>
      <c r="BF81" s="248"/>
      <c r="BG81" s="248"/>
      <c r="BH81" s="248"/>
      <c r="BI81" s="248"/>
      <c r="BJ81" s="248"/>
      <c r="BK81" s="248"/>
      <c r="BL81" s="248"/>
      <c r="BM81" s="248"/>
      <c r="BN81" s="248"/>
      <c r="BO81" s="248"/>
      <c r="BP81" s="248"/>
      <c r="BQ81" s="248"/>
      <c r="BR81" s="248"/>
      <c r="BS81" s="248"/>
      <c r="BT81" s="248"/>
      <c r="BU81" s="248"/>
      <c r="BV81" s="248"/>
      <c r="BW81" s="248"/>
      <c r="BX81" s="248"/>
      <c r="BY81" s="248"/>
      <c r="BZ81" s="248"/>
      <c r="CA81" s="248"/>
      <c r="CB81" s="248"/>
      <c r="CC81" s="248"/>
      <c r="CD81" s="248"/>
      <c r="CE81" s="248"/>
      <c r="CF81" s="248"/>
      <c r="CG81" s="248"/>
      <c r="CH81" s="248"/>
      <c r="CI81" s="248"/>
      <c r="CJ81" s="246"/>
      <c r="DV81" s="253"/>
      <c r="DW81" s="253"/>
    </row>
    <row r="82" spans="1:136" s="252" customFormat="1" ht="15" hidden="1" customHeight="1">
      <c r="C82" s="262">
        <v>2012</v>
      </c>
      <c r="D82" s="248">
        <v>0</v>
      </c>
      <c r="E82" s="248">
        <v>11.372517664559313</v>
      </c>
      <c r="F82" s="248">
        <v>10.667098197403254</v>
      </c>
      <c r="G82" s="248">
        <v>9.8933624577226613</v>
      </c>
      <c r="H82" s="248">
        <v>9.0878140597750914</v>
      </c>
      <c r="I82" s="248">
        <v>11.008281423804227</v>
      </c>
      <c r="J82" s="248">
        <v>11.008581727618299</v>
      </c>
      <c r="K82" s="248">
        <v>10.263416230366492</v>
      </c>
      <c r="L82" s="248">
        <v>14.05875</v>
      </c>
      <c r="M82" s="248">
        <v>4.03</v>
      </c>
      <c r="N82" s="248">
        <v>14.903339967006204</v>
      </c>
      <c r="O82" s="248">
        <v>14.693641096512819</v>
      </c>
      <c r="P82" s="248">
        <v>14.161120699952219</v>
      </c>
      <c r="Q82" s="248">
        <v>13.471334727518759</v>
      </c>
      <c r="R82" s="248">
        <v>12.412711476433255</v>
      </c>
      <c r="S82" s="248">
        <v>13.081709655855985</v>
      </c>
      <c r="T82" s="248">
        <v>13.91984951091046</v>
      </c>
      <c r="U82" s="248">
        <v>14.433794021899972</v>
      </c>
      <c r="V82" s="248">
        <v>13.767600184838139</v>
      </c>
      <c r="W82" s="248">
        <v>13.643809147047474</v>
      </c>
      <c r="X82" s="248">
        <v>12.606056438265476</v>
      </c>
      <c r="Y82" s="248">
        <v>13.63735128209691</v>
      </c>
      <c r="Z82" s="248">
        <v>14.51132152535051</v>
      </c>
      <c r="AA82" s="248">
        <v>14.221705857589606</v>
      </c>
      <c r="AB82" s="248">
        <v>13.349315967197299</v>
      </c>
      <c r="AC82" s="248">
        <v>14.021054465668563</v>
      </c>
      <c r="AD82" s="248">
        <v>14.083791623309049</v>
      </c>
      <c r="AE82" s="248">
        <v>12.61534052903618</v>
      </c>
      <c r="AF82" s="248">
        <v>13.478804556026816</v>
      </c>
      <c r="AG82" s="248">
        <v>13.620678298662394</v>
      </c>
      <c r="AH82" s="248">
        <v>13.216203241322262</v>
      </c>
      <c r="AI82" s="248">
        <v>13.151765248949449</v>
      </c>
      <c r="AJ82" s="248">
        <v>12.794410355264107</v>
      </c>
      <c r="AK82" s="248">
        <v>13.255919463761204</v>
      </c>
      <c r="AL82" s="248">
        <v>13.201358451072737</v>
      </c>
      <c r="AM82" s="248">
        <v>13.178436298385027</v>
      </c>
      <c r="AN82" s="248">
        <v>13.44013377299809</v>
      </c>
      <c r="AO82" s="248">
        <v>14.070325139965872</v>
      </c>
      <c r="AP82" s="248">
        <v>12.993578688661168</v>
      </c>
      <c r="AQ82" s="248">
        <v>12.646160924649918</v>
      </c>
      <c r="AR82" s="248">
        <v>11.778957336179884</v>
      </c>
      <c r="AS82" s="248">
        <v>13.005509958046005</v>
      </c>
      <c r="AT82" s="248">
        <v>13.144920761815193</v>
      </c>
      <c r="AU82" s="248">
        <v>12.643807160114211</v>
      </c>
      <c r="AV82" s="248">
        <v>10.781544232763355</v>
      </c>
      <c r="AW82" s="248">
        <v>7.9955027136268058</v>
      </c>
      <c r="AX82" s="248">
        <v>7.7234878877777566</v>
      </c>
      <c r="AY82" s="248">
        <v>8.130315140939631</v>
      </c>
      <c r="AZ82" s="248">
        <v>10.815362682124396</v>
      </c>
      <c r="BA82" s="248">
        <v>10.953348082595872</v>
      </c>
      <c r="BB82" s="248">
        <v>12.09705871783815</v>
      </c>
      <c r="BC82" s="248">
        <v>12.203818112596965</v>
      </c>
      <c r="BD82" s="248">
        <v>11.109253196663444</v>
      </c>
      <c r="BE82" s="248">
        <v>10.562977312072896</v>
      </c>
      <c r="BF82" s="248">
        <v>10.550329003873728</v>
      </c>
      <c r="BG82" s="248">
        <v>11.982800622281939</v>
      </c>
      <c r="BH82" s="248">
        <v>14.205573096593653</v>
      </c>
      <c r="BI82" s="248">
        <v>14.628821091130751</v>
      </c>
      <c r="BJ82" s="248">
        <v>13.998119215501651</v>
      </c>
      <c r="BK82" s="248">
        <v>14.296110661552204</v>
      </c>
      <c r="BL82" s="248">
        <v>14.011653366663461</v>
      </c>
      <c r="BM82" s="248">
        <v>13.921984857691866</v>
      </c>
      <c r="BN82" s="248">
        <v>13.986078068935523</v>
      </c>
      <c r="BO82" s="248">
        <v>10.111801426621833</v>
      </c>
      <c r="BP82" s="248">
        <v>11.975101251128597</v>
      </c>
      <c r="BQ82" s="248">
        <v>11.628548008604394</v>
      </c>
      <c r="BR82" s="248">
        <v>10.822450901803604</v>
      </c>
      <c r="BS82" s="248">
        <v>9.3520272628534507</v>
      </c>
      <c r="BT82" s="248">
        <v>9.2585821061007287</v>
      </c>
      <c r="BU82" s="248">
        <v>9.1967357133161389</v>
      </c>
      <c r="BV82" s="248">
        <v>10.841266690298946</v>
      </c>
      <c r="BW82" s="248">
        <v>8.3328897338403021</v>
      </c>
      <c r="BX82" s="248" t="e">
        <v>#DIV/0!</v>
      </c>
      <c r="BY82" s="248" t="e">
        <v>#DIV/0!</v>
      </c>
      <c r="BZ82" s="248" t="e">
        <v>#DIV/0!</v>
      </c>
      <c r="CA82" s="248" t="e">
        <v>#DIV/0!</v>
      </c>
      <c r="CB82" s="248" t="e">
        <v>#DIV/0!</v>
      </c>
      <c r="CC82" s="248" t="e">
        <v>#DIV/0!</v>
      </c>
      <c r="CD82" s="248"/>
      <c r="CE82" s="248"/>
      <c r="CF82" s="248"/>
      <c r="CG82" s="248"/>
      <c r="CH82" s="248"/>
      <c r="CI82" s="248"/>
      <c r="CJ82" s="246"/>
      <c r="DV82" s="253"/>
      <c r="DW82" s="253"/>
    </row>
    <row r="83" spans="1:136" s="252" customFormat="1" ht="15" hidden="1" customHeight="1">
      <c r="C83" s="260"/>
      <c r="D83" s="248"/>
      <c r="E83" s="248"/>
      <c r="F83" s="248"/>
      <c r="G83" s="248"/>
      <c r="H83" s="248"/>
      <c r="I83" s="248"/>
      <c r="J83" s="248"/>
      <c r="K83" s="248"/>
      <c r="L83" s="248"/>
      <c r="M83" s="248"/>
      <c r="N83" s="248"/>
      <c r="O83" s="248"/>
      <c r="P83" s="248"/>
      <c r="Q83" s="248"/>
      <c r="R83" s="248"/>
      <c r="S83" s="248"/>
      <c r="T83" s="248"/>
      <c r="U83" s="248"/>
      <c r="V83" s="248"/>
      <c r="W83" s="248"/>
      <c r="X83" s="248"/>
      <c r="Y83" s="248"/>
      <c r="Z83" s="248"/>
      <c r="AA83" s="248"/>
      <c r="AB83" s="248"/>
      <c r="AC83" s="248"/>
      <c r="AD83" s="248"/>
      <c r="AE83" s="248"/>
      <c r="AF83" s="248"/>
      <c r="AG83" s="248"/>
      <c r="AH83" s="248"/>
      <c r="AI83" s="248"/>
      <c r="AJ83" s="248"/>
      <c r="AK83" s="248"/>
      <c r="AL83" s="248"/>
      <c r="AM83" s="248"/>
      <c r="AN83" s="248"/>
      <c r="AO83" s="248"/>
      <c r="AP83" s="248"/>
      <c r="AQ83" s="248"/>
      <c r="AR83" s="248"/>
      <c r="AS83" s="248"/>
      <c r="AT83" s="248"/>
      <c r="AU83" s="248"/>
      <c r="AV83" s="248"/>
      <c r="AW83" s="248"/>
      <c r="AX83" s="248"/>
      <c r="AY83" s="248"/>
      <c r="AZ83" s="248"/>
      <c r="BA83" s="248"/>
      <c r="BB83" s="248"/>
      <c r="BC83" s="248"/>
      <c r="BD83" s="248"/>
      <c r="BE83" s="248"/>
      <c r="BF83" s="248"/>
      <c r="BG83" s="248"/>
      <c r="BH83" s="248"/>
      <c r="BI83" s="248"/>
      <c r="BJ83" s="248"/>
      <c r="BK83" s="248"/>
      <c r="BL83" s="248"/>
      <c r="BM83" s="248"/>
      <c r="BN83" s="248"/>
      <c r="BO83" s="248"/>
      <c r="BP83" s="248"/>
      <c r="BQ83" s="248"/>
      <c r="BR83" s="248"/>
      <c r="BS83" s="248"/>
      <c r="BT83" s="248"/>
      <c r="BU83" s="248"/>
      <c r="BV83" s="248"/>
      <c r="BW83" s="248"/>
      <c r="BX83" s="248"/>
      <c r="BY83" s="248"/>
      <c r="BZ83" s="248"/>
      <c r="CA83" s="248"/>
      <c r="CB83" s="248"/>
      <c r="CC83" s="248"/>
      <c r="CD83" s="248"/>
      <c r="CE83" s="248"/>
      <c r="CF83" s="248"/>
      <c r="CG83" s="248"/>
      <c r="CH83" s="248"/>
      <c r="CI83" s="248"/>
      <c r="CJ83" s="246"/>
      <c r="DV83" s="253"/>
      <c r="DW83" s="253"/>
    </row>
    <row r="84" spans="1:136" s="252" customFormat="1" ht="15" hidden="1" customHeight="1">
      <c r="C84" s="263">
        <v>2011</v>
      </c>
      <c r="D84" s="248">
        <v>0</v>
      </c>
      <c r="E84" s="248">
        <v>11.617203270914986</v>
      </c>
      <c r="F84" s="248">
        <v>11.237621859722154</v>
      </c>
      <c r="G84" s="248">
        <v>11.007801153029231</v>
      </c>
      <c r="H84" s="248">
        <v>13.094717451085755</v>
      </c>
      <c r="I84" s="248">
        <v>13.159854435939266</v>
      </c>
      <c r="J84" s="248">
        <v>13.752487783185991</v>
      </c>
      <c r="K84" s="248">
        <v>13.940095133979352</v>
      </c>
      <c r="L84" s="248">
        <v>14.130816066792246</v>
      </c>
      <c r="M84" s="248">
        <v>14.018165829145731</v>
      </c>
      <c r="N84" s="248">
        <v>13.622077922077922</v>
      </c>
      <c r="O84" s="248">
        <v>13.599556250877345</v>
      </c>
      <c r="P84" s="248">
        <v>13.593487109905018</v>
      </c>
      <c r="Q84" s="248">
        <v>14.204410214525078</v>
      </c>
      <c r="R84" s="248">
        <v>14.539249593403683</v>
      </c>
      <c r="S84" s="248">
        <v>14.251023572259601</v>
      </c>
      <c r="T84" s="248">
        <v>14.600046144095371</v>
      </c>
      <c r="U84" s="248">
        <v>13.298896966473938</v>
      </c>
      <c r="V84" s="248">
        <v>13.732842172056607</v>
      </c>
      <c r="W84" s="248">
        <v>14.08146796185744</v>
      </c>
      <c r="X84" s="248">
        <v>13.753350159129942</v>
      </c>
      <c r="Y84" s="248">
        <v>13.23574816841324</v>
      </c>
      <c r="Z84" s="248">
        <v>11.673297229035917</v>
      </c>
      <c r="AA84" s="248">
        <v>11.383682136224246</v>
      </c>
      <c r="AB84" s="248">
        <v>9.3787779293090576</v>
      </c>
      <c r="AC84" s="248">
        <v>12.39120349919882</v>
      </c>
      <c r="AD84" s="248">
        <v>13.291436542673374</v>
      </c>
      <c r="AE84" s="248">
        <v>14.272805749341353</v>
      </c>
      <c r="AF84" s="248">
        <v>11.26065454122284</v>
      </c>
      <c r="AG84" s="248">
        <v>10.828459521520797</v>
      </c>
      <c r="AH84" s="248">
        <v>9.5750735016961919</v>
      </c>
      <c r="AI84" s="248">
        <v>11.272105441293325</v>
      </c>
      <c r="AJ84" s="248">
        <v>11.4491749280053</v>
      </c>
      <c r="AK84" s="248">
        <v>10.973185919346088</v>
      </c>
      <c r="AL84" s="248">
        <v>11.8457102585476</v>
      </c>
      <c r="AM84" s="248">
        <v>13.164081542968754</v>
      </c>
      <c r="AN84" s="248">
        <v>10.763611776340424</v>
      </c>
      <c r="AO84" s="248">
        <v>10.861527762082392</v>
      </c>
      <c r="AP84" s="248">
        <v>11.123734654293907</v>
      </c>
      <c r="AQ84" s="248">
        <v>10.311672330979057</v>
      </c>
      <c r="AR84" s="248">
        <v>10.31</v>
      </c>
      <c r="AS84" s="248">
        <v>11.796620115615511</v>
      </c>
      <c r="AT84" s="248">
        <v>13.086176980692484</v>
      </c>
      <c r="AU84" s="248">
        <v>11.766127808860757</v>
      </c>
      <c r="AV84" s="248">
        <v>13.437514475680379</v>
      </c>
      <c r="AW84" s="248">
        <v>11.182373923317977</v>
      </c>
      <c r="AX84" s="248">
        <v>12.526607345698043</v>
      </c>
      <c r="AY84" s="248">
        <v>13.126355490846951</v>
      </c>
      <c r="AZ84" s="248">
        <v>8.2015013511361463</v>
      </c>
      <c r="BA84" s="248">
        <v>7.018545574388563</v>
      </c>
      <c r="BB84" s="248">
        <v>9.2737826664698062</v>
      </c>
      <c r="BC84" s="248">
        <v>12.474912356345666</v>
      </c>
      <c r="BD84" s="248">
        <v>12.200551883408663</v>
      </c>
      <c r="BE84" s="248">
        <v>10.274664876273578</v>
      </c>
      <c r="BF84" s="248">
        <v>12.103579705658422</v>
      </c>
      <c r="BG84" s="248">
        <v>12.086144386279313</v>
      </c>
      <c r="BH84" s="248">
        <v>10.745469176875364</v>
      </c>
      <c r="BI84" s="248">
        <v>10.64594175512841</v>
      </c>
      <c r="BJ84" s="248">
        <v>9.9199863207777614</v>
      </c>
      <c r="BK84" s="248">
        <v>8.3505323642532066</v>
      </c>
      <c r="BL84" s="248">
        <v>6.2891539106536847</v>
      </c>
      <c r="BM84" s="248">
        <v>7.8931954443604715</v>
      </c>
      <c r="BN84" s="248">
        <v>6.5559763508240803</v>
      </c>
      <c r="BO84" s="248">
        <v>6.6051615953495872</v>
      </c>
      <c r="BP84" s="248">
        <v>8.4030723361380382</v>
      </c>
      <c r="BQ84" s="248">
        <v>7.5450354339037231</v>
      </c>
      <c r="BR84" s="248">
        <v>8.6446456803624407</v>
      </c>
      <c r="BS84" s="248">
        <v>8.3321362554037872</v>
      </c>
      <c r="BT84" s="248">
        <v>9.2329066224110985</v>
      </c>
      <c r="BU84" s="248">
        <v>9.9665031242662039</v>
      </c>
      <c r="BV84" s="248">
        <v>9.9100072749448564</v>
      </c>
      <c r="BW84" s="248">
        <v>9.4160124885294785</v>
      </c>
      <c r="BX84" s="248">
        <v>8.1282638479823692</v>
      </c>
      <c r="BY84" s="248">
        <v>7.990957347224211</v>
      </c>
      <c r="BZ84" s="248">
        <v>7.6320907598235301</v>
      </c>
      <c r="CA84" s="248">
        <v>5.6355833464947125</v>
      </c>
      <c r="CB84" s="248">
        <v>5.6267040753261588</v>
      </c>
      <c r="CC84" s="248">
        <v>5.2506394832763599</v>
      </c>
      <c r="CD84" s="248"/>
      <c r="CE84" s="248"/>
      <c r="CF84" s="248"/>
      <c r="CG84" s="248"/>
      <c r="CH84" s="248"/>
      <c r="CI84" s="248"/>
      <c r="CJ84" s="246"/>
      <c r="DV84" s="253"/>
      <c r="DW84" s="253"/>
    </row>
    <row r="85" spans="1:136" s="252" customFormat="1" ht="15" hidden="1" customHeight="1">
      <c r="C85" s="260"/>
      <c r="D85" s="248"/>
      <c r="E85" s="248"/>
      <c r="F85" s="248"/>
      <c r="G85" s="248"/>
      <c r="H85" s="248"/>
      <c r="I85" s="248"/>
      <c r="J85" s="248"/>
      <c r="K85" s="248"/>
      <c r="L85" s="248"/>
      <c r="M85" s="248"/>
      <c r="N85" s="248"/>
      <c r="O85" s="248"/>
      <c r="P85" s="248"/>
      <c r="Q85" s="248"/>
      <c r="R85" s="248"/>
      <c r="S85" s="248"/>
      <c r="T85" s="248"/>
      <c r="U85" s="248"/>
      <c r="V85" s="248"/>
      <c r="W85" s="248"/>
      <c r="X85" s="248"/>
      <c r="Y85" s="248"/>
      <c r="Z85" s="248"/>
      <c r="AA85" s="248"/>
      <c r="AB85" s="248"/>
      <c r="AC85" s="248"/>
      <c r="AD85" s="248"/>
      <c r="AE85" s="248"/>
      <c r="AF85" s="248"/>
      <c r="AG85" s="248"/>
      <c r="AH85" s="248"/>
      <c r="AI85" s="248"/>
      <c r="AJ85" s="248"/>
      <c r="AK85" s="248"/>
      <c r="AL85" s="248"/>
      <c r="AM85" s="248"/>
      <c r="AN85" s="248"/>
      <c r="AO85" s="248"/>
      <c r="AP85" s="248"/>
      <c r="AQ85" s="248"/>
      <c r="AR85" s="248"/>
      <c r="AS85" s="248"/>
      <c r="AT85" s="248"/>
      <c r="AU85" s="248"/>
      <c r="AV85" s="248"/>
      <c r="AW85" s="248"/>
      <c r="AX85" s="248"/>
      <c r="AY85" s="248"/>
      <c r="AZ85" s="248"/>
      <c r="BA85" s="248"/>
      <c r="BB85" s="248"/>
      <c r="BC85" s="248"/>
      <c r="BD85" s="248"/>
      <c r="BE85" s="248"/>
      <c r="BF85" s="248"/>
      <c r="BG85" s="248"/>
      <c r="BH85" s="248"/>
      <c r="BI85" s="248"/>
      <c r="BJ85" s="248"/>
      <c r="BK85" s="248"/>
      <c r="BL85" s="248"/>
      <c r="BM85" s="248"/>
      <c r="BN85" s="248"/>
      <c r="BO85" s="248"/>
      <c r="BP85" s="248"/>
      <c r="BQ85" s="248"/>
      <c r="BR85" s="248"/>
      <c r="BS85" s="248"/>
      <c r="BT85" s="248"/>
      <c r="BU85" s="248"/>
      <c r="BV85" s="248"/>
      <c r="BW85" s="248"/>
      <c r="BX85" s="248"/>
      <c r="BY85" s="248"/>
      <c r="BZ85" s="248"/>
      <c r="CA85" s="248"/>
      <c r="CB85" s="248"/>
      <c r="CC85" s="248"/>
      <c r="CD85" s="248"/>
      <c r="CE85" s="248"/>
      <c r="CF85" s="248"/>
      <c r="CG85" s="248"/>
      <c r="CH85" s="248"/>
      <c r="CI85" s="248"/>
      <c r="CJ85" s="246"/>
      <c r="DV85" s="253"/>
      <c r="DW85" s="253"/>
    </row>
    <row r="86" spans="1:136" s="266" customFormat="1" ht="12.75" hidden="1" customHeight="1">
      <c r="A86" s="221"/>
      <c r="B86" s="245"/>
      <c r="C86" s="264">
        <v>2010</v>
      </c>
      <c r="D86" s="265">
        <v>8.994449707439399</v>
      </c>
      <c r="E86" s="265">
        <v>11.72</v>
      </c>
      <c r="F86" s="265">
        <v>10.770000000000001</v>
      </c>
      <c r="G86" s="265">
        <v>9.2132609353257884</v>
      </c>
      <c r="H86" s="265">
        <v>11.575984719864179</v>
      </c>
      <c r="I86" s="265">
        <v>11.838710813189788</v>
      </c>
      <c r="J86" s="265">
        <v>11.845280753158171</v>
      </c>
      <c r="K86" s="265">
        <v>10.900773012437172</v>
      </c>
      <c r="L86" s="265">
        <v>12.842736830695859</v>
      </c>
      <c r="M86" s="265">
        <v>11.954491841491842</v>
      </c>
      <c r="N86" s="265">
        <v>10.635738303680697</v>
      </c>
      <c r="O86" s="265">
        <v>11.341557886557887</v>
      </c>
      <c r="P86" s="265">
        <v>10.741461595824013</v>
      </c>
      <c r="Q86" s="265">
        <v>11.276963041657302</v>
      </c>
      <c r="R86" s="265">
        <v>12.264540562307804</v>
      </c>
      <c r="S86" s="265">
        <v>12.162149750069425</v>
      </c>
      <c r="T86" s="265">
        <v>12.665938292695555</v>
      </c>
      <c r="U86" s="265">
        <v>11.384826762246115</v>
      </c>
      <c r="V86" s="265">
        <v>13.036712245518078</v>
      </c>
      <c r="W86" s="265">
        <v>13.875111706881144</v>
      </c>
      <c r="X86" s="265">
        <v>14.612975821969382</v>
      </c>
      <c r="Y86" s="265">
        <v>13.382358745822058</v>
      </c>
      <c r="Z86" s="265">
        <v>12.578436201714844</v>
      </c>
      <c r="AA86" s="265">
        <v>13.658054877815109</v>
      </c>
      <c r="AB86" s="265">
        <v>15.256334677655035</v>
      </c>
      <c r="AC86" s="265">
        <v>13.895879629228194</v>
      </c>
      <c r="AD86" s="265">
        <v>14.384361124778602</v>
      </c>
      <c r="AE86" s="265">
        <v>14.86210204410108</v>
      </c>
      <c r="AF86" s="265">
        <v>14.890598344177597</v>
      </c>
      <c r="AG86" s="265">
        <v>14.790923243449749</v>
      </c>
      <c r="AH86" s="265">
        <v>14.778930645768233</v>
      </c>
      <c r="AI86" s="265">
        <v>14.263557655853393</v>
      </c>
      <c r="AJ86" s="265">
        <v>14.804058478374163</v>
      </c>
      <c r="AK86" s="265">
        <v>14.54113783720608</v>
      </c>
      <c r="AL86" s="265">
        <v>14.443379771101922</v>
      </c>
      <c r="AM86" s="265">
        <v>13.69674229735992</v>
      </c>
      <c r="AN86" s="265">
        <v>14.783300900164527</v>
      </c>
      <c r="AO86" s="265">
        <v>12.940920733323107</v>
      </c>
      <c r="AP86" s="265">
        <v>12.61490161727019</v>
      </c>
      <c r="AQ86" s="265">
        <v>12.380615624809808</v>
      </c>
      <c r="AR86" s="265">
        <v>12.38</v>
      </c>
      <c r="AS86" s="265">
        <v>13.063092666313041</v>
      </c>
      <c r="AT86" s="265">
        <v>10.520592216451401</v>
      </c>
      <c r="AU86" s="265">
        <v>11.236964625954471</v>
      </c>
      <c r="AV86" s="265">
        <v>13.891982571399286</v>
      </c>
      <c r="AW86" s="265">
        <v>14.642231817428312</v>
      </c>
      <c r="AX86" s="265">
        <v>14.056666984350999</v>
      </c>
      <c r="AY86" s="265">
        <v>13.435487849156507</v>
      </c>
      <c r="AZ86" s="265">
        <v>12.381782829571426</v>
      </c>
      <c r="BA86" s="265">
        <v>14.717972231922905</v>
      </c>
      <c r="BB86" s="265">
        <v>13.994259870169838</v>
      </c>
      <c r="BC86" s="265">
        <v>9.0000810128441735</v>
      </c>
      <c r="BD86" s="265">
        <v>10.482863504056338</v>
      </c>
      <c r="BE86" s="265">
        <v>14.361363600560809</v>
      </c>
      <c r="BF86" s="265">
        <v>11.803260840684123</v>
      </c>
      <c r="BG86" s="265">
        <v>9.748823652271156</v>
      </c>
      <c r="BH86" s="265">
        <v>11.464958227030344</v>
      </c>
      <c r="BI86" s="265">
        <v>13.676593730649747</v>
      </c>
      <c r="BJ86" s="265">
        <v>13.359697288858644</v>
      </c>
      <c r="BK86" s="265">
        <v>13.005507596839813</v>
      </c>
      <c r="BL86" s="265">
        <v>10.145979129917022</v>
      </c>
      <c r="BM86" s="265">
        <v>11.13754609852009</v>
      </c>
      <c r="BN86" s="265">
        <v>9.9860135040990539</v>
      </c>
      <c r="BO86" s="265">
        <v>11.815971958699658</v>
      </c>
      <c r="BP86" s="265">
        <v>11.88129655845867</v>
      </c>
      <c r="BQ86" s="265">
        <v>11.288606114398686</v>
      </c>
      <c r="BR86" s="265">
        <v>11.12353585851214</v>
      </c>
      <c r="BS86" s="265">
        <v>10.49313368439077</v>
      </c>
      <c r="BT86" s="265">
        <v>10.982321713581761</v>
      </c>
      <c r="BU86" s="265">
        <v>10.031615491906184</v>
      </c>
      <c r="BV86" s="265">
        <v>9.3427560134956966</v>
      </c>
      <c r="BW86" s="265">
        <v>8.7988386662524611</v>
      </c>
      <c r="BX86" s="265">
        <v>10.472386966715115</v>
      </c>
      <c r="BY86" s="265">
        <v>8.532498966230186</v>
      </c>
      <c r="BZ86" s="265">
        <v>9.3722063712828696</v>
      </c>
      <c r="CA86" s="265">
        <v>8.8981990004652847</v>
      </c>
      <c r="CB86" s="265">
        <v>7.7241059215121197</v>
      </c>
      <c r="CC86" s="265">
        <v>6.1383848585025618</v>
      </c>
      <c r="CD86" s="265"/>
      <c r="CE86" s="265"/>
      <c r="CF86" s="265"/>
      <c r="CG86" s="265"/>
      <c r="CH86" s="265"/>
      <c r="CI86" s="265"/>
      <c r="CJ86" s="246"/>
      <c r="DV86" s="267"/>
      <c r="DW86" s="267"/>
    </row>
    <row r="87" spans="1:136" s="252" customFormat="1" ht="12.75" hidden="1" customHeight="1">
      <c r="D87" s="248"/>
      <c r="E87" s="248"/>
      <c r="F87" s="248"/>
      <c r="G87" s="248"/>
      <c r="H87" s="248"/>
      <c r="I87" s="248"/>
      <c r="J87" s="248"/>
      <c r="K87" s="248"/>
      <c r="L87" s="248"/>
      <c r="M87" s="248"/>
      <c r="N87" s="248"/>
      <c r="O87" s="248"/>
      <c r="P87" s="248"/>
      <c r="Q87" s="248"/>
      <c r="R87" s="248"/>
      <c r="S87" s="248"/>
      <c r="T87" s="248"/>
      <c r="U87" s="248"/>
      <c r="V87" s="248"/>
      <c r="W87" s="248"/>
      <c r="X87" s="248"/>
      <c r="Y87" s="248"/>
      <c r="Z87" s="248"/>
      <c r="AA87" s="248"/>
      <c r="AB87" s="248"/>
      <c r="AC87" s="248"/>
      <c r="AD87" s="248"/>
      <c r="AE87" s="248"/>
      <c r="AF87" s="248"/>
      <c r="AG87" s="248"/>
      <c r="AH87" s="248"/>
      <c r="AI87" s="248"/>
      <c r="AJ87" s="248"/>
      <c r="AK87" s="248"/>
      <c r="AL87" s="248"/>
      <c r="AM87" s="248"/>
      <c r="AN87" s="248"/>
      <c r="AO87" s="248"/>
      <c r="AP87" s="248"/>
      <c r="AQ87" s="248"/>
      <c r="AR87" s="248"/>
      <c r="AS87" s="248"/>
      <c r="AT87" s="248"/>
      <c r="AU87" s="248"/>
      <c r="AV87" s="248"/>
      <c r="AW87" s="248"/>
      <c r="AX87" s="248"/>
      <c r="AY87" s="248"/>
      <c r="AZ87" s="248"/>
      <c r="BA87" s="248"/>
      <c r="BB87" s="248"/>
      <c r="BC87" s="248"/>
      <c r="BD87" s="248"/>
      <c r="BE87" s="248"/>
      <c r="BF87" s="248"/>
      <c r="BG87" s="248"/>
      <c r="BH87" s="248"/>
      <c r="BI87" s="248"/>
      <c r="BJ87" s="248"/>
      <c r="BK87" s="248"/>
      <c r="BL87" s="248"/>
      <c r="BM87" s="248"/>
      <c r="BN87" s="248"/>
      <c r="BO87" s="248"/>
      <c r="BP87" s="248"/>
      <c r="BQ87" s="248"/>
      <c r="BR87" s="248"/>
      <c r="BS87" s="248"/>
      <c r="BT87" s="248"/>
      <c r="BU87" s="248"/>
      <c r="BV87" s="248"/>
      <c r="BW87" s="248"/>
      <c r="BX87" s="248"/>
      <c r="BY87" s="248"/>
      <c r="BZ87" s="248"/>
      <c r="CA87" s="248"/>
      <c r="CB87" s="248"/>
      <c r="CC87" s="248"/>
      <c r="CD87" s="248"/>
      <c r="CE87" s="248"/>
      <c r="CF87" s="248"/>
      <c r="CG87" s="248"/>
      <c r="CH87" s="248"/>
      <c r="CI87" s="248"/>
      <c r="CJ87" s="246"/>
      <c r="DV87" s="253"/>
      <c r="DW87" s="253"/>
    </row>
    <row r="88" spans="1:136" s="252" customFormat="1" ht="12.75" hidden="1" customHeight="1">
      <c r="C88" s="268">
        <v>2009</v>
      </c>
      <c r="D88" s="248">
        <v>12.218471615720524</v>
      </c>
      <c r="E88" s="248">
        <v>12.372214611112957</v>
      </c>
      <c r="F88" s="248">
        <v>13.084219132226087</v>
      </c>
      <c r="G88" s="248">
        <v>14.812542372881357</v>
      </c>
      <c r="H88" s="248">
        <v>12.868697714954092</v>
      </c>
      <c r="I88" s="248">
        <v>12.52740060510504</v>
      </c>
      <c r="J88" s="248">
        <v>12.797813538451161</v>
      </c>
      <c r="K88" s="248">
        <v>10.912357968184876</v>
      </c>
      <c r="L88" s="248">
        <v>9.7131418751337275</v>
      </c>
      <c r="M88" s="248">
        <v>10.445057295645531</v>
      </c>
      <c r="N88" s="248">
        <v>11.766952812164677</v>
      </c>
      <c r="O88" s="248">
        <v>11.952106418268023</v>
      </c>
      <c r="P88" s="248">
        <v>10.918654895321026</v>
      </c>
      <c r="Q88" s="248">
        <v>9.6689018050989404</v>
      </c>
      <c r="R88" s="248">
        <v>9.3942188920222787</v>
      </c>
      <c r="S88" s="248">
        <v>12.485020513629729</v>
      </c>
      <c r="T88" s="248">
        <v>13.39212183586954</v>
      </c>
      <c r="U88" s="248">
        <v>12.86071755381654</v>
      </c>
      <c r="V88" s="248">
        <v>13.314665023618813</v>
      </c>
      <c r="W88" s="248">
        <v>8.900116584333098</v>
      </c>
      <c r="X88" s="248">
        <v>10.205718733161707</v>
      </c>
      <c r="Y88" s="248">
        <v>11.517817324320076</v>
      </c>
      <c r="Z88" s="248">
        <v>10.122610389610392</v>
      </c>
      <c r="AA88" s="248">
        <v>14.436034024455074</v>
      </c>
      <c r="AB88" s="248">
        <v>13.493890408440025</v>
      </c>
      <c r="AC88" s="248">
        <v>13.97074894917845</v>
      </c>
      <c r="AD88" s="248">
        <v>9.6167351476772875</v>
      </c>
      <c r="AE88" s="248">
        <v>8.6400863090201376</v>
      </c>
      <c r="AF88" s="248">
        <v>9.416404037070647</v>
      </c>
      <c r="AG88" s="248">
        <v>13.263604239755175</v>
      </c>
      <c r="AH88" s="248">
        <v>13.794581860539845</v>
      </c>
      <c r="AI88" s="248">
        <v>14.235048047148137</v>
      </c>
      <c r="AJ88" s="248">
        <v>13.890890919474588</v>
      </c>
      <c r="AK88" s="248">
        <v>14.774831979787043</v>
      </c>
      <c r="AL88" s="248">
        <v>14.395653729034752</v>
      </c>
      <c r="AM88" s="248">
        <v>14.876735432069323</v>
      </c>
      <c r="AN88" s="248">
        <v>16.210191387559806</v>
      </c>
      <c r="AO88" s="248">
        <v>12.476832294585169</v>
      </c>
      <c r="AP88" s="248">
        <v>12.235876592890678</v>
      </c>
      <c r="AQ88" s="248">
        <v>10.472925437253599</v>
      </c>
      <c r="AR88" s="248">
        <v>12.86335469028832</v>
      </c>
      <c r="AS88" s="248">
        <v>15.637194003445227</v>
      </c>
      <c r="AT88" s="248">
        <v>15.116895368782163</v>
      </c>
      <c r="AU88" s="248">
        <v>15.107624921597322</v>
      </c>
      <c r="AV88" s="248">
        <v>15.10095298905178</v>
      </c>
      <c r="AW88" s="248">
        <v>15.548869313809096</v>
      </c>
      <c r="AX88" s="248">
        <v>15.465790047062923</v>
      </c>
      <c r="AY88" s="248">
        <v>15.216588636363637</v>
      </c>
      <c r="AZ88" s="248">
        <v>14.987577379022087</v>
      </c>
      <c r="BA88" s="248">
        <v>15.187051547905236</v>
      </c>
      <c r="BB88" s="248">
        <v>15.44202722738914</v>
      </c>
      <c r="BC88" s="248">
        <v>15.697514652912471</v>
      </c>
      <c r="BD88" s="248">
        <v>15.258357794606955</v>
      </c>
      <c r="BE88" s="248">
        <v>15.25044345898004</v>
      </c>
      <c r="BF88" s="248">
        <v>14.756950266306985</v>
      </c>
      <c r="BG88" s="248">
        <v>14.97540918308227</v>
      </c>
      <c r="BH88" s="248">
        <v>14.810927399303829</v>
      </c>
      <c r="BI88" s="248">
        <v>14.832083718021265</v>
      </c>
      <c r="BJ88" s="248">
        <v>15.051371156293468</v>
      </c>
      <c r="BK88" s="248">
        <v>14.781718331763196</v>
      </c>
      <c r="BL88" s="248">
        <v>14.126562310491202</v>
      </c>
      <c r="BM88" s="248">
        <v>14.354053461417976</v>
      </c>
      <c r="BN88" s="248">
        <v>14.572033716885203</v>
      </c>
      <c r="BO88" s="248">
        <v>14.696021540469971</v>
      </c>
      <c r="BP88" s="248">
        <v>14.923989569752282</v>
      </c>
      <c r="BQ88" s="248">
        <v>15.442676056338028</v>
      </c>
      <c r="BR88" s="248">
        <v>13.202971576227389</v>
      </c>
      <c r="BS88" s="248">
        <v>13.570853658536581</v>
      </c>
      <c r="BT88" s="248"/>
      <c r="BU88" s="248"/>
      <c r="BV88" s="248"/>
      <c r="BW88" s="248"/>
      <c r="BX88" s="248"/>
      <c r="BY88" s="248"/>
      <c r="BZ88" s="248"/>
      <c r="CA88" s="248"/>
      <c r="CB88" s="248"/>
      <c r="CC88" s="248"/>
      <c r="CD88" s="248"/>
      <c r="CE88" s="248"/>
      <c r="CF88" s="248"/>
      <c r="CG88" s="248"/>
      <c r="CH88" s="248"/>
      <c r="CI88" s="248"/>
      <c r="CJ88" s="246"/>
      <c r="DV88" s="253"/>
      <c r="DW88" s="253"/>
    </row>
    <row r="89" spans="1:136" s="252" customFormat="1" ht="12.75" hidden="1" customHeight="1">
      <c r="D89" s="248"/>
      <c r="E89" s="248"/>
      <c r="F89" s="248"/>
      <c r="G89" s="248"/>
      <c r="H89" s="248"/>
      <c r="I89" s="248"/>
      <c r="J89" s="248"/>
      <c r="K89" s="248"/>
      <c r="L89" s="248"/>
      <c r="M89" s="248"/>
      <c r="N89" s="248"/>
      <c r="O89" s="248"/>
      <c r="P89" s="248"/>
      <c r="Q89" s="248"/>
      <c r="R89" s="248"/>
      <c r="S89" s="248"/>
      <c r="T89" s="248"/>
      <c r="U89" s="248"/>
      <c r="V89" s="248"/>
      <c r="W89" s="248"/>
      <c r="X89" s="248"/>
      <c r="Y89" s="248"/>
      <c r="Z89" s="248"/>
      <c r="AA89" s="248"/>
      <c r="AB89" s="248"/>
      <c r="AC89" s="248"/>
      <c r="AD89" s="248"/>
      <c r="AE89" s="248"/>
      <c r="AF89" s="248"/>
      <c r="AG89" s="248"/>
      <c r="AH89" s="248"/>
      <c r="AI89" s="248"/>
      <c r="AJ89" s="248"/>
      <c r="AK89" s="248"/>
      <c r="AL89" s="248"/>
      <c r="AM89" s="248"/>
      <c r="AN89" s="248"/>
      <c r="AO89" s="248"/>
      <c r="AP89" s="248"/>
      <c r="AQ89" s="248"/>
      <c r="AR89" s="248"/>
      <c r="AS89" s="248"/>
      <c r="AT89" s="248"/>
      <c r="AU89" s="248"/>
      <c r="AV89" s="248"/>
      <c r="AW89" s="248"/>
      <c r="AX89" s="248"/>
      <c r="AY89" s="248"/>
      <c r="AZ89" s="248"/>
      <c r="BA89" s="248"/>
      <c r="BB89" s="248"/>
      <c r="BC89" s="248"/>
      <c r="BD89" s="248"/>
      <c r="BE89" s="248"/>
      <c r="BF89" s="248"/>
      <c r="BG89" s="248"/>
      <c r="BH89" s="248"/>
      <c r="BI89" s="248"/>
      <c r="BJ89" s="248"/>
      <c r="BK89" s="248"/>
      <c r="BL89" s="248"/>
      <c r="BM89" s="248"/>
      <c r="BN89" s="248"/>
      <c r="BO89" s="248"/>
      <c r="BP89" s="248"/>
      <c r="BQ89" s="248"/>
      <c r="BR89" s="248"/>
      <c r="BS89" s="248"/>
      <c r="BT89" s="248"/>
      <c r="BU89" s="248"/>
      <c r="BV89" s="248"/>
      <c r="BW89" s="248"/>
      <c r="BX89" s="248"/>
      <c r="BY89" s="248"/>
      <c r="BZ89" s="248"/>
      <c r="CA89" s="248"/>
      <c r="CB89" s="248"/>
      <c r="CC89" s="248"/>
      <c r="CD89" s="248"/>
      <c r="CE89" s="248"/>
      <c r="CF89" s="248"/>
      <c r="CG89" s="248"/>
      <c r="CH89" s="248"/>
      <c r="CI89" s="248"/>
      <c r="CJ89" s="246"/>
      <c r="DV89" s="253"/>
      <c r="DW89" s="253"/>
    </row>
    <row r="90" spans="1:136" s="252" customFormat="1" ht="12.75" hidden="1" customHeight="1">
      <c r="C90" s="269">
        <v>2008</v>
      </c>
      <c r="D90" s="248">
        <v>12.846432926829268</v>
      </c>
      <c r="E90" s="248">
        <v>14.483304093567254</v>
      </c>
      <c r="F90" s="248">
        <v>13.682305068799248</v>
      </c>
      <c r="G90" s="248">
        <v>13.763529862742672</v>
      </c>
      <c r="H90" s="248">
        <v>14.371283182805534</v>
      </c>
      <c r="I90" s="248">
        <v>14.650289050775388</v>
      </c>
      <c r="J90" s="248">
        <v>14.828601247022933</v>
      </c>
      <c r="K90" s="248">
        <v>14.173917280822568</v>
      </c>
      <c r="L90" s="248">
        <v>13.640958986116424</v>
      </c>
      <c r="M90" s="248">
        <v>13.573940753270668</v>
      </c>
      <c r="N90" s="248">
        <v>14.871598131158301</v>
      </c>
      <c r="O90" s="248">
        <v>14.978048063854731</v>
      </c>
      <c r="P90" s="248">
        <v>14.9898030951321</v>
      </c>
      <c r="Q90" s="248">
        <v>14.837719980716555</v>
      </c>
      <c r="R90" s="248">
        <v>15.129223972905319</v>
      </c>
      <c r="S90" s="248">
        <v>15.540691874497188</v>
      </c>
      <c r="T90" s="248">
        <v>16.016930379746835</v>
      </c>
      <c r="U90" s="248">
        <v>16.090049019607843</v>
      </c>
      <c r="V90" s="248">
        <v>15.542862658576949</v>
      </c>
      <c r="W90" s="248">
        <v>15.504532507739937</v>
      </c>
      <c r="X90" s="248">
        <v>14.957713191557424</v>
      </c>
      <c r="Y90" s="248">
        <v>14.879862499895042</v>
      </c>
      <c r="Z90" s="248">
        <v>14.417963300682471</v>
      </c>
      <c r="AA90" s="248">
        <v>15.01324376284772</v>
      </c>
      <c r="AB90" s="248">
        <v>15.17502722144696</v>
      </c>
      <c r="AC90" s="248">
        <v>15.741782604343909</v>
      </c>
      <c r="AD90" s="248">
        <v>15.189416766437807</v>
      </c>
      <c r="AE90" s="248">
        <v>15.485590300470902</v>
      </c>
      <c r="AF90" s="248">
        <v>15.521804741110421</v>
      </c>
      <c r="AG90" s="248">
        <v>13.148850917132824</v>
      </c>
      <c r="AH90" s="248">
        <v>13.018898187694795</v>
      </c>
      <c r="AI90" s="248">
        <v>13.623378651670734</v>
      </c>
      <c r="AJ90" s="248">
        <v>13.022059736819248</v>
      </c>
      <c r="AK90" s="248">
        <v>13.534302007299271</v>
      </c>
      <c r="AL90" s="248">
        <v>12.955886212874479</v>
      </c>
      <c r="AM90" s="248">
        <v>13.377906949071869</v>
      </c>
      <c r="AN90" s="248">
        <v>10.427409113196976</v>
      </c>
      <c r="AO90" s="248">
        <v>8.8969571411611081</v>
      </c>
      <c r="AP90" s="248">
        <v>11.166840681203247</v>
      </c>
      <c r="AQ90" s="248">
        <v>8.9827139025208034</v>
      </c>
      <c r="AR90" s="248">
        <v>10.141784375200862</v>
      </c>
      <c r="AS90" s="248">
        <v>11.686640680166331</v>
      </c>
      <c r="AT90" s="248">
        <v>13.056958556808958</v>
      </c>
      <c r="AU90" s="248">
        <v>13.802473515197422</v>
      </c>
      <c r="AV90" s="248">
        <v>14.645549959895334</v>
      </c>
      <c r="AW90" s="248">
        <v>14.735688371616076</v>
      </c>
      <c r="AX90" s="248">
        <v>14.519714637396389</v>
      </c>
      <c r="AY90" s="248">
        <v>13.530573386811147</v>
      </c>
      <c r="AZ90" s="248">
        <v>13.455745896963318</v>
      </c>
      <c r="BA90" s="248">
        <v>14.390575472602084</v>
      </c>
      <c r="BB90" s="248">
        <v>14.624742308446015</v>
      </c>
      <c r="BC90" s="248">
        <v>14.948127230062042</v>
      </c>
      <c r="BD90" s="248">
        <v>15.238662656177695</v>
      </c>
      <c r="BE90" s="248">
        <v>15.060145665145667</v>
      </c>
      <c r="BF90" s="248">
        <v>15.062202127659571</v>
      </c>
      <c r="BG90" s="248">
        <v>13.291549429657794</v>
      </c>
      <c r="BH90" s="248">
        <v>13.158430637386182</v>
      </c>
      <c r="BI90" s="248">
        <v>12.964318066157759</v>
      </c>
      <c r="BJ90" s="248">
        <v>13.415142282265016</v>
      </c>
      <c r="BK90" s="248">
        <v>13.236780476075978</v>
      </c>
      <c r="BL90" s="248">
        <v>12.822824102251978</v>
      </c>
      <c r="BM90" s="248"/>
      <c r="BN90" s="248"/>
      <c r="BO90" s="248"/>
      <c r="BP90" s="248"/>
      <c r="BQ90" s="248"/>
      <c r="BR90" s="248"/>
      <c r="BS90" s="248"/>
      <c r="BT90" s="248"/>
      <c r="BU90" s="248"/>
      <c r="BV90" s="248"/>
      <c r="BW90" s="248"/>
      <c r="BX90" s="248"/>
      <c r="BY90" s="248"/>
      <c r="BZ90" s="248"/>
      <c r="CA90" s="248"/>
      <c r="CB90" s="248"/>
      <c r="CC90" s="248"/>
      <c r="CD90" s="248"/>
      <c r="CE90" s="248"/>
      <c r="CF90" s="248"/>
      <c r="CG90" s="248"/>
      <c r="CH90" s="248"/>
      <c r="CI90" s="248"/>
      <c r="CJ90" s="246"/>
      <c r="DV90" s="253"/>
      <c r="DW90" s="253"/>
    </row>
    <row r="91" spans="1:136" s="252" customFormat="1" ht="12.75" hidden="1" customHeight="1">
      <c r="D91" s="248"/>
      <c r="E91" s="248"/>
      <c r="F91" s="248"/>
      <c r="G91" s="248"/>
      <c r="H91" s="248"/>
      <c r="I91" s="248"/>
      <c r="J91" s="248"/>
      <c r="K91" s="248"/>
      <c r="L91" s="248"/>
      <c r="M91" s="248"/>
      <c r="N91" s="248"/>
      <c r="O91" s="248"/>
      <c r="P91" s="248"/>
      <c r="Q91" s="248"/>
      <c r="R91" s="248"/>
      <c r="S91" s="248"/>
      <c r="T91" s="248"/>
      <c r="U91" s="248"/>
      <c r="V91" s="248"/>
      <c r="W91" s="248"/>
      <c r="X91" s="248"/>
      <c r="Y91" s="248"/>
      <c r="Z91" s="248"/>
      <c r="AA91" s="248"/>
      <c r="AB91" s="248"/>
      <c r="AC91" s="248"/>
      <c r="AD91" s="248"/>
      <c r="AE91" s="248"/>
      <c r="AF91" s="248"/>
      <c r="AG91" s="248"/>
      <c r="AH91" s="248"/>
      <c r="AI91" s="248"/>
      <c r="AJ91" s="248"/>
      <c r="AK91" s="248"/>
      <c r="AL91" s="248"/>
      <c r="AM91" s="248"/>
      <c r="AN91" s="248"/>
      <c r="AO91" s="248"/>
      <c r="AP91" s="248"/>
      <c r="AQ91" s="248"/>
      <c r="AR91" s="248"/>
      <c r="AS91" s="248"/>
      <c r="AT91" s="248"/>
      <c r="AU91" s="248"/>
      <c r="AV91" s="248"/>
      <c r="AW91" s="248"/>
      <c r="AX91" s="248"/>
      <c r="AY91" s="248"/>
      <c r="AZ91" s="248"/>
      <c r="BA91" s="248"/>
      <c r="BB91" s="248"/>
      <c r="BC91" s="248"/>
      <c r="BD91" s="248"/>
      <c r="BE91" s="248"/>
      <c r="BF91" s="248"/>
      <c r="BG91" s="248"/>
      <c r="BH91" s="248"/>
      <c r="BI91" s="248"/>
      <c r="BJ91" s="248"/>
      <c r="BK91" s="248"/>
      <c r="BL91" s="248"/>
      <c r="BM91" s="248"/>
      <c r="BN91" s="248"/>
      <c r="BO91" s="248"/>
      <c r="BP91" s="248"/>
      <c r="BQ91" s="248"/>
      <c r="BR91" s="248"/>
      <c r="BS91" s="248"/>
      <c r="BT91" s="248"/>
      <c r="BU91" s="248"/>
      <c r="BV91" s="248"/>
      <c r="BW91" s="248"/>
      <c r="BX91" s="248"/>
      <c r="BY91" s="248"/>
      <c r="BZ91" s="248"/>
      <c r="CA91" s="248"/>
      <c r="CB91" s="248"/>
      <c r="CC91" s="248"/>
      <c r="CD91" s="248"/>
      <c r="CE91" s="248"/>
      <c r="CF91" s="248"/>
      <c r="CG91" s="248"/>
      <c r="CH91" s="248"/>
      <c r="CI91" s="248"/>
      <c r="CJ91" s="246"/>
      <c r="DV91" s="253"/>
      <c r="DW91" s="253"/>
    </row>
    <row r="92" spans="1:136" s="252" customFormat="1" ht="12.75" hidden="1" customHeight="1">
      <c r="C92" s="270">
        <v>2007</v>
      </c>
      <c r="D92" s="248">
        <v>15.826404736275569</v>
      </c>
      <c r="E92" s="248">
        <v>14.886591986542285</v>
      </c>
      <c r="F92" s="248">
        <v>15.098227552734739</v>
      </c>
      <c r="G92" s="248">
        <v>15.179969073668854</v>
      </c>
      <c r="H92" s="248">
        <v>15.23930651022739</v>
      </c>
      <c r="I92" s="248">
        <v>15.169230109406355</v>
      </c>
      <c r="J92" s="248">
        <v>14.919015408059598</v>
      </c>
      <c r="K92" s="248">
        <v>13.83023447040625</v>
      </c>
      <c r="L92" s="248">
        <v>13.464054589315122</v>
      </c>
      <c r="M92" s="248">
        <v>13.387928346792101</v>
      </c>
      <c r="N92" s="248">
        <v>14.719030062042608</v>
      </c>
      <c r="O92" s="248">
        <v>14.788739288165505</v>
      </c>
      <c r="P92" s="248">
        <v>14.564414802065405</v>
      </c>
      <c r="Q92" s="248">
        <v>14.302537410540014</v>
      </c>
      <c r="R92" s="248">
        <v>15.05226226076555</v>
      </c>
      <c r="S92" s="248">
        <v>15.555104643557883</v>
      </c>
      <c r="T92" s="248">
        <v>15.388053224558893</v>
      </c>
      <c r="U92" s="248">
        <v>15.510607848639113</v>
      </c>
      <c r="V92" s="248">
        <v>15.427339361103298</v>
      </c>
      <c r="W92" s="248">
        <v>15.502593271319986</v>
      </c>
      <c r="X92" s="248">
        <v>15.684547047841601</v>
      </c>
      <c r="Y92" s="248">
        <v>15.685608051855375</v>
      </c>
      <c r="Z92" s="248">
        <v>15.570464243209187</v>
      </c>
      <c r="AA92" s="248">
        <v>15.54224956078707</v>
      </c>
      <c r="AB92" s="248">
        <v>15.610349491332716</v>
      </c>
      <c r="AC92" s="248">
        <v>15.652000203272692</v>
      </c>
      <c r="AD92" s="248">
        <v>15.273697803175166</v>
      </c>
      <c r="AE92" s="248">
        <v>15.161216622209741</v>
      </c>
      <c r="AF92" s="248">
        <v>15.358699666969422</v>
      </c>
      <c r="AG92" s="248">
        <v>15.469504279600571</v>
      </c>
      <c r="AH92" s="248">
        <v>15.270342465753426</v>
      </c>
      <c r="AI92" s="248">
        <v>15.182870995306443</v>
      </c>
      <c r="AJ92" s="248">
        <v>15.409853818041929</v>
      </c>
      <c r="AK92" s="248">
        <v>15.543014705882353</v>
      </c>
      <c r="AL92" s="248">
        <v>15.200833049274703</v>
      </c>
      <c r="AM92" s="248">
        <v>15.172558051369535</v>
      </c>
      <c r="AN92" s="248">
        <v>15.173423034359901</v>
      </c>
      <c r="AO92" s="248">
        <v>14.824365613741547</v>
      </c>
      <c r="AP92" s="248">
        <v>14.085781466233799</v>
      </c>
      <c r="AQ92" s="248">
        <v>13.919131734945106</v>
      </c>
      <c r="AR92" s="248">
        <v>14.473499204367023</v>
      </c>
      <c r="AS92" s="248">
        <v>13.914375666203998</v>
      </c>
      <c r="AT92" s="248">
        <v>13.746746159041953</v>
      </c>
      <c r="AU92" s="248">
        <v>13.898814146495759</v>
      </c>
      <c r="AV92" s="248">
        <v>14.125535902541877</v>
      </c>
      <c r="AW92" s="248">
        <v>13.331634929296992</v>
      </c>
      <c r="AX92" s="248">
        <v>12.553050480024774</v>
      </c>
      <c r="AY92" s="248">
        <v>12.128756702717439</v>
      </c>
      <c r="AZ92" s="248">
        <v>11.890010225777058</v>
      </c>
      <c r="BA92" s="248">
        <v>11.6912141416246</v>
      </c>
      <c r="BB92" s="248">
        <v>10.901784724085502</v>
      </c>
      <c r="BC92" s="248">
        <v>11.244616884504433</v>
      </c>
      <c r="BD92" s="248">
        <v>10.96625637642402</v>
      </c>
      <c r="BE92" s="248">
        <v>11.695644626160396</v>
      </c>
      <c r="BF92" s="248">
        <v>10.43886306680117</v>
      </c>
      <c r="BG92" s="248">
        <v>10.719961501855396</v>
      </c>
      <c r="BH92" s="248">
        <v>8.8468374310997948</v>
      </c>
      <c r="BI92" s="248">
        <v>8.725883669604146</v>
      </c>
      <c r="BJ92" s="248">
        <v>10.422433863882084</v>
      </c>
      <c r="BK92" s="248">
        <v>12.7024509574755</v>
      </c>
      <c r="BL92" s="248">
        <v>9.0022028222913182</v>
      </c>
      <c r="BM92" s="248">
        <v>8.179701149425286</v>
      </c>
      <c r="BN92" s="248">
        <v>7.9322048819527815</v>
      </c>
      <c r="BO92" s="248">
        <v>9.428753148614609</v>
      </c>
      <c r="BP92" s="248"/>
      <c r="BQ92" s="248"/>
      <c r="BR92" s="248"/>
      <c r="BS92" s="248"/>
      <c r="BT92" s="248"/>
      <c r="BU92" s="248"/>
      <c r="BV92" s="248"/>
      <c r="BW92" s="248"/>
      <c r="BX92" s="248"/>
      <c r="BY92" s="248"/>
      <c r="BZ92" s="248"/>
      <c r="CA92" s="248"/>
      <c r="CB92" s="248"/>
      <c r="CC92" s="248"/>
      <c r="CD92" s="248"/>
      <c r="CE92" s="248"/>
      <c r="CF92" s="248"/>
      <c r="CG92" s="248"/>
      <c r="CH92" s="248"/>
      <c r="CI92" s="248"/>
      <c r="CJ92" s="246"/>
      <c r="DV92" s="253"/>
      <c r="DW92" s="253"/>
    </row>
    <row r="93" spans="1:136" ht="15" hidden="1" customHeight="1">
      <c r="A93" s="190"/>
      <c r="B93" s="190"/>
      <c r="C93" s="190"/>
      <c r="D93" s="248"/>
      <c r="E93" s="248"/>
      <c r="F93" s="248"/>
      <c r="G93" s="248"/>
      <c r="H93" s="248"/>
      <c r="I93" s="248"/>
      <c r="J93" s="248"/>
      <c r="K93" s="248"/>
      <c r="L93" s="248"/>
      <c r="M93" s="248"/>
      <c r="N93" s="248"/>
      <c r="O93" s="248"/>
      <c r="P93" s="248"/>
      <c r="Q93" s="248"/>
      <c r="R93" s="248"/>
      <c r="S93" s="248"/>
      <c r="T93" s="248"/>
      <c r="U93" s="248"/>
      <c r="V93" s="248"/>
      <c r="W93" s="248"/>
      <c r="X93" s="248"/>
      <c r="Y93" s="248"/>
      <c r="Z93" s="248"/>
      <c r="AA93" s="248"/>
      <c r="AB93" s="248"/>
      <c r="AC93" s="248"/>
      <c r="AD93" s="248"/>
      <c r="AE93" s="248"/>
      <c r="AF93" s="248"/>
      <c r="AG93" s="248"/>
      <c r="AH93" s="248"/>
      <c r="AI93" s="248"/>
      <c r="AJ93" s="248"/>
      <c r="AK93" s="248"/>
      <c r="AL93" s="248"/>
      <c r="AM93" s="248"/>
      <c r="AN93" s="248"/>
      <c r="AO93" s="248"/>
      <c r="AP93" s="248"/>
      <c r="AQ93" s="248"/>
      <c r="AR93" s="248"/>
      <c r="AS93" s="248"/>
      <c r="AT93" s="248"/>
      <c r="AU93" s="248"/>
      <c r="AV93" s="248"/>
      <c r="AW93" s="248"/>
      <c r="AX93" s="248"/>
      <c r="AY93" s="248"/>
      <c r="AZ93" s="248"/>
      <c r="BA93" s="248"/>
      <c r="BB93" s="248"/>
      <c r="BC93" s="248"/>
      <c r="BD93" s="248"/>
      <c r="BE93" s="248"/>
      <c r="BF93" s="248"/>
      <c r="BG93" s="248"/>
      <c r="BH93" s="248"/>
      <c r="BI93" s="248"/>
      <c r="BJ93" s="248"/>
      <c r="BK93" s="248"/>
      <c r="BL93" s="248"/>
      <c r="BM93" s="248"/>
      <c r="BN93" s="248"/>
      <c r="BO93" s="248"/>
      <c r="BP93" s="248"/>
      <c r="BQ93" s="248"/>
      <c r="BR93" s="248"/>
      <c r="BS93" s="248"/>
      <c r="BT93" s="248"/>
      <c r="BU93" s="248"/>
      <c r="BV93" s="248"/>
      <c r="BW93" s="248"/>
      <c r="BX93" s="248"/>
      <c r="BY93" s="190"/>
      <c r="BZ93" s="190"/>
      <c r="CA93" s="190"/>
      <c r="CB93" s="190"/>
      <c r="CC93" s="190"/>
      <c r="CD93" s="190"/>
      <c r="CE93" s="190"/>
      <c r="CF93" s="190"/>
      <c r="CG93" s="190"/>
      <c r="CH93" s="190"/>
      <c r="CI93" s="190"/>
      <c r="CJ93" s="246"/>
      <c r="CK93" s="190"/>
      <c r="CL93" s="190"/>
      <c r="CM93" s="190"/>
      <c r="CN93" s="190"/>
      <c r="CO93" s="190"/>
      <c r="CP93" s="190"/>
      <c r="CQ93" s="190"/>
      <c r="CR93" s="190"/>
      <c r="CS93" s="190"/>
      <c r="CT93" s="190"/>
      <c r="CU93" s="190"/>
      <c r="CV93" s="190"/>
      <c r="CW93" s="190"/>
      <c r="CX93" s="190"/>
      <c r="CY93" s="190"/>
      <c r="CZ93" s="190"/>
      <c r="DA93" s="190"/>
      <c r="DB93" s="190"/>
      <c r="DC93" s="190"/>
      <c r="DD93" s="190"/>
      <c r="DE93" s="190"/>
      <c r="DF93" s="190"/>
      <c r="DG93" s="190"/>
      <c r="DH93" s="190"/>
      <c r="DI93" s="190"/>
      <c r="DJ93" s="190"/>
      <c r="DK93" s="190"/>
      <c r="DL93" s="190"/>
      <c r="DM93" s="190"/>
      <c r="DN93" s="190"/>
      <c r="DO93" s="190"/>
      <c r="DP93" s="190"/>
      <c r="DQ93" s="190"/>
      <c r="DR93" s="190"/>
      <c r="DS93" s="190"/>
      <c r="DT93" s="190"/>
      <c r="DU93" s="190"/>
      <c r="DV93" s="247"/>
      <c r="DW93" s="190"/>
      <c r="DX93" s="190"/>
      <c r="DY93" s="190"/>
      <c r="DZ93" s="190"/>
      <c r="EA93" s="190"/>
      <c r="EB93" s="190"/>
      <c r="EC93" s="190"/>
      <c r="ED93" s="190"/>
      <c r="EE93" s="190"/>
      <c r="EF93" s="190"/>
    </row>
    <row r="94" spans="1:136" s="252" customFormat="1" ht="12.75" hidden="1" customHeight="1">
      <c r="C94" s="271">
        <v>2006</v>
      </c>
      <c r="D94" s="248">
        <v>14.455955882352939</v>
      </c>
      <c r="E94" s="248">
        <v>15.226633228241136</v>
      </c>
      <c r="F94" s="248">
        <v>15.814988915662651</v>
      </c>
      <c r="G94" s="248">
        <v>15.933183514246942</v>
      </c>
      <c r="H94" s="248">
        <v>16.069444200929251</v>
      </c>
      <c r="I94" s="248">
        <v>15.356168173475629</v>
      </c>
      <c r="J94" s="248">
        <v>14.260340726229623</v>
      </c>
      <c r="K94" s="248">
        <v>14.44891101554747</v>
      </c>
      <c r="L94" s="248">
        <v>15.132763757643136</v>
      </c>
      <c r="M94" s="248">
        <v>15.366110587918742</v>
      </c>
      <c r="N94" s="248">
        <v>15.589632128863736</v>
      </c>
      <c r="O94" s="248">
        <v>14.943100487352053</v>
      </c>
      <c r="P94" s="248">
        <v>14.35046292763576</v>
      </c>
      <c r="Q94" s="248">
        <v>13.560895426926765</v>
      </c>
      <c r="R94" s="248">
        <v>13.853264902042516</v>
      </c>
      <c r="S94" s="248">
        <v>13.967303006329116</v>
      </c>
      <c r="T94" s="248">
        <v>14.005305653710248</v>
      </c>
      <c r="U94" s="248">
        <v>14.268495674300254</v>
      </c>
      <c r="V94" s="248">
        <v>15.07141552979793</v>
      </c>
      <c r="W94" s="248">
        <v>15.158224640559219</v>
      </c>
      <c r="X94" s="248">
        <v>15.926316806660223</v>
      </c>
      <c r="Y94" s="248">
        <v>16.055690634193063</v>
      </c>
      <c r="Z94" s="248">
        <v>15.94855227379278</v>
      </c>
      <c r="AA94" s="248">
        <v>14.568628571428572</v>
      </c>
      <c r="AB94" s="248">
        <v>13.719306423611108</v>
      </c>
      <c r="AC94" s="248">
        <v>13.837722177742194</v>
      </c>
      <c r="AD94" s="248">
        <v>14.245477214101461</v>
      </c>
      <c r="AE94" s="248">
        <v>15.59428806215449</v>
      </c>
      <c r="AF94" s="248">
        <v>15.859843148046229</v>
      </c>
      <c r="AG94" s="248">
        <v>15.681629456847718</v>
      </c>
      <c r="AH94" s="248">
        <v>15.925794671982601</v>
      </c>
      <c r="AI94" s="248">
        <v>15.898848549737199</v>
      </c>
      <c r="AJ94" s="248">
        <v>15.881608349008919</v>
      </c>
      <c r="AK94" s="248">
        <v>15.565175567833025</v>
      </c>
      <c r="AL94" s="248">
        <v>15.448831531784643</v>
      </c>
      <c r="AM94" s="248">
        <v>15.490746146872166</v>
      </c>
      <c r="AN94" s="248">
        <v>15.626824416386592</v>
      </c>
      <c r="AO94" s="248">
        <v>15.507050748448339</v>
      </c>
      <c r="AP94" s="248">
        <v>15.033834514460832</v>
      </c>
      <c r="AQ94" s="248">
        <v>14.50156246932967</v>
      </c>
      <c r="AR94" s="248">
        <v>14.011963769726608</v>
      </c>
      <c r="AS94" s="248">
        <v>13.537368939672932</v>
      </c>
      <c r="AT94" s="248">
        <v>13.292663888165318</v>
      </c>
      <c r="AU94" s="248">
        <v>12.703748065614363</v>
      </c>
      <c r="AV94" s="248">
        <v>12.082744023347333</v>
      </c>
      <c r="AW94" s="248">
        <v>10.769502637929852</v>
      </c>
      <c r="AX94" s="248">
        <v>10.289832338065354</v>
      </c>
      <c r="AY94" s="248">
        <v>11.738805042938059</v>
      </c>
      <c r="AZ94" s="248">
        <v>12.509026452434604</v>
      </c>
      <c r="BA94" s="248">
        <v>10.663977550024399</v>
      </c>
      <c r="BB94" s="248">
        <v>9.7025930457836242</v>
      </c>
      <c r="BC94" s="248">
        <v>10.310283367860315</v>
      </c>
      <c r="BD94" s="248">
        <v>9.6623983034370529</v>
      </c>
      <c r="BE94" s="248">
        <v>9.5090632715037895</v>
      </c>
      <c r="BF94" s="248">
        <v>11.847594570135747</v>
      </c>
      <c r="BG94" s="248">
        <v>11.527900187286548</v>
      </c>
      <c r="BH94" s="248">
        <v>11.1564894755619</v>
      </c>
      <c r="BI94" s="248">
        <v>11.678807201800449</v>
      </c>
      <c r="BJ94" s="248">
        <v>13.206666666666667</v>
      </c>
      <c r="BK94" s="248">
        <v>12.335172413793106</v>
      </c>
      <c r="BL94" s="248">
        <v>11.72</v>
      </c>
      <c r="BM94" s="248">
        <v>11.767476635514019</v>
      </c>
      <c r="BN94" s="248">
        <v>12.147021276595746</v>
      </c>
      <c r="BO94" s="248">
        <v>12.826638297872341</v>
      </c>
      <c r="BP94" s="248">
        <v>12.382748091603055</v>
      </c>
      <c r="BQ94" s="248">
        <v>12.0375</v>
      </c>
      <c r="BR94" s="248">
        <v>12.765893719806762</v>
      </c>
      <c r="BS94" s="248">
        <v>12.3986013986014</v>
      </c>
      <c r="BT94" s="248">
        <v>13.388508287292817</v>
      </c>
      <c r="BU94" s="248">
        <v>13.666019417475729</v>
      </c>
      <c r="BV94" s="248">
        <v>12.94435294117647</v>
      </c>
      <c r="BW94" s="248">
        <v>11.72</v>
      </c>
      <c r="BX94" s="248">
        <v>9.0892105263157887</v>
      </c>
      <c r="BY94" s="248"/>
      <c r="BZ94" s="248"/>
      <c r="CA94" s="248"/>
      <c r="CB94" s="248"/>
      <c r="CC94" s="248"/>
      <c r="CD94" s="248"/>
      <c r="CE94" s="248"/>
      <c r="CF94" s="248"/>
      <c r="CG94" s="248"/>
      <c r="CH94" s="248"/>
      <c r="CI94" s="248"/>
      <c r="CJ94" s="246"/>
      <c r="DV94" s="253"/>
      <c r="DW94" s="253"/>
    </row>
    <row r="95" spans="1:136" ht="15" hidden="1" customHeight="1">
      <c r="A95" s="190"/>
      <c r="B95" s="190"/>
      <c r="C95" s="190"/>
      <c r="D95" s="190"/>
      <c r="E95" s="244"/>
      <c r="F95" s="190"/>
      <c r="G95" s="190"/>
      <c r="H95" s="190"/>
      <c r="I95" s="190"/>
      <c r="J95" s="190"/>
      <c r="K95" s="190"/>
      <c r="L95" s="190"/>
      <c r="M95" s="190"/>
      <c r="N95" s="190"/>
      <c r="O95" s="190"/>
      <c r="P95" s="190"/>
      <c r="Q95" s="190"/>
      <c r="R95" s="190"/>
      <c r="S95" s="190"/>
      <c r="T95" s="190"/>
      <c r="U95" s="190"/>
      <c r="V95" s="190"/>
      <c r="W95" s="190"/>
      <c r="X95" s="190"/>
      <c r="Y95" s="190"/>
      <c r="Z95" s="190"/>
      <c r="AA95" s="190"/>
      <c r="AB95" s="190"/>
      <c r="AC95" s="190"/>
      <c r="AD95" s="190"/>
      <c r="AE95" s="190"/>
      <c r="AF95" s="190"/>
      <c r="AG95" s="190"/>
      <c r="AH95" s="190"/>
      <c r="AI95" s="190"/>
      <c r="AJ95" s="190"/>
      <c r="AK95" s="190"/>
      <c r="AL95" s="190"/>
      <c r="AM95" s="190"/>
      <c r="AN95" s="190"/>
      <c r="AO95" s="190"/>
      <c r="AP95" s="190"/>
      <c r="AQ95" s="190"/>
      <c r="AR95" s="190"/>
      <c r="AS95" s="190"/>
      <c r="AT95" s="190"/>
      <c r="AU95" s="190"/>
      <c r="AV95" s="190"/>
      <c r="AW95" s="190"/>
      <c r="AX95" s="190"/>
      <c r="AY95" s="190"/>
      <c r="AZ95" s="190"/>
      <c r="BA95" s="190"/>
      <c r="BB95" s="190"/>
      <c r="BC95" s="190"/>
      <c r="BD95" s="190"/>
      <c r="BE95" s="190"/>
      <c r="BF95" s="190"/>
      <c r="BG95" s="190"/>
      <c r="BH95" s="190"/>
      <c r="BI95" s="190"/>
      <c r="BJ95" s="190"/>
      <c r="BK95" s="190"/>
      <c r="BL95" s="190"/>
      <c r="BM95" s="190"/>
      <c r="BN95" s="190"/>
      <c r="BO95" s="190"/>
      <c r="BP95" s="190"/>
      <c r="BQ95" s="190"/>
      <c r="BR95" s="190"/>
      <c r="BS95" s="190"/>
      <c r="BT95" s="190"/>
      <c r="BU95" s="190"/>
      <c r="BV95" s="190"/>
      <c r="BW95" s="190"/>
      <c r="BX95" s="190"/>
      <c r="BY95" s="190"/>
      <c r="BZ95" s="190"/>
      <c r="CA95" s="190"/>
      <c r="CB95" s="190"/>
      <c r="CC95" s="190"/>
      <c r="CD95" s="190"/>
      <c r="CE95" s="190"/>
      <c r="CF95" s="190"/>
      <c r="CG95" s="190"/>
      <c r="CH95" s="190"/>
      <c r="CI95" s="190"/>
      <c r="CJ95" s="246"/>
      <c r="CK95" s="190"/>
      <c r="CL95" s="190"/>
      <c r="CM95" s="190"/>
      <c r="CN95" s="190"/>
      <c r="CO95" s="190"/>
      <c r="CP95" s="190"/>
      <c r="CQ95" s="190"/>
      <c r="CR95" s="190"/>
      <c r="CS95" s="190"/>
      <c r="CT95" s="190"/>
      <c r="CU95" s="190"/>
      <c r="CV95" s="190"/>
      <c r="CW95" s="190"/>
      <c r="CX95" s="190"/>
      <c r="CY95" s="190"/>
      <c r="CZ95" s="190"/>
      <c r="DA95" s="190"/>
      <c r="DB95" s="190"/>
      <c r="DC95" s="190"/>
      <c r="DD95" s="190"/>
      <c r="DE95" s="190"/>
      <c r="DF95" s="190"/>
      <c r="DG95" s="190"/>
      <c r="DH95" s="190"/>
      <c r="DI95" s="190"/>
      <c r="DJ95" s="190"/>
      <c r="DK95" s="190"/>
      <c r="DL95" s="190"/>
      <c r="DM95" s="190"/>
      <c r="DN95" s="190"/>
      <c r="DO95" s="190"/>
      <c r="DP95" s="190"/>
      <c r="DQ95" s="190"/>
      <c r="DR95" s="190"/>
      <c r="DS95" s="190"/>
      <c r="DT95" s="190"/>
      <c r="DU95" s="190"/>
      <c r="DV95" s="247"/>
      <c r="DW95" s="190"/>
      <c r="DX95" s="190"/>
      <c r="DY95" s="190"/>
      <c r="DZ95" s="190"/>
      <c r="EA95" s="190"/>
      <c r="EB95" s="190"/>
      <c r="EC95" s="190"/>
      <c r="ED95" s="190"/>
      <c r="EE95" s="190"/>
      <c r="EF95" s="190"/>
    </row>
    <row r="96" spans="1:136" s="248" customFormat="1" ht="12.75" hidden="1" customHeight="1">
      <c r="C96" s="272">
        <v>2005</v>
      </c>
      <c r="D96" s="248">
        <v>15.448387931034484</v>
      </c>
      <c r="E96" s="248">
        <v>15.428757758620687</v>
      </c>
      <c r="F96" s="248">
        <v>15.849601671038569</v>
      </c>
      <c r="G96" s="248">
        <v>15.549925622198915</v>
      </c>
      <c r="H96" s="248">
        <v>16.081776818984114</v>
      </c>
      <c r="I96" s="248">
        <v>15.837184375966196</v>
      </c>
      <c r="J96" s="248">
        <v>15.448178115163859</v>
      </c>
      <c r="K96" s="248">
        <v>15.525969417926841</v>
      </c>
      <c r="L96" s="248">
        <v>15.66642141100813</v>
      </c>
      <c r="M96" s="248">
        <v>12.574734237536656</v>
      </c>
      <c r="N96" s="248">
        <v>15.311395860854249</v>
      </c>
      <c r="O96" s="248">
        <v>16.102156899457032</v>
      </c>
      <c r="P96" s="248">
        <v>15.987921182266009</v>
      </c>
      <c r="Q96" s="248">
        <v>14.52104655737705</v>
      </c>
      <c r="R96" s="248">
        <v>15.003568297387341</v>
      </c>
      <c r="S96" s="248">
        <v>16.232818386447104</v>
      </c>
      <c r="T96" s="248">
        <v>16.235771138539619</v>
      </c>
      <c r="U96" s="248">
        <v>15.661716213125999</v>
      </c>
      <c r="V96" s="248">
        <v>15.528551320378675</v>
      </c>
      <c r="W96" s="248">
        <v>15.761614440605268</v>
      </c>
      <c r="X96" s="248">
        <v>15.854603278688524</v>
      </c>
      <c r="Y96" s="248">
        <v>15.620424609062891</v>
      </c>
      <c r="Z96" s="248">
        <v>16.05635484650713</v>
      </c>
      <c r="AA96" s="248">
        <v>16.03056128064032</v>
      </c>
      <c r="AB96" s="248">
        <v>16.013125407520103</v>
      </c>
      <c r="AC96" s="248">
        <v>16.457612349914235</v>
      </c>
      <c r="AD96" s="248">
        <v>16.46702170561025</v>
      </c>
      <c r="AE96" s="248">
        <v>16.150341958132884</v>
      </c>
      <c r="AF96" s="248">
        <v>16.024910337552743</v>
      </c>
      <c r="AG96" s="248">
        <v>15.525953188602445</v>
      </c>
      <c r="AH96" s="248">
        <v>15.627947354771784</v>
      </c>
      <c r="AI96" s="248">
        <v>15.445986216730034</v>
      </c>
      <c r="AJ96" s="248">
        <v>15.343114038992253</v>
      </c>
      <c r="AK96" s="248">
        <v>14.684015639769697</v>
      </c>
      <c r="AL96" s="248">
        <v>14.142796111746446</v>
      </c>
      <c r="AM96" s="248">
        <v>13.58907660677572</v>
      </c>
      <c r="AN96" s="248">
        <v>11.993052051439069</v>
      </c>
      <c r="AO96" s="248">
        <v>12.549791602819493</v>
      </c>
      <c r="AP96" s="248">
        <v>11.871525471169992</v>
      </c>
      <c r="AQ96" s="248">
        <v>11.313463257199603</v>
      </c>
      <c r="AR96" s="248">
        <v>10.308309611264155</v>
      </c>
      <c r="AS96" s="248">
        <v>9.9391780450311984</v>
      </c>
      <c r="AT96" s="248">
        <v>9.4516395788612897</v>
      </c>
      <c r="AU96" s="248">
        <v>9.9655897786903935</v>
      </c>
      <c r="AV96" s="248">
        <v>8.7876513926325259</v>
      </c>
      <c r="AW96" s="248">
        <v>8.7081602795064956</v>
      </c>
      <c r="AX96" s="248">
        <v>8.9146681334800153</v>
      </c>
      <c r="AY96" s="248">
        <v>12.663724067450177</v>
      </c>
      <c r="AZ96" s="248">
        <v>13.367805661274975</v>
      </c>
      <c r="BA96" s="248">
        <v>13.445041957215457</v>
      </c>
      <c r="BB96" s="248">
        <v>13.890522378434154</v>
      </c>
      <c r="BC96" s="248">
        <v>13.930573631747228</v>
      </c>
      <c r="BD96" s="248">
        <v>13.318222865722863</v>
      </c>
      <c r="BE96" s="248">
        <v>12.509180659759437</v>
      </c>
      <c r="BF96" s="248">
        <v>12.454162394181472</v>
      </c>
      <c r="BG96" s="248">
        <v>12.579179988715442</v>
      </c>
      <c r="BH96" s="248">
        <v>12.41361462728551</v>
      </c>
      <c r="BI96" s="248">
        <v>13.316310802274167</v>
      </c>
      <c r="BK96" s="251"/>
      <c r="CJ96" s="246"/>
      <c r="DG96" s="253"/>
      <c r="DH96" s="253"/>
    </row>
    <row r="97" spans="1:136" ht="15" hidden="1" customHeight="1">
      <c r="A97" s="190"/>
      <c r="B97" s="190"/>
      <c r="C97" s="190"/>
      <c r="D97" s="190"/>
      <c r="E97" s="244"/>
      <c r="F97" s="190"/>
      <c r="G97" s="190"/>
      <c r="H97" s="190"/>
      <c r="I97" s="190"/>
      <c r="J97" s="190"/>
      <c r="K97" s="190"/>
      <c r="L97" s="190"/>
      <c r="M97" s="190"/>
      <c r="N97" s="190"/>
      <c r="O97" s="190"/>
      <c r="P97" s="190"/>
      <c r="Q97" s="190"/>
      <c r="R97" s="190"/>
      <c r="S97" s="190"/>
      <c r="T97" s="190"/>
      <c r="U97" s="190"/>
      <c r="V97" s="190"/>
      <c r="W97" s="190"/>
      <c r="X97" s="190"/>
      <c r="Y97" s="190"/>
      <c r="Z97" s="190"/>
      <c r="AA97" s="190"/>
      <c r="AB97" s="190"/>
      <c r="AC97" s="190"/>
      <c r="AD97" s="190"/>
      <c r="AE97" s="190"/>
      <c r="AF97" s="190"/>
      <c r="AG97" s="190"/>
      <c r="AH97" s="190"/>
      <c r="AI97" s="190"/>
      <c r="AJ97" s="190"/>
      <c r="AK97" s="190"/>
      <c r="AL97" s="190"/>
      <c r="AM97" s="190"/>
      <c r="AN97" s="190"/>
      <c r="AO97" s="190"/>
      <c r="AP97" s="190"/>
      <c r="AQ97" s="190"/>
      <c r="AR97" s="190"/>
      <c r="AS97" s="190"/>
      <c r="AT97" s="190"/>
      <c r="AU97" s="190"/>
      <c r="AV97" s="190"/>
      <c r="AW97" s="190"/>
      <c r="AX97" s="190"/>
      <c r="AY97" s="190"/>
      <c r="AZ97" s="190"/>
      <c r="BA97" s="190"/>
      <c r="BB97" s="190"/>
      <c r="BC97" s="190"/>
      <c r="BD97" s="190"/>
      <c r="BE97" s="190"/>
      <c r="BF97" s="190"/>
      <c r="BG97" s="190"/>
      <c r="BH97" s="190"/>
      <c r="BI97" s="190"/>
      <c r="BJ97" s="190"/>
      <c r="BK97" s="190"/>
      <c r="BL97" s="190"/>
      <c r="BM97" s="190"/>
      <c r="BN97" s="190"/>
      <c r="BO97" s="190"/>
      <c r="BP97" s="190"/>
      <c r="BQ97" s="190"/>
      <c r="BR97" s="190"/>
      <c r="BS97" s="190"/>
      <c r="BT97" s="190"/>
      <c r="BU97" s="190"/>
      <c r="BV97" s="190"/>
      <c r="BW97" s="190"/>
      <c r="BX97" s="190"/>
      <c r="BY97" s="190"/>
      <c r="BZ97" s="190"/>
      <c r="CA97" s="190"/>
      <c r="CB97" s="190"/>
      <c r="CC97" s="190"/>
      <c r="CD97" s="190"/>
      <c r="CE97" s="190"/>
      <c r="CF97" s="190"/>
      <c r="CG97" s="190"/>
      <c r="CH97" s="190"/>
      <c r="CI97" s="190"/>
      <c r="CJ97" s="246"/>
      <c r="CK97" s="190"/>
      <c r="CL97" s="190"/>
      <c r="CM97" s="190"/>
      <c r="CN97" s="190"/>
      <c r="CO97" s="190"/>
      <c r="CP97" s="190"/>
      <c r="CQ97" s="190"/>
      <c r="CR97" s="190"/>
      <c r="CS97" s="190"/>
      <c r="CT97" s="190"/>
      <c r="CU97" s="190"/>
      <c r="CV97" s="190"/>
      <c r="CW97" s="190"/>
      <c r="CX97" s="190"/>
      <c r="CY97" s="190"/>
      <c r="CZ97" s="190"/>
      <c r="DA97" s="190"/>
      <c r="DB97" s="190"/>
      <c r="DC97" s="190"/>
      <c r="DD97" s="190"/>
      <c r="DE97" s="190"/>
      <c r="DF97" s="190"/>
      <c r="DG97" s="190"/>
      <c r="DH97" s="190"/>
      <c r="DI97" s="190"/>
      <c r="DJ97" s="190"/>
      <c r="DK97" s="190"/>
      <c r="DL97" s="190"/>
      <c r="DM97" s="190"/>
      <c r="DN97" s="190"/>
      <c r="DO97" s="190"/>
      <c r="DP97" s="190"/>
      <c r="DQ97" s="190"/>
      <c r="DR97" s="190"/>
      <c r="DS97" s="190"/>
      <c r="DT97" s="190"/>
      <c r="DU97" s="190"/>
      <c r="DV97" s="247"/>
      <c r="DW97" s="190"/>
      <c r="DX97" s="190"/>
      <c r="DY97" s="190"/>
      <c r="DZ97" s="190"/>
      <c r="EA97" s="190"/>
      <c r="EB97" s="190"/>
      <c r="EC97" s="190"/>
      <c r="ED97" s="190"/>
      <c r="EE97" s="190"/>
      <c r="EF97" s="190"/>
    </row>
    <row r="98" spans="1:136" s="252" customFormat="1" ht="12.75" hidden="1" customHeight="1">
      <c r="C98" s="273">
        <v>2004</v>
      </c>
      <c r="D98" s="248">
        <v>14.384646924829156</v>
      </c>
      <c r="E98" s="248">
        <v>14.007309563290292</v>
      </c>
      <c r="F98" s="248">
        <v>14.690362042373568</v>
      </c>
      <c r="G98" s="248">
        <v>15.06559758854559</v>
      </c>
      <c r="H98" s="248">
        <v>14.169459739363077</v>
      </c>
      <c r="I98" s="248">
        <v>14.405287480190173</v>
      </c>
      <c r="J98" s="248">
        <v>14.575261563503187</v>
      </c>
      <c r="K98" s="248">
        <v>14.883810311792372</v>
      </c>
      <c r="L98" s="248">
        <v>14.806653484249281</v>
      </c>
      <c r="M98" s="248">
        <v>13.200318213262182</v>
      </c>
      <c r="N98" s="248">
        <v>12.281929141522287</v>
      </c>
      <c r="O98" s="248">
        <v>12.090636932946389</v>
      </c>
      <c r="P98" s="248">
        <v>14.907509618747813</v>
      </c>
      <c r="Q98" s="248">
        <v>15.610463529411765</v>
      </c>
      <c r="R98" s="248">
        <v>15.710948699929723</v>
      </c>
      <c r="S98" s="248">
        <v>16.000959825486277</v>
      </c>
      <c r="T98" s="248">
        <v>15.453620056191918</v>
      </c>
      <c r="U98" s="248">
        <v>16.404952966261128</v>
      </c>
      <c r="V98" s="248">
        <v>15.564243527508092</v>
      </c>
      <c r="W98" s="248">
        <v>15.558235294117646</v>
      </c>
      <c r="X98" s="248">
        <v>15.606088208198987</v>
      </c>
      <c r="Y98" s="248">
        <v>14.982833476500183</v>
      </c>
      <c r="Z98" s="248">
        <v>11.707681521836205</v>
      </c>
      <c r="AA98" s="248">
        <v>12.886439875557961</v>
      </c>
      <c r="AB98" s="248">
        <v>13.488423176409729</v>
      </c>
      <c r="AC98" s="248">
        <v>15.078094258682492</v>
      </c>
      <c r="AD98" s="248">
        <v>14.972118176538908</v>
      </c>
      <c r="AE98" s="248">
        <v>14.560345729037317</v>
      </c>
      <c r="AF98" s="248">
        <v>14.420499986084439</v>
      </c>
      <c r="AG98" s="248">
        <v>14.031284479209548</v>
      </c>
      <c r="AH98" s="248">
        <v>13.571418089098216</v>
      </c>
      <c r="AI98" s="248">
        <v>14.271530254777071</v>
      </c>
      <c r="AJ98" s="248">
        <v>15.469361956666225</v>
      </c>
      <c r="AK98" s="248">
        <v>14.369240104963918</v>
      </c>
      <c r="AL98" s="248">
        <v>14.009189312420208</v>
      </c>
      <c r="AM98" s="248">
        <v>13.869426758328929</v>
      </c>
      <c r="AN98" s="248">
        <v>13.428458835929266</v>
      </c>
      <c r="AO98" s="248">
        <v>15.458210104419365</v>
      </c>
      <c r="AP98" s="248">
        <v>14.866284334440083</v>
      </c>
      <c r="AQ98" s="248">
        <v>13.57410323017845</v>
      </c>
      <c r="AR98" s="248">
        <v>12.530663940341592</v>
      </c>
      <c r="AS98" s="248">
        <v>11.656530508301923</v>
      </c>
      <c r="AT98" s="248">
        <v>12.227970051926096</v>
      </c>
      <c r="AU98" s="248">
        <v>11.071726117261173</v>
      </c>
      <c r="AV98" s="248">
        <v>11.645155007491072</v>
      </c>
      <c r="AW98" s="248">
        <v>9.9813556220891542</v>
      </c>
      <c r="AX98" s="248">
        <v>11.414400610287709</v>
      </c>
      <c r="AY98" s="248">
        <v>12.042730540793997</v>
      </c>
      <c r="AZ98" s="248">
        <v>11.778949492319709</v>
      </c>
      <c r="BA98" s="248">
        <v>10.400437137330755</v>
      </c>
      <c r="BB98" s="248">
        <v>9.438909793552325</v>
      </c>
      <c r="BC98" s="248">
        <v>10.12400121494381</v>
      </c>
      <c r="BD98" s="248">
        <v>9.6994823561719077</v>
      </c>
      <c r="BE98" s="248">
        <v>9.5019713572746003</v>
      </c>
      <c r="BF98" s="248">
        <v>9.4948163071817966</v>
      </c>
      <c r="BG98" s="248">
        <v>7.959117789626756</v>
      </c>
      <c r="BH98" s="248">
        <v>9.3560382589409485</v>
      </c>
      <c r="BI98" s="248">
        <v>9.1356236345580939</v>
      </c>
      <c r="BJ98" s="248">
        <v>8.7001753545419707</v>
      </c>
      <c r="BK98" s="248">
        <v>7.890495618580986</v>
      </c>
      <c r="BL98" s="248">
        <v>7.3487992863514719</v>
      </c>
      <c r="BM98" s="248">
        <v>7.2947064962170618</v>
      </c>
      <c r="BN98" s="248">
        <v>7.4011467054969042</v>
      </c>
      <c r="BO98" s="248">
        <v>7.068788944723619</v>
      </c>
      <c r="BP98" s="248">
        <v>6.5420611394163961</v>
      </c>
      <c r="BQ98" s="248">
        <v>7.6485049833887055</v>
      </c>
      <c r="BR98" s="248">
        <v>7.3974238227146802</v>
      </c>
      <c r="BS98" s="248">
        <v>13.95</v>
      </c>
      <c r="BT98" s="248">
        <v>13.95</v>
      </c>
      <c r="BU98" s="248">
        <v>14.067368421052631</v>
      </c>
      <c r="BV98" s="248"/>
      <c r="BW98" s="248"/>
      <c r="BX98" s="248"/>
      <c r="BY98" s="248"/>
      <c r="BZ98" s="248"/>
      <c r="CA98" s="248"/>
      <c r="CB98" s="248"/>
      <c r="CC98" s="248"/>
      <c r="CD98" s="248"/>
      <c r="CE98" s="248"/>
      <c r="CF98" s="248"/>
      <c r="CG98" s="248"/>
      <c r="CH98" s="248"/>
      <c r="CI98" s="248"/>
      <c r="CJ98" s="246"/>
      <c r="DV98" s="253"/>
      <c r="DW98" s="253"/>
    </row>
    <row r="99" spans="1:136" ht="15" hidden="1" customHeight="1">
      <c r="A99" s="190"/>
      <c r="B99" s="190"/>
      <c r="C99" s="259"/>
      <c r="D99" s="190"/>
      <c r="E99" s="244"/>
      <c r="F99" s="190"/>
      <c r="G99" s="190"/>
      <c r="H99" s="190"/>
      <c r="I99" s="190"/>
      <c r="J99" s="190"/>
      <c r="K99" s="190"/>
      <c r="L99" s="190"/>
      <c r="M99" s="190"/>
      <c r="N99" s="190"/>
      <c r="O99" s="190"/>
      <c r="P99" s="190"/>
      <c r="Q99" s="190"/>
      <c r="R99" s="190"/>
      <c r="S99" s="190"/>
      <c r="T99" s="190"/>
      <c r="U99" s="190"/>
      <c r="V99" s="190"/>
      <c r="W99" s="190"/>
      <c r="X99" s="190"/>
      <c r="Y99" s="190"/>
      <c r="Z99" s="190"/>
      <c r="AA99" s="190"/>
      <c r="AB99" s="190"/>
      <c r="AC99" s="190"/>
      <c r="AD99" s="190"/>
      <c r="AE99" s="190"/>
      <c r="AF99" s="190"/>
      <c r="AG99" s="190"/>
      <c r="AH99" s="190"/>
      <c r="AI99" s="190"/>
      <c r="AJ99" s="190"/>
      <c r="AK99" s="190"/>
      <c r="AL99" s="190"/>
      <c r="AM99" s="190"/>
      <c r="AN99" s="190"/>
      <c r="AO99" s="190"/>
      <c r="AP99" s="190"/>
      <c r="AQ99" s="190"/>
      <c r="AR99" s="190"/>
      <c r="AS99" s="190"/>
      <c r="AT99" s="190"/>
      <c r="AU99" s="190"/>
      <c r="AV99" s="190"/>
      <c r="AW99" s="190"/>
      <c r="AX99" s="190"/>
      <c r="AY99" s="190"/>
      <c r="AZ99" s="190"/>
      <c r="BA99" s="190"/>
      <c r="BB99" s="190"/>
      <c r="BC99" s="190"/>
      <c r="BD99" s="190"/>
      <c r="BE99" s="190"/>
      <c r="BF99" s="190"/>
      <c r="BG99" s="190"/>
      <c r="BH99" s="190"/>
      <c r="BI99" s="190"/>
      <c r="BJ99" s="190"/>
      <c r="BK99" s="190"/>
      <c r="BL99" s="190"/>
      <c r="BM99" s="190"/>
      <c r="BN99" s="190"/>
      <c r="BO99" s="190"/>
      <c r="BP99" s="190"/>
      <c r="BQ99" s="190"/>
      <c r="BR99" s="190"/>
      <c r="BS99" s="190"/>
      <c r="BT99" s="190"/>
      <c r="BU99" s="190"/>
      <c r="BV99" s="190"/>
      <c r="BW99" s="190"/>
      <c r="BX99" s="190"/>
      <c r="BY99" s="190"/>
      <c r="BZ99" s="190"/>
      <c r="CA99" s="190"/>
      <c r="CB99" s="190"/>
      <c r="CC99" s="190"/>
      <c r="CD99" s="190"/>
      <c r="CE99" s="190"/>
      <c r="CF99" s="190"/>
      <c r="CG99" s="190"/>
      <c r="CH99" s="190"/>
      <c r="CI99" s="190"/>
      <c r="CJ99" s="246"/>
      <c r="CK99" s="190"/>
      <c r="CL99" s="190"/>
      <c r="CM99" s="190"/>
      <c r="CN99" s="190"/>
      <c r="CO99" s="190"/>
      <c r="CP99" s="190"/>
      <c r="CQ99" s="190"/>
      <c r="CR99" s="190"/>
      <c r="CS99" s="190"/>
      <c r="CT99" s="190"/>
      <c r="CU99" s="190"/>
      <c r="CV99" s="190"/>
      <c r="CW99" s="190"/>
      <c r="CX99" s="190"/>
      <c r="CY99" s="190"/>
      <c r="CZ99" s="190"/>
      <c r="DA99" s="190"/>
      <c r="DB99" s="190"/>
      <c r="DC99" s="190"/>
      <c r="DD99" s="190"/>
      <c r="DE99" s="190"/>
      <c r="DF99" s="190"/>
      <c r="DG99" s="190"/>
      <c r="DH99" s="190"/>
      <c r="DI99" s="190"/>
      <c r="DJ99" s="190"/>
      <c r="DK99" s="190"/>
      <c r="DL99" s="190"/>
      <c r="DM99" s="190"/>
      <c r="DN99" s="190"/>
      <c r="DO99" s="190"/>
      <c r="DP99" s="190"/>
      <c r="DQ99" s="190"/>
      <c r="DR99" s="190"/>
      <c r="DS99" s="190"/>
      <c r="DT99" s="190"/>
      <c r="DU99" s="190"/>
      <c r="DV99" s="247"/>
      <c r="DW99" s="190"/>
      <c r="DX99" s="190"/>
      <c r="DY99" s="190"/>
      <c r="DZ99" s="190"/>
      <c r="EA99" s="190"/>
      <c r="EB99" s="190"/>
      <c r="EC99" s="190"/>
      <c r="ED99" s="190"/>
      <c r="EE99" s="190"/>
      <c r="EF99" s="190"/>
    </row>
    <row r="100" spans="1:136" s="252" customFormat="1" ht="12.75" hidden="1" customHeight="1">
      <c r="C100" s="274">
        <v>2003</v>
      </c>
      <c r="D100" s="248">
        <v>14.733225806451612</v>
      </c>
      <c r="E100" s="248">
        <v>15.70432011856243</v>
      </c>
      <c r="F100" s="248">
        <v>15.60376036665212</v>
      </c>
      <c r="G100" s="248">
        <v>16.351137630239883</v>
      </c>
      <c r="H100" s="248">
        <v>16.265961742826782</v>
      </c>
      <c r="I100" s="248">
        <v>15.67225974025974</v>
      </c>
      <c r="J100" s="248">
        <v>15.442648293963254</v>
      </c>
      <c r="K100" s="248">
        <v>15.428847539015605</v>
      </c>
      <c r="L100" s="248">
        <v>15.628547297297299</v>
      </c>
      <c r="M100" s="248">
        <v>15.653405004859087</v>
      </c>
      <c r="N100" s="248">
        <v>16.567340976331362</v>
      </c>
      <c r="O100" s="248">
        <v>16.565629280821916</v>
      </c>
      <c r="P100" s="248">
        <v>16.010851457658493</v>
      </c>
      <c r="Q100" s="248">
        <v>15.421096005019871</v>
      </c>
      <c r="R100" s="248">
        <v>14.013520916334663</v>
      </c>
      <c r="S100" s="248">
        <v>15.417886482449591</v>
      </c>
      <c r="T100" s="248">
        <v>16.225983223100503</v>
      </c>
      <c r="U100" s="248">
        <v>16.253000514668038</v>
      </c>
      <c r="V100" s="248">
        <v>15.937606794141574</v>
      </c>
      <c r="W100" s="248">
        <v>16.469558572039332</v>
      </c>
      <c r="X100" s="248">
        <v>16.606389824602161</v>
      </c>
      <c r="Y100" s="248">
        <v>16.620457773407622</v>
      </c>
      <c r="Z100" s="248">
        <v>16.332133404625051</v>
      </c>
      <c r="AA100" s="248">
        <v>17.270997829289218</v>
      </c>
      <c r="AB100" s="248">
        <v>16.982666684115628</v>
      </c>
      <c r="AC100" s="248">
        <v>17.386515215967655</v>
      </c>
      <c r="AD100" s="248">
        <v>17.20623445039557</v>
      </c>
      <c r="AE100" s="248">
        <v>17.225750282514021</v>
      </c>
      <c r="AF100" s="248">
        <v>17.258337828735076</v>
      </c>
      <c r="AG100" s="248">
        <v>16.136923360100216</v>
      </c>
      <c r="AH100" s="248">
        <v>15.625792128169229</v>
      </c>
      <c r="AI100" s="248">
        <v>15.976784444008779</v>
      </c>
      <c r="AJ100" s="248">
        <v>15.592920781204947</v>
      </c>
      <c r="AK100" s="248">
        <v>15.622878367697007</v>
      </c>
      <c r="AL100" s="248">
        <v>16.142497634483053</v>
      </c>
      <c r="AM100" s="248">
        <v>14.214324951644098</v>
      </c>
      <c r="AN100" s="248">
        <v>16.20887011615628</v>
      </c>
      <c r="AO100" s="248">
        <v>16.836065747613997</v>
      </c>
      <c r="AP100" s="248">
        <v>16.632343627527828</v>
      </c>
      <c r="AQ100" s="248">
        <v>16.454032674118658</v>
      </c>
      <c r="AR100" s="248">
        <v>16.16</v>
      </c>
      <c r="AS100" s="248">
        <v>15.863434477275741</v>
      </c>
      <c r="AT100" s="248">
        <v>15.3805748502994</v>
      </c>
      <c r="AU100" s="248">
        <v>15.170328530259367</v>
      </c>
      <c r="AV100" s="248">
        <v>14.027950390249119</v>
      </c>
      <c r="AW100" s="248">
        <v>13.154736218138707</v>
      </c>
      <c r="AX100" s="248">
        <v>13.565750242797021</v>
      </c>
      <c r="AY100" s="248">
        <v>13.002421763141747</v>
      </c>
      <c r="AZ100" s="248">
        <v>12.78156121851201</v>
      </c>
      <c r="BA100" s="248">
        <v>11.607563962387928</v>
      </c>
      <c r="BB100" s="248">
        <v>12.192381648487576</v>
      </c>
      <c r="BC100" s="248">
        <v>9.6993497467310625</v>
      </c>
      <c r="BD100" s="248">
        <v>9.6104891640866867</v>
      </c>
      <c r="BE100" s="248">
        <v>10.119485049833886</v>
      </c>
      <c r="BF100" s="248">
        <v>10.561685225167027</v>
      </c>
      <c r="BG100" s="248">
        <v>10.429672493914584</v>
      </c>
      <c r="BH100" s="248">
        <v>11.84503319148936</v>
      </c>
      <c r="BI100" s="248">
        <v>12.960881602199096</v>
      </c>
      <c r="BJ100" s="248">
        <v>13.319345832484208</v>
      </c>
      <c r="BK100" s="248">
        <v>13.752670416942424</v>
      </c>
      <c r="BL100" s="248">
        <v>13.738936029896681</v>
      </c>
      <c r="BM100" s="248">
        <v>13.215365659777422</v>
      </c>
      <c r="BN100" s="248">
        <v>12.266138878290725</v>
      </c>
      <c r="BO100" s="248">
        <v>13.024912739965099</v>
      </c>
      <c r="BP100" s="248">
        <v>13.318587240392986</v>
      </c>
      <c r="BQ100" s="248">
        <v>13.191853268819624</v>
      </c>
      <c r="BR100" s="248">
        <v>12.690764744005184</v>
      </c>
      <c r="BS100" s="248">
        <v>11.528118618292419</v>
      </c>
      <c r="BT100" s="248">
        <v>11.634590620031796</v>
      </c>
      <c r="BU100" s="248">
        <v>11.60753184713376</v>
      </c>
      <c r="BV100" s="248">
        <v>11.100638977635784</v>
      </c>
      <c r="BW100" s="248">
        <v>10.793716894977171</v>
      </c>
      <c r="BX100" s="248">
        <v>9.6589963503649656</v>
      </c>
      <c r="BY100" s="248"/>
      <c r="BZ100" s="248"/>
      <c r="CA100" s="248"/>
      <c r="CB100" s="248"/>
      <c r="CC100" s="248"/>
      <c r="CD100" s="248"/>
      <c r="CE100" s="248"/>
      <c r="CF100" s="248"/>
      <c r="CG100" s="248"/>
      <c r="CH100" s="248"/>
      <c r="CI100" s="248"/>
      <c r="CJ100" s="246"/>
      <c r="DV100" s="253"/>
      <c r="DW100" s="253"/>
    </row>
    <row r="101" spans="1:136" ht="15" hidden="1" customHeight="1">
      <c r="A101" s="259"/>
      <c r="B101" s="190"/>
      <c r="C101" s="190"/>
      <c r="D101" s="190"/>
      <c r="E101" s="244"/>
      <c r="F101" s="190"/>
      <c r="G101" s="190"/>
      <c r="H101" s="190"/>
      <c r="I101" s="190"/>
      <c r="J101" s="190"/>
      <c r="K101" s="190"/>
      <c r="L101" s="190"/>
      <c r="M101" s="190"/>
      <c r="N101" s="190"/>
      <c r="O101" s="190"/>
      <c r="P101" s="190"/>
      <c r="Q101" s="190"/>
      <c r="R101" s="190"/>
      <c r="S101" s="190"/>
      <c r="T101" s="190"/>
      <c r="U101" s="190"/>
      <c r="V101" s="190"/>
      <c r="W101" s="190"/>
      <c r="X101" s="190"/>
      <c r="Y101" s="190"/>
      <c r="Z101" s="190"/>
      <c r="AA101" s="190"/>
      <c r="AB101" s="190"/>
      <c r="AC101" s="190"/>
      <c r="AD101" s="190"/>
      <c r="AE101" s="190"/>
      <c r="AF101" s="190"/>
      <c r="AG101" s="190"/>
      <c r="AH101" s="190"/>
      <c r="AI101" s="190"/>
      <c r="AJ101" s="190"/>
      <c r="AK101" s="190"/>
      <c r="AL101" s="190"/>
      <c r="AM101" s="190"/>
      <c r="AN101" s="190"/>
      <c r="AO101" s="190"/>
      <c r="AP101" s="190"/>
      <c r="AQ101" s="190"/>
      <c r="AR101" s="190"/>
      <c r="AS101" s="190"/>
      <c r="AT101" s="190"/>
      <c r="AU101" s="190"/>
      <c r="AV101" s="190"/>
      <c r="AW101" s="190"/>
      <c r="AX101" s="190"/>
      <c r="AY101" s="190"/>
      <c r="AZ101" s="190"/>
      <c r="BA101" s="190"/>
      <c r="BB101" s="190"/>
      <c r="BC101" s="190"/>
      <c r="BD101" s="190"/>
      <c r="BE101" s="190"/>
      <c r="BF101" s="190"/>
      <c r="BG101" s="190"/>
      <c r="BH101" s="190"/>
      <c r="BI101" s="190"/>
      <c r="BJ101" s="190"/>
      <c r="BK101" s="190"/>
      <c r="BL101" s="190"/>
      <c r="BM101" s="190"/>
      <c r="BN101" s="190"/>
      <c r="BO101" s="190"/>
      <c r="BP101" s="190"/>
      <c r="BQ101" s="190"/>
      <c r="BR101" s="190"/>
      <c r="BS101" s="190"/>
      <c r="BT101" s="190"/>
      <c r="BU101" s="190"/>
      <c r="BV101" s="190"/>
      <c r="BW101" s="190"/>
      <c r="BX101" s="190"/>
      <c r="BY101" s="190"/>
      <c r="BZ101" s="190"/>
      <c r="CA101" s="190"/>
      <c r="CB101" s="190"/>
      <c r="CC101" s="190"/>
      <c r="CD101" s="190"/>
      <c r="CE101" s="190"/>
      <c r="CF101" s="190"/>
      <c r="CG101" s="190"/>
      <c r="CH101" s="190"/>
      <c r="CI101" s="190"/>
      <c r="CJ101" s="246"/>
      <c r="CK101" s="190"/>
      <c r="CL101" s="190"/>
      <c r="CM101" s="190"/>
      <c r="CN101" s="190"/>
      <c r="CO101" s="190"/>
      <c r="CP101" s="190"/>
      <c r="CQ101" s="190"/>
      <c r="CR101" s="190"/>
      <c r="CS101" s="190"/>
      <c r="CT101" s="190"/>
      <c r="CU101" s="190"/>
      <c r="CV101" s="190"/>
      <c r="CW101" s="190"/>
      <c r="CX101" s="190"/>
      <c r="CY101" s="190"/>
      <c r="CZ101" s="190"/>
      <c r="DA101" s="190"/>
      <c r="DB101" s="190"/>
      <c r="DC101" s="190"/>
      <c r="DD101" s="190"/>
      <c r="DE101" s="190"/>
      <c r="DF101" s="190"/>
      <c r="DG101" s="190"/>
      <c r="DH101" s="190"/>
      <c r="DI101" s="190"/>
      <c r="DJ101" s="190"/>
      <c r="DK101" s="190"/>
      <c r="DL101" s="190"/>
      <c r="DM101" s="190"/>
      <c r="DN101" s="190"/>
      <c r="DO101" s="190"/>
      <c r="DP101" s="190"/>
      <c r="DQ101" s="190"/>
      <c r="DR101" s="190"/>
      <c r="DS101" s="190"/>
      <c r="DT101" s="190"/>
      <c r="DU101" s="190"/>
      <c r="DV101" s="190"/>
      <c r="DW101" s="190"/>
      <c r="DX101" s="190"/>
      <c r="DY101" s="190"/>
      <c r="DZ101" s="190"/>
      <c r="EA101" s="190"/>
      <c r="EB101" s="190"/>
      <c r="EC101" s="190"/>
      <c r="ED101" s="190"/>
      <c r="EE101" s="190"/>
      <c r="EF101" s="190"/>
    </row>
    <row r="102" spans="1:136" ht="15" hidden="1" customHeight="1">
      <c r="A102" s="190"/>
      <c r="B102" s="190"/>
      <c r="C102" s="190"/>
      <c r="D102" s="252"/>
      <c r="E102" s="252"/>
      <c r="F102" s="252"/>
      <c r="G102" s="252"/>
      <c r="H102" s="252"/>
      <c r="I102" s="252"/>
      <c r="J102" s="252"/>
      <c r="K102" s="252"/>
      <c r="L102" s="252"/>
      <c r="M102" s="252"/>
      <c r="N102" s="252"/>
      <c r="O102" s="252"/>
      <c r="P102" s="252"/>
      <c r="Q102" s="252"/>
      <c r="R102" s="252"/>
      <c r="S102" s="252"/>
      <c r="T102" s="252"/>
      <c r="U102" s="252"/>
      <c r="V102" s="252"/>
      <c r="W102" s="252"/>
      <c r="X102" s="252"/>
      <c r="Y102" s="252"/>
      <c r="Z102" s="252"/>
      <c r="AA102" s="252"/>
      <c r="AB102" s="252"/>
      <c r="AC102" s="252"/>
      <c r="AD102" s="252"/>
      <c r="AE102" s="252"/>
      <c r="AF102" s="252"/>
      <c r="AG102" s="252"/>
      <c r="AH102" s="252"/>
      <c r="AI102" s="252"/>
      <c r="AJ102" s="252"/>
      <c r="AK102" s="252"/>
      <c r="AL102" s="252"/>
      <c r="AM102" s="252"/>
      <c r="AN102" s="252"/>
      <c r="AO102" s="252"/>
      <c r="AP102" s="252"/>
      <c r="AQ102" s="252"/>
      <c r="AR102" s="252"/>
      <c r="AS102" s="252"/>
      <c r="AT102" s="252"/>
      <c r="AU102" s="252"/>
      <c r="AV102" s="252"/>
      <c r="AW102" s="252"/>
      <c r="AX102" s="252"/>
      <c r="AY102" s="252"/>
      <c r="AZ102" s="252"/>
      <c r="BA102" s="252"/>
      <c r="BB102" s="252"/>
      <c r="BC102" s="252"/>
      <c r="BD102" s="252"/>
      <c r="BE102" s="252"/>
      <c r="BF102" s="252"/>
      <c r="BG102" s="252"/>
      <c r="BH102" s="252"/>
      <c r="BI102" s="252"/>
      <c r="BJ102" s="252"/>
      <c r="BK102" s="252"/>
      <c r="BL102" s="252"/>
      <c r="BM102" s="252"/>
      <c r="BN102" s="252"/>
      <c r="BO102" s="252"/>
      <c r="BP102" s="252"/>
      <c r="BQ102" s="252"/>
      <c r="BR102" s="252"/>
      <c r="BS102" s="252"/>
      <c r="BT102" s="252"/>
      <c r="BU102" s="252"/>
      <c r="BV102" s="252"/>
      <c r="BW102" s="252"/>
      <c r="BX102" s="252"/>
      <c r="BY102" s="190"/>
      <c r="BZ102" s="190"/>
      <c r="CA102" s="190"/>
      <c r="CB102" s="190"/>
      <c r="CC102" s="190"/>
      <c r="CD102" s="190"/>
      <c r="CE102" s="190"/>
      <c r="CF102" s="190"/>
      <c r="CG102" s="190"/>
      <c r="CH102" s="190"/>
      <c r="CI102" s="190"/>
      <c r="CJ102" s="246"/>
      <c r="CK102" s="190"/>
      <c r="CL102" s="190"/>
      <c r="CM102" s="190"/>
      <c r="CN102" s="190"/>
      <c r="CO102" s="190"/>
      <c r="CP102" s="190"/>
      <c r="CQ102" s="190"/>
      <c r="CR102" s="190"/>
      <c r="CS102" s="190"/>
      <c r="CT102" s="190"/>
      <c r="CU102" s="190"/>
      <c r="CV102" s="190"/>
      <c r="CW102" s="190"/>
      <c r="CX102" s="190"/>
      <c r="CY102" s="190"/>
      <c r="CZ102" s="190"/>
      <c r="DA102" s="190"/>
      <c r="DB102" s="190"/>
      <c r="DC102" s="190"/>
      <c r="DD102" s="190"/>
      <c r="DE102" s="190"/>
      <c r="DF102" s="190"/>
      <c r="DG102" s="190"/>
      <c r="DH102" s="190"/>
      <c r="DI102" s="190"/>
      <c r="DJ102" s="190"/>
      <c r="DK102" s="190"/>
      <c r="DL102" s="190"/>
      <c r="DM102" s="190"/>
      <c r="DN102" s="190"/>
      <c r="DO102" s="190"/>
      <c r="DP102" s="190"/>
      <c r="DQ102" s="190"/>
      <c r="DR102" s="190"/>
      <c r="DS102" s="190"/>
      <c r="DT102" s="190"/>
      <c r="DU102" s="190"/>
      <c r="DV102" s="190"/>
      <c r="DW102" s="190"/>
      <c r="DX102" s="190"/>
      <c r="DY102" s="190"/>
      <c r="DZ102" s="190"/>
      <c r="EA102" s="190"/>
      <c r="EB102" s="190"/>
      <c r="EC102" s="190"/>
      <c r="ED102" s="190"/>
      <c r="EE102" s="190"/>
      <c r="EF102" s="190"/>
    </row>
    <row r="103" spans="1:136" ht="15" hidden="1" customHeight="1">
      <c r="A103" s="190"/>
      <c r="B103" s="190"/>
      <c r="C103" s="190"/>
      <c r="D103" s="190"/>
      <c r="E103" s="244"/>
      <c r="F103" s="190"/>
      <c r="G103" s="190"/>
      <c r="H103" s="190"/>
      <c r="I103" s="190"/>
      <c r="J103" s="190"/>
      <c r="K103" s="190"/>
      <c r="L103" s="190"/>
      <c r="M103" s="190"/>
      <c r="N103" s="190"/>
      <c r="O103" s="190"/>
      <c r="P103" s="190"/>
      <c r="Q103" s="190"/>
      <c r="R103" s="190"/>
      <c r="S103" s="190"/>
      <c r="T103" s="190"/>
      <c r="U103" s="190"/>
      <c r="V103" s="190"/>
      <c r="W103" s="190"/>
      <c r="X103" s="190"/>
      <c r="Y103" s="190"/>
      <c r="Z103" s="190"/>
      <c r="AA103" s="190"/>
      <c r="AB103" s="190"/>
      <c r="AC103" s="190"/>
      <c r="AD103" s="190"/>
      <c r="AE103" s="190"/>
      <c r="AF103" s="190"/>
      <c r="AG103" s="190"/>
      <c r="AH103" s="190"/>
      <c r="AI103" s="190"/>
      <c r="AJ103" s="190"/>
      <c r="AK103" s="190"/>
      <c r="AL103" s="190"/>
      <c r="AM103" s="190"/>
      <c r="AN103" s="190"/>
      <c r="AO103" s="190"/>
      <c r="AP103" s="190"/>
      <c r="AQ103" s="190"/>
      <c r="AR103" s="190"/>
      <c r="AS103" s="190"/>
      <c r="AT103" s="190"/>
      <c r="AU103" s="190"/>
      <c r="AV103" s="190"/>
      <c r="AW103" s="190"/>
      <c r="AX103" s="190"/>
      <c r="AY103" s="190"/>
      <c r="AZ103" s="190"/>
      <c r="BA103" s="190"/>
      <c r="BB103" s="190"/>
      <c r="BC103" s="190"/>
      <c r="BD103" s="190"/>
      <c r="BE103" s="190"/>
      <c r="BF103" s="190"/>
      <c r="BG103" s="190"/>
      <c r="BH103" s="190"/>
      <c r="BI103" s="190"/>
      <c r="BJ103" s="190"/>
      <c r="BK103" s="190"/>
      <c r="BL103" s="190"/>
      <c r="BM103" s="190"/>
      <c r="BN103" s="190"/>
      <c r="BO103" s="190"/>
      <c r="BP103" s="190"/>
      <c r="BQ103" s="190"/>
      <c r="BR103" s="190"/>
      <c r="BS103" s="190"/>
      <c r="BT103" s="190"/>
      <c r="BU103" s="190"/>
      <c r="BV103" s="190"/>
      <c r="BW103" s="190"/>
      <c r="BX103" s="190"/>
      <c r="BY103" s="190"/>
      <c r="BZ103" s="190"/>
      <c r="CA103" s="190"/>
      <c r="CB103" s="190"/>
      <c r="CC103" s="190"/>
      <c r="CD103" s="190"/>
      <c r="CE103" s="190"/>
      <c r="CF103" s="190"/>
      <c r="CG103" s="190"/>
      <c r="CH103" s="190"/>
      <c r="CI103" s="190"/>
      <c r="CJ103" s="246"/>
      <c r="CK103" s="190"/>
      <c r="CL103" s="190"/>
      <c r="CM103" s="190"/>
      <c r="CN103" s="190"/>
      <c r="CO103" s="190"/>
      <c r="CP103" s="190"/>
      <c r="CQ103" s="190"/>
      <c r="CR103" s="190"/>
      <c r="CS103" s="190"/>
      <c r="CT103" s="190"/>
      <c r="CU103" s="190"/>
      <c r="CV103" s="190"/>
      <c r="CW103" s="190"/>
      <c r="CX103" s="190"/>
      <c r="CY103" s="190"/>
      <c r="CZ103" s="190"/>
      <c r="DA103" s="190"/>
      <c r="DB103" s="190"/>
      <c r="DC103" s="190"/>
      <c r="DD103" s="190"/>
      <c r="DE103" s="190"/>
      <c r="DF103" s="190"/>
      <c r="DG103" s="190"/>
      <c r="DH103" s="190"/>
      <c r="DI103" s="190"/>
      <c r="DJ103" s="190"/>
      <c r="DK103" s="190"/>
      <c r="DL103" s="190"/>
      <c r="DM103" s="190"/>
      <c r="DN103" s="190"/>
      <c r="DO103" s="190"/>
      <c r="DP103" s="190"/>
      <c r="DQ103" s="190"/>
      <c r="DR103" s="190"/>
      <c r="DS103" s="190"/>
      <c r="DT103" s="190"/>
      <c r="DU103" s="190"/>
      <c r="DV103" s="190"/>
      <c r="DW103" s="190"/>
      <c r="DX103" s="190"/>
      <c r="DY103" s="190"/>
      <c r="DZ103" s="190"/>
      <c r="EA103" s="190"/>
      <c r="EB103" s="190"/>
      <c r="EC103" s="190"/>
      <c r="ED103" s="190"/>
      <c r="EE103" s="190"/>
      <c r="EF103" s="190"/>
    </row>
    <row r="104" spans="1:136" ht="15" hidden="1" customHeight="1">
      <c r="A104" s="190"/>
      <c r="B104" s="190"/>
      <c r="C104" s="190"/>
      <c r="D104" s="190"/>
      <c r="E104" s="244"/>
      <c r="F104" s="190"/>
      <c r="G104" s="190"/>
      <c r="H104" s="190"/>
      <c r="I104" s="190"/>
      <c r="J104" s="190"/>
      <c r="K104" s="190"/>
      <c r="L104" s="190"/>
      <c r="M104" s="190"/>
      <c r="N104" s="190"/>
      <c r="O104" s="190"/>
      <c r="P104" s="190"/>
      <c r="Q104" s="190"/>
      <c r="R104" s="190"/>
      <c r="S104" s="190"/>
      <c r="T104" s="190"/>
      <c r="U104" s="190"/>
      <c r="V104" s="190"/>
      <c r="W104" s="190"/>
      <c r="X104" s="190"/>
      <c r="Y104" s="190"/>
      <c r="Z104" s="190"/>
      <c r="AA104" s="190"/>
      <c r="AB104" s="190"/>
      <c r="AC104" s="190"/>
      <c r="AD104" s="190"/>
      <c r="AE104" s="190"/>
      <c r="AF104" s="190"/>
      <c r="AG104" s="190"/>
      <c r="AH104" s="190"/>
      <c r="AI104" s="190"/>
      <c r="AJ104" s="190"/>
      <c r="AK104" s="190"/>
      <c r="AL104" s="190"/>
      <c r="AM104" s="190"/>
      <c r="AN104" s="190"/>
      <c r="AO104" s="190"/>
      <c r="AP104" s="190"/>
      <c r="AQ104" s="190"/>
      <c r="AR104" s="190"/>
      <c r="AS104" s="190"/>
      <c r="AT104" s="190"/>
      <c r="AU104" s="190"/>
      <c r="AV104" s="190"/>
      <c r="AW104" s="190"/>
      <c r="AX104" s="190"/>
      <c r="AY104" s="190"/>
      <c r="AZ104" s="190"/>
      <c r="BA104" s="190"/>
      <c r="BB104" s="190"/>
      <c r="BC104" s="190"/>
      <c r="BD104" s="190"/>
      <c r="BE104" s="190"/>
      <c r="BF104" s="190"/>
      <c r="BG104" s="190"/>
      <c r="BH104" s="190"/>
      <c r="BI104" s="190"/>
      <c r="BJ104" s="190"/>
      <c r="BK104" s="190"/>
      <c r="BL104" s="190"/>
      <c r="BM104" s="190"/>
      <c r="BN104" s="190"/>
      <c r="BO104" s="190"/>
      <c r="BP104" s="190"/>
      <c r="BQ104" s="190"/>
      <c r="BR104" s="190"/>
      <c r="BS104" s="190"/>
      <c r="BT104" s="190"/>
      <c r="BU104" s="190"/>
      <c r="BV104" s="190"/>
      <c r="BW104" s="190"/>
      <c r="BX104" s="190"/>
      <c r="BY104" s="190"/>
      <c r="BZ104" s="190"/>
      <c r="CA104" s="190"/>
      <c r="CB104" s="190"/>
      <c r="CC104" s="190"/>
      <c r="CD104" s="190"/>
      <c r="CE104" s="190"/>
      <c r="CF104" s="190"/>
      <c r="CG104" s="190"/>
      <c r="CH104" s="190"/>
      <c r="CI104" s="190"/>
      <c r="CJ104" s="246"/>
      <c r="CK104" s="190"/>
      <c r="CL104" s="190"/>
      <c r="CM104" s="190"/>
      <c r="CN104" s="190"/>
      <c r="CO104" s="190"/>
      <c r="CP104" s="190"/>
      <c r="CQ104" s="190"/>
      <c r="CR104" s="190"/>
      <c r="CS104" s="190"/>
      <c r="CT104" s="190"/>
      <c r="CU104" s="190"/>
      <c r="CV104" s="190"/>
      <c r="CW104" s="190"/>
      <c r="CX104" s="190"/>
      <c r="CY104" s="190"/>
      <c r="CZ104" s="190"/>
      <c r="DA104" s="190"/>
      <c r="DB104" s="190"/>
      <c r="DC104" s="190"/>
      <c r="DD104" s="190"/>
      <c r="DE104" s="190"/>
      <c r="DF104" s="190"/>
      <c r="DG104" s="190"/>
      <c r="DH104" s="190"/>
      <c r="DI104" s="190"/>
      <c r="DJ104" s="190"/>
      <c r="DK104" s="190"/>
      <c r="DL104" s="190"/>
      <c r="DM104" s="190"/>
      <c r="DN104" s="190"/>
      <c r="DO104" s="190"/>
      <c r="DP104" s="190"/>
      <c r="DQ104" s="190"/>
      <c r="DR104" s="190"/>
      <c r="DS104" s="190"/>
      <c r="DT104" s="190"/>
      <c r="DU104" s="190"/>
      <c r="DV104" s="190"/>
      <c r="DW104" s="190"/>
      <c r="DX104" s="190"/>
      <c r="DY104" s="190"/>
      <c r="DZ104" s="190"/>
      <c r="EA104" s="190"/>
      <c r="EB104" s="190"/>
      <c r="EC104" s="190"/>
      <c r="ED104" s="190"/>
      <c r="EE104" s="190"/>
      <c r="EF104" s="190"/>
    </row>
    <row r="105" spans="1:136" ht="15" hidden="1" customHeight="1">
      <c r="A105" s="190"/>
      <c r="B105" s="190"/>
      <c r="C105" s="190"/>
      <c r="D105" s="190"/>
      <c r="E105" s="244"/>
      <c r="F105" s="190"/>
      <c r="G105" s="190"/>
      <c r="H105" s="190"/>
      <c r="I105" s="190"/>
      <c r="J105" s="190"/>
      <c r="K105" s="190"/>
      <c r="L105" s="190"/>
      <c r="M105" s="190"/>
      <c r="N105" s="190"/>
      <c r="O105" s="190"/>
      <c r="P105" s="190"/>
      <c r="Q105" s="190"/>
      <c r="R105" s="190"/>
      <c r="S105" s="190"/>
      <c r="T105" s="190"/>
      <c r="U105" s="190"/>
      <c r="V105" s="190"/>
      <c r="W105" s="190"/>
      <c r="X105" s="190"/>
      <c r="Y105" s="190"/>
      <c r="Z105" s="190"/>
      <c r="AA105" s="190"/>
      <c r="AB105" s="190"/>
      <c r="AC105" s="190"/>
      <c r="AD105" s="190"/>
      <c r="AE105" s="190"/>
      <c r="AF105" s="190"/>
      <c r="AG105" s="190"/>
      <c r="AH105" s="190"/>
      <c r="AI105" s="190"/>
      <c r="AJ105" s="190"/>
      <c r="AK105" s="190"/>
      <c r="AL105" s="190"/>
      <c r="AM105" s="190"/>
      <c r="AN105" s="190"/>
      <c r="AO105" s="190"/>
      <c r="AP105" s="190"/>
      <c r="AQ105" s="190"/>
      <c r="AR105" s="190"/>
      <c r="AS105" s="190"/>
      <c r="AT105" s="190"/>
      <c r="AU105" s="190"/>
      <c r="AV105" s="190"/>
      <c r="AW105" s="190"/>
      <c r="AX105" s="190"/>
      <c r="AY105" s="190"/>
      <c r="AZ105" s="190"/>
      <c r="BA105" s="190"/>
      <c r="BB105" s="190"/>
      <c r="BC105" s="190"/>
      <c r="BD105" s="190"/>
      <c r="BE105" s="190"/>
      <c r="BF105" s="190"/>
      <c r="BG105" s="190"/>
      <c r="BH105" s="190"/>
      <c r="BI105" s="190"/>
      <c r="BJ105" s="190"/>
      <c r="BK105" s="190"/>
      <c r="BL105" s="190"/>
      <c r="BM105" s="190"/>
      <c r="BN105" s="190"/>
      <c r="BO105" s="190"/>
      <c r="BP105" s="190"/>
      <c r="BQ105" s="190"/>
      <c r="BR105" s="190"/>
      <c r="BS105" s="190"/>
      <c r="BT105" s="190"/>
      <c r="BU105" s="190"/>
      <c r="BV105" s="190"/>
      <c r="BW105" s="190"/>
      <c r="BX105" s="190"/>
      <c r="BY105" s="190"/>
      <c r="BZ105" s="190"/>
      <c r="CA105" s="190"/>
      <c r="CB105" s="190"/>
      <c r="CC105" s="190"/>
      <c r="CD105" s="190"/>
      <c r="CE105" s="190"/>
      <c r="CF105" s="190"/>
      <c r="CG105" s="190"/>
      <c r="CH105" s="190"/>
      <c r="CI105" s="190"/>
      <c r="CJ105" s="246"/>
      <c r="CK105" s="190"/>
      <c r="CL105" s="190"/>
      <c r="CM105" s="190"/>
      <c r="CN105" s="190"/>
      <c r="CO105" s="190"/>
      <c r="CP105" s="190"/>
      <c r="CQ105" s="190"/>
      <c r="CR105" s="190"/>
      <c r="CS105" s="190"/>
      <c r="CT105" s="190"/>
      <c r="CU105" s="190"/>
      <c r="CV105" s="190"/>
      <c r="CW105" s="190"/>
      <c r="CX105" s="190"/>
      <c r="CY105" s="190"/>
      <c r="CZ105" s="190"/>
      <c r="DA105" s="190"/>
      <c r="DB105" s="190"/>
      <c r="DC105" s="190"/>
      <c r="DD105" s="190"/>
      <c r="DE105" s="190"/>
      <c r="DF105" s="190"/>
      <c r="DG105" s="190"/>
      <c r="DH105" s="190"/>
      <c r="DI105" s="190"/>
      <c r="DJ105" s="190"/>
      <c r="DK105" s="190"/>
      <c r="DL105" s="190"/>
      <c r="DM105" s="190"/>
      <c r="DN105" s="190"/>
      <c r="DO105" s="190"/>
      <c r="DP105" s="190"/>
      <c r="DQ105" s="190"/>
      <c r="DR105" s="190"/>
      <c r="DS105" s="190"/>
      <c r="DT105" s="190"/>
      <c r="DU105" s="190"/>
      <c r="DV105" s="190"/>
      <c r="DW105" s="190"/>
      <c r="DX105" s="190"/>
      <c r="DY105" s="190"/>
      <c r="DZ105" s="190"/>
      <c r="EA105" s="190"/>
      <c r="EB105" s="190"/>
      <c r="EC105" s="190"/>
      <c r="ED105" s="190"/>
      <c r="EE105" s="190"/>
      <c r="EF105" s="190"/>
    </row>
    <row r="106" spans="1:136" ht="15" hidden="1" customHeight="1">
      <c r="E106" s="244"/>
    </row>
    <row r="107" spans="1:136" ht="15" hidden="1" customHeight="1">
      <c r="E107" s="244"/>
    </row>
    <row r="108" spans="1:136" ht="15" hidden="1" customHeight="1">
      <c r="E108" s="244"/>
    </row>
    <row r="109" spans="1:136" ht="15" hidden="1" customHeight="1">
      <c r="E109" s="244"/>
    </row>
    <row r="110" spans="1:136" ht="15" hidden="1" customHeight="1">
      <c r="E110" s="244"/>
    </row>
    <row r="111" spans="1:136" ht="15" hidden="1" customHeight="1">
      <c r="E111" s="244"/>
    </row>
    <row r="112" spans="1:136" ht="15" hidden="1" customHeight="1">
      <c r="E112" s="244"/>
    </row>
    <row r="113" spans="1:153" ht="15" hidden="1" customHeight="1">
      <c r="E113" s="244"/>
    </row>
    <row r="114" spans="1:153" ht="15" hidden="1" customHeight="1">
      <c r="E114" s="244"/>
    </row>
    <row r="115" spans="1:153" ht="15" hidden="1" customHeight="1">
      <c r="E115" s="244"/>
    </row>
    <row r="116" spans="1:153" ht="15" hidden="1" customHeight="1">
      <c r="E116" s="244"/>
    </row>
    <row r="117" spans="1:153" ht="15" hidden="1" customHeight="1">
      <c r="E117" s="244"/>
    </row>
    <row r="118" spans="1:153" ht="15" hidden="1" customHeight="1">
      <c r="E118" s="244"/>
    </row>
    <row r="119" spans="1:153" ht="15" hidden="1" customHeight="1">
      <c r="E119" s="244"/>
    </row>
    <row r="120" spans="1:153" ht="15" hidden="1" customHeight="1">
      <c r="E120" s="244"/>
    </row>
    <row r="121" spans="1:153" ht="15" hidden="1" customHeight="1">
      <c r="E121" s="244"/>
    </row>
    <row r="122" spans="1:153" ht="15" hidden="1" customHeight="1">
      <c r="A122" s="190"/>
      <c r="B122" s="190"/>
      <c r="C122" s="190"/>
      <c r="D122" s="190"/>
      <c r="E122" s="244"/>
      <c r="F122" s="190"/>
      <c r="G122" s="190"/>
      <c r="H122" s="190"/>
      <c r="I122" s="190"/>
      <c r="J122" s="190"/>
      <c r="K122" s="190"/>
      <c r="L122" s="190"/>
      <c r="M122" s="190"/>
      <c r="N122" s="190"/>
      <c r="O122" s="190"/>
      <c r="P122" s="190"/>
      <c r="Q122" s="190"/>
      <c r="R122" s="190"/>
      <c r="S122" s="190"/>
      <c r="T122" s="190"/>
      <c r="U122" s="190"/>
      <c r="V122" s="190"/>
      <c r="W122" s="190"/>
      <c r="X122" s="190"/>
      <c r="Y122" s="190"/>
      <c r="Z122" s="190"/>
      <c r="AA122" s="190"/>
      <c r="AB122" s="190"/>
      <c r="AC122" s="190"/>
      <c r="AD122" s="190"/>
      <c r="AE122" s="190"/>
      <c r="AF122" s="190"/>
      <c r="AG122" s="190"/>
      <c r="AH122" s="190"/>
      <c r="AI122" s="190"/>
      <c r="AJ122" s="190"/>
      <c r="AK122" s="190"/>
      <c r="AL122" s="190"/>
      <c r="AM122" s="190"/>
      <c r="AN122" s="190"/>
      <c r="AO122" s="190"/>
      <c r="AP122" s="190"/>
      <c r="AQ122" s="190"/>
      <c r="AR122" s="190"/>
      <c r="AS122" s="190"/>
      <c r="AT122" s="190"/>
      <c r="AU122" s="190"/>
      <c r="AV122" s="190"/>
      <c r="AW122" s="190"/>
      <c r="AX122" s="190"/>
      <c r="AY122" s="190"/>
      <c r="AZ122" s="190"/>
      <c r="BA122" s="190"/>
      <c r="BB122" s="190"/>
      <c r="BC122" s="190"/>
      <c r="BD122" s="190"/>
      <c r="BE122" s="190"/>
      <c r="BF122" s="190"/>
      <c r="BG122" s="190"/>
      <c r="BH122" s="190"/>
      <c r="BI122" s="190"/>
      <c r="BJ122" s="190"/>
      <c r="BK122" s="190"/>
      <c r="BL122" s="190"/>
      <c r="BM122" s="190"/>
      <c r="BN122" s="190"/>
      <c r="BO122" s="190"/>
      <c r="BP122" s="190"/>
      <c r="BQ122" s="190"/>
      <c r="BR122" s="190"/>
      <c r="BS122" s="190"/>
      <c r="BT122" s="190"/>
      <c r="BU122" s="190"/>
      <c r="BV122" s="190"/>
      <c r="BW122" s="190"/>
      <c r="BX122" s="190"/>
      <c r="BY122" s="190"/>
      <c r="BZ122" s="190"/>
      <c r="CA122" s="190"/>
      <c r="CB122" s="190"/>
      <c r="CC122" s="190"/>
      <c r="CD122" s="190"/>
      <c r="CE122" s="190"/>
      <c r="CF122" s="190"/>
      <c r="CG122" s="190"/>
      <c r="CH122" s="190"/>
      <c r="CI122" s="190"/>
      <c r="CJ122" s="246"/>
      <c r="CK122" s="190"/>
      <c r="CL122" s="190"/>
      <c r="CM122" s="190"/>
      <c r="CN122" s="190"/>
      <c r="CO122" s="190"/>
      <c r="CP122" s="190"/>
      <c r="CQ122" s="190"/>
      <c r="CR122" s="190"/>
      <c r="CS122" s="190"/>
      <c r="CT122" s="190"/>
      <c r="CU122" s="190"/>
      <c r="CV122" s="190"/>
      <c r="CW122" s="190"/>
      <c r="CX122" s="190"/>
      <c r="CY122" s="190"/>
      <c r="CZ122" s="190"/>
      <c r="DA122" s="190"/>
      <c r="DB122" s="190"/>
      <c r="DC122" s="190"/>
      <c r="DD122" s="190"/>
      <c r="DE122" s="190"/>
      <c r="DF122" s="190"/>
      <c r="DG122" s="190"/>
      <c r="DH122" s="190"/>
      <c r="DI122" s="190"/>
      <c r="DJ122" s="190"/>
      <c r="DK122" s="190"/>
      <c r="DL122" s="190"/>
      <c r="DM122" s="190"/>
      <c r="DN122" s="190"/>
      <c r="DO122" s="190"/>
      <c r="DP122" s="190"/>
      <c r="DQ122" s="190"/>
      <c r="DR122" s="190"/>
      <c r="DS122" s="190"/>
      <c r="DT122" s="190"/>
      <c r="DU122" s="190"/>
      <c r="DV122" s="190"/>
      <c r="DW122" s="190"/>
      <c r="DX122" s="190"/>
      <c r="DY122" s="190"/>
      <c r="DZ122" s="190"/>
      <c r="EA122" s="190"/>
      <c r="EB122" s="190"/>
      <c r="EC122" s="190"/>
      <c r="ED122" s="190"/>
      <c r="EE122" s="190"/>
      <c r="EF122" s="190"/>
      <c r="EG122" s="190"/>
      <c r="EH122" s="190"/>
      <c r="EI122" s="190"/>
      <c r="EJ122" s="190"/>
      <c r="EK122" s="190"/>
      <c r="EL122" s="190"/>
      <c r="EM122" s="190"/>
      <c r="EN122" s="190"/>
      <c r="EO122" s="190"/>
      <c r="EP122" s="190"/>
      <c r="EQ122" s="190"/>
      <c r="ER122" s="190"/>
      <c r="ES122" s="190"/>
      <c r="ET122" s="190"/>
      <c r="EU122" s="190"/>
      <c r="EV122" s="190"/>
      <c r="EW122" s="190"/>
    </row>
    <row r="123" spans="1:153" ht="15" hidden="1" customHeight="1">
      <c r="A123" s="190"/>
      <c r="B123" s="190"/>
      <c r="C123" s="190"/>
      <c r="D123" s="190"/>
      <c r="E123" s="190"/>
      <c r="F123" s="190"/>
      <c r="G123" s="190"/>
      <c r="H123" s="190"/>
      <c r="I123" s="190"/>
      <c r="J123" s="190"/>
      <c r="K123" s="190"/>
      <c r="L123" s="190"/>
      <c r="M123" s="190"/>
      <c r="N123" s="190"/>
      <c r="O123" s="190"/>
      <c r="P123" s="190"/>
      <c r="Q123" s="190"/>
      <c r="R123" s="190"/>
      <c r="S123" s="190"/>
      <c r="T123" s="190"/>
      <c r="U123" s="190"/>
      <c r="V123" s="190"/>
      <c r="W123" s="190"/>
      <c r="X123" s="190"/>
      <c r="Y123" s="190"/>
      <c r="Z123" s="190"/>
      <c r="AA123" s="190"/>
      <c r="AB123" s="190"/>
      <c r="AC123" s="190"/>
      <c r="AD123" s="190"/>
      <c r="AE123" s="190"/>
      <c r="AF123" s="190"/>
      <c r="AG123" s="190"/>
      <c r="AH123" s="190"/>
      <c r="AI123" s="190"/>
      <c r="AJ123" s="190"/>
      <c r="AK123" s="190"/>
      <c r="AL123" s="190"/>
      <c r="AM123" s="190"/>
      <c r="AN123" s="190"/>
      <c r="AO123" s="190"/>
      <c r="AP123" s="190"/>
      <c r="AQ123" s="190"/>
      <c r="AR123" s="190"/>
      <c r="AS123" s="190"/>
      <c r="AT123" s="190"/>
      <c r="AU123" s="190"/>
      <c r="AV123" s="190"/>
      <c r="AW123" s="190"/>
      <c r="AX123" s="190"/>
      <c r="AY123" s="190"/>
      <c r="AZ123" s="190"/>
      <c r="BA123" s="190"/>
      <c r="BB123" s="190"/>
      <c r="BC123" s="190"/>
      <c r="BD123" s="190"/>
      <c r="BE123" s="190"/>
      <c r="BF123" s="190"/>
      <c r="BG123" s="190"/>
      <c r="BH123" s="190"/>
      <c r="BI123" s="190"/>
      <c r="BJ123" s="190"/>
      <c r="BK123" s="190"/>
      <c r="BL123" s="190"/>
      <c r="BM123" s="190"/>
      <c r="BN123" s="190"/>
      <c r="BO123" s="190"/>
      <c r="BP123" s="190"/>
      <c r="BQ123" s="190"/>
      <c r="BR123" s="190"/>
      <c r="BS123" s="190"/>
      <c r="BT123" s="190"/>
      <c r="BU123" s="190"/>
      <c r="BV123" s="190"/>
      <c r="BW123" s="190"/>
      <c r="BX123" s="190"/>
      <c r="BY123" s="190"/>
      <c r="BZ123" s="190"/>
      <c r="CA123" s="190"/>
      <c r="CB123" s="190"/>
      <c r="CC123" s="190"/>
      <c r="CD123" s="190"/>
      <c r="CE123" s="190"/>
      <c r="CF123" s="190"/>
      <c r="CG123" s="190"/>
      <c r="CH123" s="190"/>
      <c r="CI123" s="190"/>
      <c r="CJ123" s="246"/>
      <c r="CK123" s="190"/>
      <c r="CL123" s="190"/>
      <c r="CM123" s="190"/>
      <c r="CN123" s="190"/>
      <c r="CO123" s="190"/>
      <c r="CP123" s="190"/>
      <c r="CQ123" s="190"/>
      <c r="CR123" s="190"/>
      <c r="CS123" s="190"/>
      <c r="CT123" s="190"/>
      <c r="CU123" s="190"/>
      <c r="CV123" s="190"/>
      <c r="CW123" s="190"/>
      <c r="CX123" s="190"/>
      <c r="CY123" s="190"/>
      <c r="CZ123" s="190"/>
      <c r="DA123" s="190"/>
      <c r="DB123" s="190"/>
      <c r="DC123" s="190"/>
      <c r="DD123" s="190"/>
      <c r="DE123" s="190"/>
      <c r="DF123" s="190"/>
      <c r="DG123" s="190"/>
      <c r="DH123" s="190"/>
      <c r="DI123" s="190"/>
      <c r="DJ123" s="190"/>
      <c r="DK123" s="190"/>
      <c r="DL123" s="190"/>
      <c r="DM123" s="190"/>
      <c r="DN123" s="190"/>
      <c r="DO123" s="190"/>
      <c r="DP123" s="190"/>
      <c r="DQ123" s="190"/>
      <c r="DR123" s="190"/>
      <c r="DS123" s="190"/>
      <c r="DT123" s="190"/>
      <c r="DU123" s="190"/>
      <c r="DV123" s="190"/>
      <c r="DW123" s="190"/>
      <c r="DX123" s="190"/>
      <c r="DY123" s="190"/>
      <c r="DZ123" s="190"/>
      <c r="EA123" s="190"/>
      <c r="EB123" s="190"/>
      <c r="EC123" s="190"/>
      <c r="ED123" s="190"/>
      <c r="EE123" s="190"/>
      <c r="EF123" s="190"/>
      <c r="EG123" s="190"/>
      <c r="EH123" s="190"/>
      <c r="EI123" s="190"/>
      <c r="EJ123" s="190"/>
      <c r="EK123" s="190"/>
      <c r="EL123" s="190"/>
      <c r="EM123" s="190"/>
      <c r="EN123" s="190"/>
      <c r="EO123" s="190"/>
      <c r="EP123" s="190"/>
      <c r="EQ123" s="190"/>
      <c r="ER123" s="190"/>
      <c r="ES123" s="190"/>
      <c r="ET123" s="190"/>
      <c r="EU123" s="190"/>
      <c r="EV123" s="190"/>
      <c r="EW123" s="190"/>
    </row>
    <row r="124" spans="1:153" ht="15" hidden="1" customHeight="1">
      <c r="A124" s="190"/>
      <c r="B124" s="190"/>
      <c r="C124" s="190"/>
      <c r="D124" s="190"/>
      <c r="E124" s="190"/>
      <c r="F124" s="190"/>
      <c r="G124" s="190"/>
      <c r="H124" s="190"/>
      <c r="I124" s="190"/>
      <c r="J124" s="190"/>
      <c r="K124" s="190"/>
      <c r="L124" s="190"/>
      <c r="M124" s="190"/>
      <c r="N124" s="190"/>
      <c r="O124" s="190"/>
      <c r="P124" s="190"/>
      <c r="Q124" s="190"/>
      <c r="R124" s="190"/>
      <c r="S124" s="190"/>
      <c r="T124" s="190"/>
      <c r="U124" s="190"/>
      <c r="V124" s="190"/>
      <c r="W124" s="190"/>
      <c r="X124" s="190"/>
      <c r="Y124" s="190"/>
      <c r="Z124" s="190"/>
      <c r="AA124" s="190"/>
      <c r="AB124" s="190"/>
      <c r="AC124" s="190"/>
      <c r="AD124" s="190"/>
      <c r="AE124" s="190"/>
      <c r="AF124" s="190"/>
      <c r="AG124" s="190"/>
      <c r="AH124" s="190"/>
      <c r="AI124" s="190"/>
      <c r="AJ124" s="190"/>
      <c r="AK124" s="190"/>
      <c r="AL124" s="190"/>
      <c r="AM124" s="190"/>
      <c r="AN124" s="190"/>
      <c r="AO124" s="190"/>
      <c r="AP124" s="190"/>
      <c r="AQ124" s="190"/>
      <c r="AR124" s="190"/>
      <c r="AS124" s="190"/>
      <c r="AT124" s="190"/>
      <c r="AU124" s="190"/>
      <c r="AV124" s="190"/>
      <c r="AW124" s="190"/>
      <c r="AX124" s="190"/>
      <c r="AY124" s="190"/>
      <c r="AZ124" s="190"/>
      <c r="BA124" s="190"/>
      <c r="BB124" s="190"/>
      <c r="BC124" s="190"/>
      <c r="BD124" s="190"/>
      <c r="BE124" s="190"/>
      <c r="BF124" s="190"/>
      <c r="BG124" s="190"/>
      <c r="BH124" s="190"/>
      <c r="BI124" s="190"/>
      <c r="BJ124" s="190"/>
      <c r="BK124" s="190"/>
      <c r="BL124" s="190"/>
      <c r="BM124" s="190"/>
      <c r="BN124" s="190"/>
      <c r="BO124" s="190"/>
      <c r="BP124" s="190"/>
      <c r="BQ124" s="190"/>
      <c r="BR124" s="190"/>
      <c r="BS124" s="190"/>
      <c r="BT124" s="190"/>
      <c r="BU124" s="190"/>
      <c r="BV124" s="190"/>
      <c r="BW124" s="190"/>
      <c r="BX124" s="190"/>
      <c r="BY124" s="190"/>
      <c r="BZ124" s="190"/>
      <c r="CA124" s="190"/>
      <c r="CB124" s="190"/>
      <c r="CC124" s="190"/>
      <c r="CD124" s="190"/>
      <c r="CE124" s="190"/>
      <c r="CF124" s="190"/>
      <c r="CG124" s="190"/>
      <c r="CH124" s="190"/>
      <c r="CI124" s="190"/>
      <c r="CJ124" s="246"/>
      <c r="CK124" s="190"/>
      <c r="CL124" s="190"/>
      <c r="CM124" s="190"/>
      <c r="CN124" s="190"/>
      <c r="CO124" s="190"/>
      <c r="CP124" s="190"/>
      <c r="CQ124" s="190"/>
      <c r="CR124" s="190"/>
      <c r="CS124" s="190"/>
      <c r="CT124" s="190"/>
      <c r="CU124" s="190"/>
      <c r="CV124" s="190"/>
      <c r="CW124" s="190"/>
      <c r="CX124" s="190"/>
      <c r="CY124" s="190"/>
      <c r="CZ124" s="190"/>
      <c r="DA124" s="190"/>
      <c r="DB124" s="190"/>
      <c r="DC124" s="190"/>
      <c r="DD124" s="190"/>
      <c r="DE124" s="190"/>
      <c r="DF124" s="190"/>
      <c r="DG124" s="190"/>
      <c r="DH124" s="190"/>
      <c r="DI124" s="190"/>
      <c r="DJ124" s="190"/>
      <c r="DK124" s="190"/>
      <c r="DL124" s="190"/>
      <c r="DM124" s="190"/>
      <c r="DN124" s="190"/>
      <c r="DO124" s="190"/>
      <c r="DP124" s="190"/>
      <c r="DQ124" s="190"/>
      <c r="DR124" s="190"/>
      <c r="DS124" s="190"/>
      <c r="DT124" s="190"/>
      <c r="DU124" s="190"/>
      <c r="DV124" s="190"/>
      <c r="DW124" s="190"/>
      <c r="DX124" s="190"/>
      <c r="DY124" s="190"/>
      <c r="DZ124" s="190"/>
      <c r="EA124" s="190"/>
      <c r="EB124" s="190"/>
      <c r="EC124" s="190"/>
      <c r="ED124" s="190"/>
      <c r="EE124" s="190"/>
      <c r="EF124" s="190"/>
      <c r="EG124" s="190"/>
      <c r="EH124" s="190"/>
      <c r="EI124" s="190"/>
      <c r="EJ124" s="190"/>
      <c r="EK124" s="190"/>
      <c r="EL124" s="190"/>
      <c r="EM124" s="190"/>
      <c r="EN124" s="190"/>
      <c r="EO124" s="190"/>
      <c r="EP124" s="190"/>
      <c r="EQ124" s="190"/>
      <c r="ER124" s="190"/>
      <c r="ES124" s="190"/>
      <c r="ET124" s="190"/>
      <c r="EU124" s="190"/>
      <c r="EV124" s="190"/>
      <c r="EW124" s="190"/>
    </row>
    <row r="125" spans="1:153" ht="15" hidden="1" customHeight="1">
      <c r="A125" s="190"/>
      <c r="B125" s="190"/>
      <c r="C125" s="190"/>
      <c r="D125" s="190"/>
      <c r="E125" s="190"/>
      <c r="F125" s="190"/>
      <c r="G125" s="190"/>
      <c r="H125" s="190"/>
      <c r="I125" s="190"/>
      <c r="J125" s="190"/>
      <c r="K125" s="190"/>
      <c r="L125" s="190"/>
      <c r="M125" s="190"/>
      <c r="N125" s="190"/>
      <c r="O125" s="190"/>
      <c r="P125" s="190"/>
      <c r="Q125" s="190"/>
      <c r="R125" s="190"/>
      <c r="S125" s="190"/>
      <c r="T125" s="190"/>
      <c r="U125" s="190"/>
      <c r="V125" s="190"/>
      <c r="W125" s="190"/>
      <c r="X125" s="190"/>
      <c r="Y125" s="190"/>
      <c r="Z125" s="190"/>
      <c r="AA125" s="190"/>
      <c r="AB125" s="190"/>
      <c r="AC125" s="190"/>
      <c r="AD125" s="190"/>
      <c r="AE125" s="190"/>
      <c r="AF125" s="190"/>
      <c r="AG125" s="190"/>
      <c r="AH125" s="190"/>
      <c r="AI125" s="190"/>
      <c r="AJ125" s="190"/>
      <c r="AK125" s="190"/>
      <c r="AL125" s="190"/>
      <c r="AM125" s="190"/>
      <c r="AN125" s="190"/>
      <c r="AO125" s="190"/>
      <c r="AP125" s="190"/>
      <c r="AQ125" s="190"/>
      <c r="AR125" s="190"/>
      <c r="AS125" s="190"/>
      <c r="AT125" s="190"/>
      <c r="AU125" s="190"/>
      <c r="AV125" s="190"/>
      <c r="AW125" s="190"/>
      <c r="AX125" s="190"/>
      <c r="AY125" s="190"/>
      <c r="AZ125" s="190"/>
      <c r="BA125" s="190"/>
      <c r="BB125" s="190"/>
      <c r="BC125" s="190"/>
      <c r="BD125" s="190"/>
      <c r="BE125" s="190"/>
      <c r="BF125" s="190"/>
      <c r="BG125" s="190"/>
      <c r="BH125" s="190"/>
      <c r="BI125" s="190"/>
      <c r="BJ125" s="190"/>
      <c r="BK125" s="190"/>
      <c r="BL125" s="190"/>
      <c r="BM125" s="190"/>
      <c r="BN125" s="190"/>
      <c r="BO125" s="190"/>
      <c r="BP125" s="190"/>
      <c r="BQ125" s="190"/>
      <c r="BR125" s="190"/>
      <c r="BS125" s="190"/>
      <c r="BT125" s="190"/>
      <c r="BU125" s="190"/>
      <c r="BV125" s="190"/>
      <c r="BW125" s="190"/>
      <c r="BX125" s="190"/>
      <c r="BY125" s="190"/>
      <c r="BZ125" s="190"/>
      <c r="CA125" s="190"/>
      <c r="CB125" s="190"/>
      <c r="CC125" s="190"/>
      <c r="CD125" s="190"/>
      <c r="CE125" s="190"/>
      <c r="CF125" s="190"/>
      <c r="CG125" s="190"/>
      <c r="CH125" s="190"/>
      <c r="CI125" s="190"/>
      <c r="CJ125" s="246"/>
      <c r="CK125" s="190"/>
      <c r="CL125" s="190"/>
      <c r="CM125" s="190"/>
      <c r="CN125" s="190"/>
      <c r="CO125" s="190"/>
      <c r="CP125" s="190"/>
      <c r="CQ125" s="190"/>
      <c r="CR125" s="190"/>
      <c r="CS125" s="190"/>
      <c r="CT125" s="190"/>
      <c r="CU125" s="190"/>
      <c r="CV125" s="190"/>
      <c r="CW125" s="190"/>
      <c r="CX125" s="190"/>
      <c r="CY125" s="190"/>
      <c r="CZ125" s="190"/>
      <c r="DA125" s="190"/>
      <c r="DB125" s="190"/>
      <c r="DC125" s="190"/>
      <c r="DD125" s="190"/>
      <c r="DE125" s="190"/>
      <c r="DF125" s="190"/>
      <c r="DG125" s="190"/>
      <c r="DH125" s="190"/>
      <c r="DI125" s="190"/>
      <c r="DJ125" s="190"/>
      <c r="DK125" s="190"/>
      <c r="DL125" s="190"/>
      <c r="DM125" s="190"/>
      <c r="DN125" s="190"/>
      <c r="DO125" s="190"/>
      <c r="DP125" s="190"/>
      <c r="DQ125" s="190"/>
      <c r="DR125" s="190"/>
      <c r="DS125" s="190"/>
      <c r="DT125" s="190"/>
      <c r="DU125" s="190"/>
      <c r="DV125" s="190"/>
      <c r="DW125" s="190"/>
      <c r="DX125" s="190"/>
      <c r="DY125" s="190"/>
      <c r="DZ125" s="190"/>
      <c r="EA125" s="190"/>
      <c r="EB125" s="190"/>
      <c r="EC125" s="190"/>
      <c r="ED125" s="190"/>
      <c r="EE125" s="190"/>
      <c r="EF125" s="190"/>
      <c r="EG125" s="190"/>
      <c r="EH125" s="190"/>
      <c r="EI125" s="190"/>
      <c r="EJ125" s="190"/>
      <c r="EK125" s="190"/>
      <c r="EL125" s="190"/>
      <c r="EM125" s="190"/>
      <c r="EN125" s="190"/>
      <c r="EO125" s="190"/>
      <c r="EP125" s="190"/>
      <c r="EQ125" s="190"/>
      <c r="ER125" s="190"/>
      <c r="ES125" s="190"/>
      <c r="ET125" s="190"/>
      <c r="EU125" s="190"/>
      <c r="EV125" s="190"/>
      <c r="EW125" s="190"/>
    </row>
    <row r="126" spans="1:153" ht="15" hidden="1" customHeight="1">
      <c r="A126" s="190"/>
      <c r="B126" s="190"/>
      <c r="C126" s="190"/>
      <c r="D126" s="244"/>
      <c r="E126" s="244"/>
      <c r="F126" s="244"/>
      <c r="G126" s="244"/>
      <c r="H126" s="244"/>
      <c r="I126" s="244"/>
      <c r="J126" s="244"/>
      <c r="K126" s="244"/>
      <c r="L126" s="244"/>
      <c r="M126" s="244"/>
      <c r="N126" s="244"/>
      <c r="O126" s="244"/>
      <c r="P126" s="244"/>
      <c r="Q126" s="244"/>
      <c r="R126" s="244"/>
      <c r="S126" s="244"/>
      <c r="T126" s="244"/>
      <c r="U126" s="244"/>
      <c r="V126" s="244"/>
      <c r="W126" s="244"/>
      <c r="X126" s="244"/>
      <c r="Y126" s="244"/>
      <c r="Z126" s="244"/>
      <c r="AA126" s="244"/>
      <c r="AB126" s="244"/>
      <c r="AC126" s="244"/>
      <c r="AD126" s="244"/>
      <c r="AE126" s="244"/>
      <c r="AF126" s="244"/>
      <c r="AG126" s="244"/>
      <c r="AH126" s="244"/>
      <c r="AI126" s="244"/>
      <c r="AJ126" s="244"/>
      <c r="AK126" s="244"/>
      <c r="AL126" s="244"/>
      <c r="AM126" s="244"/>
      <c r="AN126" s="244"/>
      <c r="AO126" s="244"/>
      <c r="AP126" s="244"/>
      <c r="AQ126" s="244"/>
      <c r="AR126" s="190"/>
      <c r="AS126" s="190"/>
      <c r="AT126" s="190"/>
      <c r="AU126" s="190"/>
      <c r="AV126" s="190"/>
      <c r="AW126" s="190"/>
      <c r="AX126" s="190"/>
      <c r="AY126" s="190"/>
      <c r="AZ126" s="190"/>
      <c r="BA126" s="190"/>
      <c r="BB126" s="190"/>
      <c r="BC126" s="190"/>
      <c r="BD126" s="190"/>
      <c r="BE126" s="190"/>
      <c r="BF126" s="190"/>
      <c r="BG126" s="190"/>
      <c r="BH126" s="190"/>
      <c r="BI126" s="190"/>
      <c r="BJ126" s="190"/>
      <c r="BK126" s="190"/>
      <c r="BL126" s="190"/>
      <c r="BM126" s="190"/>
      <c r="BN126" s="190"/>
      <c r="BO126" s="190"/>
      <c r="BP126" s="190"/>
      <c r="BQ126" s="190"/>
      <c r="BR126" s="190"/>
      <c r="BS126" s="190"/>
      <c r="BT126" s="190"/>
      <c r="BU126" s="190"/>
      <c r="BV126" s="190"/>
      <c r="BW126" s="190"/>
      <c r="BX126" s="190"/>
      <c r="BY126" s="190"/>
      <c r="BZ126" s="190"/>
      <c r="CA126" s="190"/>
      <c r="CB126" s="190"/>
      <c r="CC126" s="190"/>
      <c r="CD126" s="190"/>
      <c r="CE126" s="190"/>
      <c r="CF126" s="190"/>
      <c r="CG126" s="190"/>
      <c r="CH126" s="190"/>
      <c r="CI126" s="190"/>
      <c r="CJ126" s="246"/>
      <c r="CK126" s="190"/>
      <c r="CL126" s="190"/>
      <c r="CM126" s="190"/>
      <c r="CN126" s="190"/>
      <c r="CO126" s="190"/>
      <c r="CP126" s="190"/>
      <c r="CQ126" s="190"/>
      <c r="CR126" s="190"/>
      <c r="CS126" s="190"/>
      <c r="CT126" s="190"/>
      <c r="CU126" s="190"/>
      <c r="CV126" s="190"/>
      <c r="CW126" s="190"/>
      <c r="CX126" s="190"/>
      <c r="CY126" s="190"/>
      <c r="CZ126" s="190"/>
      <c r="DA126" s="190"/>
      <c r="DB126" s="190"/>
      <c r="DC126" s="190"/>
      <c r="DD126" s="190"/>
      <c r="DE126" s="190"/>
      <c r="DF126" s="190"/>
      <c r="DG126" s="190"/>
      <c r="DH126" s="190"/>
      <c r="DI126" s="190"/>
      <c r="DJ126" s="190"/>
      <c r="DK126" s="190"/>
      <c r="DL126" s="190"/>
      <c r="DM126" s="190"/>
      <c r="DN126" s="190"/>
      <c r="DO126" s="190"/>
      <c r="DP126" s="190"/>
      <c r="DQ126" s="190"/>
      <c r="DR126" s="190"/>
      <c r="DS126" s="190"/>
      <c r="DT126" s="190"/>
      <c r="DU126" s="190"/>
      <c r="DV126" s="190"/>
      <c r="DW126" s="190"/>
      <c r="DX126" s="190"/>
      <c r="DY126" s="190"/>
      <c r="DZ126" s="190"/>
      <c r="EA126" s="190"/>
      <c r="EB126" s="190"/>
      <c r="EC126" s="190"/>
      <c r="ED126" s="190"/>
      <c r="EE126" s="190"/>
      <c r="EF126" s="190"/>
      <c r="EG126" s="190"/>
      <c r="EH126" s="190"/>
      <c r="EI126" s="190"/>
      <c r="EJ126" s="190"/>
      <c r="EK126" s="190"/>
      <c r="EL126" s="190"/>
      <c r="EM126" s="190"/>
      <c r="EN126" s="190"/>
      <c r="EO126" s="190"/>
      <c r="EP126" s="190"/>
      <c r="EQ126" s="190"/>
      <c r="ER126" s="190"/>
      <c r="ES126" s="190"/>
      <c r="ET126" s="190"/>
      <c r="EU126" s="190"/>
      <c r="EV126" s="190"/>
      <c r="EW126" s="190"/>
    </row>
    <row r="127" spans="1:153" ht="15.75" hidden="1" customHeight="1">
      <c r="A127" s="275">
        <v>2014</v>
      </c>
      <c r="B127" s="276" t="s">
        <v>73</v>
      </c>
      <c r="C127" s="277" t="s">
        <v>71</v>
      </c>
      <c r="D127" s="278">
        <v>6.2684000000000006</v>
      </c>
      <c r="E127" s="278">
        <v>39.877999999999993</v>
      </c>
      <c r="F127" s="278">
        <v>52.760999999999996</v>
      </c>
      <c r="G127" s="278">
        <v>55.810999999999993</v>
      </c>
      <c r="H127" s="278">
        <v>75.951999999999998</v>
      </c>
      <c r="I127" s="278">
        <v>74.537999999999997</v>
      </c>
      <c r="J127" s="278">
        <v>87.665999999999997</v>
      </c>
      <c r="K127" s="278">
        <v>87.947000000000017</v>
      </c>
      <c r="L127" s="278">
        <v>85.265000000000001</v>
      </c>
      <c r="M127" s="278">
        <v>75.010000000000005</v>
      </c>
      <c r="N127" s="278">
        <v>54.51</v>
      </c>
      <c r="O127" s="278">
        <v>83.832000000000008</v>
      </c>
      <c r="P127" s="278">
        <v>89.825000000000003</v>
      </c>
      <c r="Q127" s="278">
        <v>86.498000000000005</v>
      </c>
      <c r="R127" s="278">
        <v>50.38</v>
      </c>
      <c r="S127" s="278">
        <v>82.625</v>
      </c>
      <c r="T127" s="278">
        <v>89.61999999999999</v>
      </c>
      <c r="U127" s="278">
        <v>70.150499999999994</v>
      </c>
      <c r="V127" s="278">
        <v>76.059000000000012</v>
      </c>
      <c r="W127" s="278">
        <v>86.813999999999993</v>
      </c>
      <c r="X127" s="278">
        <v>90.470000000000013</v>
      </c>
      <c r="Y127" s="278">
        <v>77.905000000000001</v>
      </c>
      <c r="Z127" s="278">
        <v>80.912999999999997</v>
      </c>
      <c r="AA127" s="278">
        <v>96.241</v>
      </c>
      <c r="AB127" s="278">
        <v>66.744</v>
      </c>
      <c r="AC127" s="278">
        <v>64.146000000000001</v>
      </c>
      <c r="AD127" s="278">
        <v>56.352000000000004</v>
      </c>
      <c r="AE127" s="278">
        <v>77.506000000000014</v>
      </c>
      <c r="AF127" s="278">
        <v>59.625</v>
      </c>
      <c r="AG127" s="278">
        <v>71.146000000000015</v>
      </c>
      <c r="AH127" s="278">
        <v>79.272000000000006</v>
      </c>
      <c r="AI127" s="278">
        <v>111.057</v>
      </c>
      <c r="AJ127" s="278">
        <v>94.495999999999995</v>
      </c>
      <c r="AK127" s="278">
        <v>74.358999999999995</v>
      </c>
      <c r="AL127" s="278">
        <v>78.040999999999997</v>
      </c>
      <c r="AM127" s="278">
        <v>98.802000000000007</v>
      </c>
      <c r="AN127" s="278">
        <v>109.08499999999999</v>
      </c>
      <c r="AO127" s="278">
        <v>89.352000000000004</v>
      </c>
      <c r="AP127" s="278">
        <v>70.585999999999999</v>
      </c>
      <c r="AQ127" s="278">
        <v>70.560999999999993</v>
      </c>
      <c r="AR127" s="278">
        <v>0</v>
      </c>
      <c r="AS127" s="278">
        <v>98.978999999999999</v>
      </c>
      <c r="AT127" s="278">
        <v>125.4064</v>
      </c>
      <c r="AU127" s="278">
        <v>121.40900000000001</v>
      </c>
      <c r="AV127" s="278">
        <v>95.907999999999987</v>
      </c>
      <c r="AW127" s="278">
        <v>79.947999999999979</v>
      </c>
      <c r="AX127" s="278">
        <v>76.283000000000001</v>
      </c>
      <c r="AY127" s="278">
        <v>121.16600000000001</v>
      </c>
      <c r="AZ127" s="278">
        <v>97.637</v>
      </c>
      <c r="BA127" s="278">
        <v>118.51400000000001</v>
      </c>
      <c r="BB127" s="278">
        <v>100.89709999999999</v>
      </c>
      <c r="BC127" s="278">
        <v>102.81899999999999</v>
      </c>
      <c r="BD127" s="278">
        <v>92.248999999999995</v>
      </c>
      <c r="BE127" s="278">
        <v>118.985</v>
      </c>
      <c r="BF127" s="278">
        <v>113.91</v>
      </c>
      <c r="BG127" s="278">
        <v>108.47</v>
      </c>
      <c r="BH127" s="278">
        <v>65.441000000000003</v>
      </c>
      <c r="BI127" s="278">
        <v>81.739999999999995</v>
      </c>
      <c r="BJ127" s="278">
        <v>104.88300000000001</v>
      </c>
      <c r="BK127" s="278">
        <v>106.07599999999999</v>
      </c>
      <c r="BL127" s="278">
        <v>117.39</v>
      </c>
      <c r="BM127" s="278">
        <v>105.74000000000001</v>
      </c>
      <c r="BN127" s="278">
        <v>71.792999999999992</v>
      </c>
      <c r="BO127" s="278">
        <v>94.561000000000007</v>
      </c>
      <c r="BP127" s="278">
        <v>58.984000000000002</v>
      </c>
      <c r="BQ127" s="278">
        <v>67.078999999999994</v>
      </c>
      <c r="BR127" s="278">
        <v>68.721000000000004</v>
      </c>
      <c r="BS127" s="278">
        <v>51.59</v>
      </c>
      <c r="BT127" s="278">
        <v>34.793999999999997</v>
      </c>
      <c r="BU127" s="278">
        <v>34.795900000000003</v>
      </c>
      <c r="BV127" s="278">
        <v>23.461999999999996</v>
      </c>
      <c r="BW127" s="278">
        <v>19.152000000000001</v>
      </c>
      <c r="BX127" s="278">
        <v>7.6530000000000005</v>
      </c>
      <c r="BY127" s="278">
        <v>0</v>
      </c>
      <c r="BZ127" s="278">
        <v>0</v>
      </c>
      <c r="CA127" s="278">
        <v>0</v>
      </c>
      <c r="CB127" s="278">
        <v>0</v>
      </c>
      <c r="CC127" s="278">
        <v>0</v>
      </c>
      <c r="CD127" s="278">
        <v>0</v>
      </c>
      <c r="CE127" s="279">
        <v>0</v>
      </c>
      <c r="CF127" s="279">
        <v>0</v>
      </c>
      <c r="CG127" s="279">
        <v>0</v>
      </c>
      <c r="CH127" s="279">
        <v>0</v>
      </c>
      <c r="CI127" s="279">
        <v>0</v>
      </c>
      <c r="CJ127" s="246"/>
      <c r="CK127" s="190"/>
      <c r="CL127" s="190"/>
      <c r="CM127" s="190"/>
      <c r="CN127" s="190"/>
      <c r="CO127" s="190"/>
      <c r="CP127" s="190"/>
      <c r="CQ127" s="190"/>
      <c r="CR127" s="190"/>
      <c r="CS127" s="190"/>
      <c r="CT127" s="190"/>
      <c r="CU127" s="190"/>
      <c r="CV127" s="190"/>
      <c r="CW127" s="190"/>
      <c r="CX127" s="190"/>
      <c r="CY127" s="190"/>
      <c r="CZ127" s="190"/>
      <c r="DA127" s="190"/>
      <c r="DB127" s="190"/>
      <c r="DC127" s="190"/>
      <c r="DD127" s="190"/>
      <c r="DE127" s="190"/>
      <c r="DF127" s="190"/>
      <c r="DG127" s="190"/>
      <c r="DH127" s="190"/>
      <c r="DI127" s="190"/>
      <c r="DJ127" s="190"/>
      <c r="DK127" s="190"/>
      <c r="DL127" s="190"/>
      <c r="DM127" s="190"/>
      <c r="DN127" s="190"/>
      <c r="DO127" s="190"/>
      <c r="DP127" s="190"/>
      <c r="DQ127" s="190"/>
      <c r="DR127" s="190"/>
      <c r="DS127" s="190"/>
      <c r="DT127" s="190"/>
      <c r="DU127" s="190"/>
      <c r="DV127" s="190"/>
      <c r="DW127" s="190"/>
      <c r="DX127" s="190"/>
      <c r="DY127" s="190"/>
      <c r="DZ127" s="190"/>
      <c r="EA127" s="190"/>
      <c r="EB127" s="190"/>
      <c r="EC127" s="190"/>
      <c r="ED127" s="190"/>
      <c r="EE127" s="190"/>
      <c r="EF127" s="190"/>
      <c r="EG127" s="190"/>
      <c r="EH127" s="190"/>
      <c r="EI127" s="190"/>
      <c r="EJ127" s="190"/>
      <c r="EK127" s="190"/>
      <c r="EL127" s="190"/>
      <c r="EM127" s="190"/>
      <c r="EN127" s="190"/>
      <c r="EO127" s="190"/>
      <c r="EP127" s="190"/>
      <c r="EQ127" s="190"/>
      <c r="ER127" s="190"/>
      <c r="ES127" s="190"/>
      <c r="ET127" s="190"/>
      <c r="EU127" s="190"/>
      <c r="EV127" s="190"/>
      <c r="EW127" s="190"/>
    </row>
    <row r="128" spans="1:153" ht="15" hidden="1" customHeight="1">
      <c r="A128" s="190"/>
      <c r="B128" s="190"/>
      <c r="C128" s="277" t="s">
        <v>72</v>
      </c>
      <c r="D128" s="248">
        <v>6.2684000000000006</v>
      </c>
      <c r="E128" s="248">
        <v>46.146399999999993</v>
      </c>
      <c r="F128" s="248">
        <v>98.907399999999996</v>
      </c>
      <c r="G128" s="248">
        <v>154.71839999999997</v>
      </c>
      <c r="H128" s="248">
        <v>230.67039999999997</v>
      </c>
      <c r="I128" s="248">
        <v>305.20839999999998</v>
      </c>
      <c r="J128" s="248">
        <v>392.87439999999998</v>
      </c>
      <c r="K128" s="248">
        <v>480.82139999999998</v>
      </c>
      <c r="L128" s="248">
        <v>566.08640000000003</v>
      </c>
      <c r="M128" s="248">
        <v>641.09640000000002</v>
      </c>
      <c r="N128" s="248">
        <v>695.60640000000001</v>
      </c>
      <c r="O128" s="248">
        <v>779.4384</v>
      </c>
      <c r="P128" s="248">
        <v>869.26340000000005</v>
      </c>
      <c r="Q128" s="248">
        <v>955.76140000000009</v>
      </c>
      <c r="R128" s="248">
        <v>1006.1414000000001</v>
      </c>
      <c r="S128" s="248">
        <v>1088.7664</v>
      </c>
      <c r="T128" s="248">
        <v>1178.3863999999999</v>
      </c>
      <c r="U128" s="248">
        <v>1248.5368999999998</v>
      </c>
      <c r="V128" s="248">
        <v>1324.5958999999998</v>
      </c>
      <c r="W128" s="248">
        <v>1411.4098999999999</v>
      </c>
      <c r="X128" s="248">
        <v>1501.8798999999999</v>
      </c>
      <c r="Y128" s="248">
        <v>1579.7848999999999</v>
      </c>
      <c r="Z128" s="248">
        <v>1660.6978999999999</v>
      </c>
      <c r="AA128" s="248">
        <v>1756.9388999999999</v>
      </c>
      <c r="AB128" s="248">
        <v>1823.6828999999998</v>
      </c>
      <c r="AC128" s="248">
        <v>1887.8288999999997</v>
      </c>
      <c r="AD128" s="248">
        <v>1944.1808999999998</v>
      </c>
      <c r="AE128" s="248">
        <v>2021.6868999999999</v>
      </c>
      <c r="AF128" s="248">
        <v>2081.3118999999997</v>
      </c>
      <c r="AG128" s="248">
        <v>2152.4578999999999</v>
      </c>
      <c r="AH128" s="248">
        <v>2231.7298999999998</v>
      </c>
      <c r="AI128" s="248">
        <v>2342.7868999999996</v>
      </c>
      <c r="AJ128" s="248">
        <v>2437.2828999999997</v>
      </c>
      <c r="AK128" s="248">
        <v>2511.6418999999996</v>
      </c>
      <c r="AL128" s="248">
        <v>2589.6828999999998</v>
      </c>
      <c r="AM128" s="248">
        <v>2688.4848999999999</v>
      </c>
      <c r="AN128" s="248">
        <v>2797.5699</v>
      </c>
      <c r="AO128" s="248">
        <v>2886.9218999999998</v>
      </c>
      <c r="AP128" s="248">
        <v>2957.5078999999996</v>
      </c>
      <c r="AQ128" s="248">
        <v>3028.0688999999998</v>
      </c>
      <c r="AR128" s="248">
        <v>3028.0688999999998</v>
      </c>
      <c r="AS128" s="248">
        <v>3127.0478999999996</v>
      </c>
      <c r="AT128" s="248">
        <v>3252.4542999999994</v>
      </c>
      <c r="AU128" s="248">
        <v>3373.8632999999995</v>
      </c>
      <c r="AV128" s="248">
        <v>3469.7712999999994</v>
      </c>
      <c r="AW128" s="248">
        <v>3549.7192999999993</v>
      </c>
      <c r="AX128" s="248">
        <v>3626.0022999999992</v>
      </c>
      <c r="AY128" s="248">
        <v>3747.1682999999994</v>
      </c>
      <c r="AZ128" s="248">
        <v>3844.8052999999995</v>
      </c>
      <c r="BA128" s="248">
        <v>3963.3192999999997</v>
      </c>
      <c r="BB128" s="248">
        <v>4064.2163999999998</v>
      </c>
      <c r="BC128" s="248">
        <v>4167.0353999999998</v>
      </c>
      <c r="BD128" s="248">
        <v>4259.2843999999996</v>
      </c>
      <c r="BE128" s="248">
        <v>4378.2693999999992</v>
      </c>
      <c r="BF128" s="248">
        <v>4492.1793999999991</v>
      </c>
      <c r="BG128" s="248">
        <v>4600.6493999999993</v>
      </c>
      <c r="BH128" s="248">
        <v>4666.0903999999991</v>
      </c>
      <c r="BI128" s="248">
        <v>4747.8303999999989</v>
      </c>
      <c r="BJ128" s="248">
        <v>4852.7133999999987</v>
      </c>
      <c r="BK128" s="248">
        <v>4958.7893999999987</v>
      </c>
      <c r="BL128" s="248">
        <v>5076.1793999999991</v>
      </c>
      <c r="BM128" s="248">
        <v>5181.9193999999989</v>
      </c>
      <c r="BN128" s="248">
        <v>5253.7123999999985</v>
      </c>
      <c r="BO128" s="248">
        <v>5348.2733999999982</v>
      </c>
      <c r="BP128" s="248">
        <v>5407.2573999999986</v>
      </c>
      <c r="BQ128" s="248">
        <v>5474.3363999999983</v>
      </c>
      <c r="BR128" s="248">
        <v>5543.0573999999979</v>
      </c>
      <c r="BS128" s="248">
        <v>5594.647399999998</v>
      </c>
      <c r="BT128" s="248">
        <v>5629.4413999999979</v>
      </c>
      <c r="BU128" s="248">
        <v>5664.237299999998</v>
      </c>
      <c r="BV128" s="248">
        <v>5687.6992999999984</v>
      </c>
      <c r="BW128" s="248">
        <v>5706.8512999999984</v>
      </c>
      <c r="BX128" s="248">
        <v>5714.5042999999987</v>
      </c>
      <c r="BY128" s="248">
        <v>5714.5042999999987</v>
      </c>
      <c r="BZ128" s="248">
        <v>5714.5042999999987</v>
      </c>
      <c r="CA128" s="248">
        <v>5714.5042999999987</v>
      </c>
      <c r="CB128" s="248">
        <v>5714.5042999999987</v>
      </c>
      <c r="CC128" s="248">
        <v>5714.5042999999987</v>
      </c>
      <c r="CD128" s="248">
        <v>5714.5042999999987</v>
      </c>
      <c r="CE128" s="248">
        <v>5714.5042999999987</v>
      </c>
      <c r="CF128" s="248">
        <v>5714.5042999999987</v>
      </c>
      <c r="CG128" s="248">
        <v>5714.5042999999987</v>
      </c>
      <c r="CH128" s="248">
        <v>5714.5042999999987</v>
      </c>
      <c r="CI128" s="248">
        <v>5714.5042999999987</v>
      </c>
      <c r="CJ128" s="246"/>
      <c r="CK128" s="190"/>
      <c r="CL128" s="190"/>
      <c r="CM128" s="190"/>
      <c r="CN128" s="190"/>
      <c r="CO128" s="190"/>
      <c r="CP128" s="190"/>
      <c r="CQ128" s="190"/>
      <c r="CR128" s="190"/>
      <c r="CS128" s="190"/>
      <c r="CT128" s="190"/>
      <c r="CU128" s="190"/>
      <c r="CV128" s="190"/>
      <c r="CW128" s="190"/>
      <c r="CX128" s="190"/>
      <c r="CY128" s="190"/>
      <c r="CZ128" s="190"/>
      <c r="DA128" s="190"/>
      <c r="DB128" s="190"/>
      <c r="DC128" s="190"/>
      <c r="DD128" s="190"/>
      <c r="DE128" s="190"/>
      <c r="DF128" s="190"/>
      <c r="DG128" s="190"/>
      <c r="DH128" s="190"/>
      <c r="DI128" s="190"/>
      <c r="DJ128" s="190"/>
      <c r="DK128" s="190"/>
      <c r="DL128" s="190"/>
      <c r="DM128" s="190"/>
      <c r="DN128" s="190"/>
      <c r="DO128" s="190"/>
      <c r="DP128" s="190"/>
      <c r="DQ128" s="190"/>
      <c r="DR128" s="190"/>
      <c r="DS128" s="190"/>
      <c r="DT128" s="190"/>
      <c r="DU128" s="190"/>
      <c r="DV128" s="190"/>
      <c r="DW128" s="190"/>
      <c r="DX128" s="190"/>
      <c r="DY128" s="190"/>
      <c r="DZ128" s="190"/>
      <c r="EA128" s="190"/>
      <c r="EB128" s="190"/>
      <c r="EC128" s="190"/>
      <c r="ED128" s="190"/>
      <c r="EE128" s="190"/>
      <c r="EF128" s="190"/>
      <c r="EG128" s="190"/>
      <c r="EH128" s="190"/>
      <c r="EI128" s="190"/>
      <c r="EJ128" s="190"/>
      <c r="EK128" s="190"/>
      <c r="EL128" s="190"/>
      <c r="EM128" s="190"/>
      <c r="EN128" s="190"/>
      <c r="EO128" s="190"/>
      <c r="EP128" s="190"/>
      <c r="EQ128" s="190"/>
      <c r="ER128" s="190"/>
      <c r="ES128" s="190"/>
      <c r="ET128" s="190"/>
      <c r="EU128" s="190"/>
      <c r="EV128" s="190"/>
      <c r="EW128" s="190"/>
    </row>
    <row r="129" spans="1:153" ht="15" hidden="1" customHeight="1">
      <c r="A129" s="190"/>
      <c r="B129" s="190"/>
      <c r="C129" s="190"/>
      <c r="D129" s="244"/>
      <c r="E129" s="244"/>
      <c r="F129" s="244"/>
      <c r="G129" s="244"/>
      <c r="H129" s="244"/>
      <c r="I129" s="244"/>
      <c r="J129" s="244"/>
      <c r="K129" s="244"/>
      <c r="L129" s="244"/>
      <c r="M129" s="244"/>
      <c r="N129" s="244"/>
      <c r="O129" s="244"/>
      <c r="P129" s="244"/>
      <c r="Q129" s="244"/>
      <c r="R129" s="244"/>
      <c r="S129" s="244"/>
      <c r="T129" s="244"/>
      <c r="U129" s="244"/>
      <c r="V129" s="244"/>
      <c r="W129" s="244"/>
      <c r="X129" s="244"/>
      <c r="Y129" s="244"/>
      <c r="Z129" s="244"/>
      <c r="AA129" s="244"/>
      <c r="AB129" s="244"/>
      <c r="AC129" s="244"/>
      <c r="AD129" s="244"/>
      <c r="AE129" s="244"/>
      <c r="AF129" s="244"/>
      <c r="AG129" s="244"/>
      <c r="AH129" s="244"/>
      <c r="AI129" s="244"/>
      <c r="AJ129" s="244"/>
      <c r="AK129" s="244"/>
      <c r="AL129" s="244"/>
      <c r="AM129" s="244"/>
      <c r="AN129" s="244"/>
      <c r="AO129" s="244"/>
      <c r="AP129" s="244"/>
      <c r="AQ129" s="244"/>
      <c r="AR129" s="190"/>
      <c r="AS129" s="190"/>
      <c r="AT129" s="190"/>
      <c r="AU129" s="190"/>
      <c r="AV129" s="190"/>
      <c r="AW129" s="190"/>
      <c r="AX129" s="190"/>
      <c r="AY129" s="190"/>
      <c r="AZ129" s="190"/>
      <c r="BA129" s="190"/>
      <c r="BB129" s="190"/>
      <c r="BC129" s="190"/>
      <c r="BD129" s="190"/>
      <c r="BE129" s="190"/>
      <c r="BF129" s="190"/>
      <c r="BG129" s="190"/>
      <c r="BH129" s="190"/>
      <c r="BI129" s="190"/>
      <c r="BJ129" s="190"/>
      <c r="BK129" s="190"/>
      <c r="BL129" s="190"/>
      <c r="BM129" s="190"/>
      <c r="BN129" s="190"/>
      <c r="BO129" s="190"/>
      <c r="BP129" s="190"/>
      <c r="BQ129" s="190"/>
      <c r="BR129" s="190"/>
      <c r="BS129" s="190"/>
      <c r="BT129" s="190"/>
      <c r="BU129" s="190"/>
      <c r="BV129" s="190"/>
      <c r="BW129" s="190"/>
      <c r="BX129" s="190"/>
      <c r="BY129" s="190"/>
      <c r="BZ129" s="190"/>
      <c r="CA129" s="190"/>
      <c r="CB129" s="190"/>
      <c r="CC129" s="190"/>
      <c r="CD129" s="190"/>
      <c r="CE129" s="190"/>
      <c r="CF129" s="190"/>
      <c r="CG129" s="190"/>
      <c r="CH129" s="190"/>
      <c r="CI129" s="190"/>
      <c r="CJ129" s="246"/>
      <c r="CK129" s="190"/>
      <c r="CL129" s="190"/>
      <c r="CM129" s="190"/>
      <c r="CN129" s="190"/>
      <c r="CO129" s="190"/>
      <c r="CP129" s="190"/>
      <c r="CQ129" s="190"/>
      <c r="CR129" s="190"/>
      <c r="CS129" s="190"/>
      <c r="CT129" s="190"/>
      <c r="CU129" s="190"/>
      <c r="CV129" s="190"/>
      <c r="CW129" s="190"/>
      <c r="CX129" s="190"/>
      <c r="CY129" s="190"/>
      <c r="CZ129" s="190"/>
      <c r="DA129" s="190"/>
      <c r="DB129" s="190"/>
      <c r="DC129" s="190"/>
      <c r="DD129" s="190"/>
      <c r="DE129" s="190"/>
      <c r="DF129" s="190"/>
      <c r="DG129" s="190"/>
      <c r="DH129" s="190"/>
      <c r="DI129" s="190"/>
      <c r="DJ129" s="190"/>
      <c r="DK129" s="190"/>
      <c r="DL129" s="190"/>
      <c r="DM129" s="190"/>
      <c r="DN129" s="190"/>
      <c r="DO129" s="190"/>
      <c r="DP129" s="190"/>
      <c r="DQ129" s="190"/>
      <c r="DR129" s="190"/>
      <c r="DS129" s="190"/>
      <c r="DT129" s="190"/>
      <c r="DU129" s="190"/>
      <c r="DV129" s="190"/>
      <c r="DW129" s="190"/>
      <c r="DX129" s="190"/>
      <c r="DY129" s="190"/>
      <c r="DZ129" s="190"/>
      <c r="EA129" s="190"/>
      <c r="EB129" s="190"/>
      <c r="EC129" s="190"/>
      <c r="ED129" s="190"/>
      <c r="EE129" s="190"/>
      <c r="EF129" s="190"/>
      <c r="EG129" s="190"/>
      <c r="EH129" s="190"/>
      <c r="EI129" s="190"/>
      <c r="EJ129" s="190"/>
      <c r="EK129" s="190"/>
      <c r="EL129" s="190"/>
      <c r="EM129" s="190"/>
      <c r="EN129" s="190"/>
      <c r="EO129" s="190"/>
      <c r="EP129" s="190"/>
      <c r="EQ129" s="190"/>
      <c r="ER129" s="190"/>
      <c r="ES129" s="190"/>
      <c r="ET129" s="190"/>
      <c r="EU129" s="190"/>
      <c r="EV129" s="190"/>
      <c r="EW129" s="190"/>
    </row>
    <row r="130" spans="1:153" s="195" customFormat="1" ht="15" hidden="1" customHeight="1">
      <c r="A130" s="280">
        <v>2012</v>
      </c>
      <c r="B130" s="276" t="s">
        <v>73</v>
      </c>
      <c r="C130" s="277" t="s">
        <v>71</v>
      </c>
      <c r="D130" s="278">
        <v>0</v>
      </c>
      <c r="E130" s="278">
        <v>0.26890000000000003</v>
      </c>
      <c r="F130" s="278">
        <v>1.1899500000000001</v>
      </c>
      <c r="G130" s="278">
        <v>1.774</v>
      </c>
      <c r="H130" s="278">
        <v>1.6629</v>
      </c>
      <c r="I130" s="278">
        <v>1.798</v>
      </c>
      <c r="J130" s="278">
        <v>0.76290000000000002</v>
      </c>
      <c r="K130" s="278">
        <v>0.76400000000000001</v>
      </c>
      <c r="L130" s="278">
        <v>0.36</v>
      </c>
      <c r="M130" s="278">
        <v>0.247</v>
      </c>
      <c r="N130" s="278">
        <v>38.189</v>
      </c>
      <c r="O130" s="278">
        <v>52.822000000000003</v>
      </c>
      <c r="P130" s="278">
        <v>33.488</v>
      </c>
      <c r="Q130" s="278">
        <v>8.1289999999999996</v>
      </c>
      <c r="R130" s="278">
        <v>48.054999999999993</v>
      </c>
      <c r="S130" s="278">
        <v>43.382999999999996</v>
      </c>
      <c r="T130" s="278">
        <v>38.540999999999997</v>
      </c>
      <c r="U130" s="278">
        <v>47.305999999999997</v>
      </c>
      <c r="V130" s="278">
        <v>38.953000000000003</v>
      </c>
      <c r="W130" s="278">
        <v>51.82</v>
      </c>
      <c r="X130" s="278">
        <v>60.419999999999995</v>
      </c>
      <c r="Y130" s="278">
        <v>56.197000000000003</v>
      </c>
      <c r="Z130" s="278">
        <v>50.926000000000002</v>
      </c>
      <c r="AA130" s="278">
        <v>33.256</v>
      </c>
      <c r="AB130" s="278">
        <v>20.73</v>
      </c>
      <c r="AC130" s="278">
        <v>7.7479999999999993</v>
      </c>
      <c r="AD130" s="278">
        <v>30.752000000000002</v>
      </c>
      <c r="AE130" s="278">
        <v>26.312000000000001</v>
      </c>
      <c r="AF130" s="278">
        <v>29.236000000000004</v>
      </c>
      <c r="AG130" s="278">
        <v>47.397999999999996</v>
      </c>
      <c r="AH130" s="278">
        <v>65.281999999999996</v>
      </c>
      <c r="AI130" s="278">
        <v>62.823999999999998</v>
      </c>
      <c r="AJ130" s="278">
        <v>55.507999999999996</v>
      </c>
      <c r="AK130" s="278">
        <v>39.832999999999998</v>
      </c>
      <c r="AL130" s="278">
        <v>28.664999999999999</v>
      </c>
      <c r="AM130" s="278">
        <v>42.911000000000001</v>
      </c>
      <c r="AN130" s="278">
        <v>26.686999999999998</v>
      </c>
      <c r="AO130" s="278">
        <v>33.400999999999996</v>
      </c>
      <c r="AP130" s="278">
        <v>24.006000000000004</v>
      </c>
      <c r="AQ130" s="278">
        <v>22.495000000000005</v>
      </c>
      <c r="AR130" s="281">
        <v>29.041</v>
      </c>
      <c r="AS130" s="278">
        <v>20.736999999999998</v>
      </c>
      <c r="AT130" s="281">
        <v>21.264999999999997</v>
      </c>
      <c r="AU130" s="281">
        <v>22.765000000000001</v>
      </c>
      <c r="AV130" s="281">
        <v>49.182999999999993</v>
      </c>
      <c r="AW130" s="281">
        <v>61.357000000000006</v>
      </c>
      <c r="AX130" s="281">
        <v>101.798</v>
      </c>
      <c r="AY130" s="281">
        <v>76.334099999999992</v>
      </c>
      <c r="AZ130" s="281">
        <v>38.297999999999995</v>
      </c>
      <c r="BA130" s="281">
        <v>52.205999999999996</v>
      </c>
      <c r="BB130" s="281">
        <v>55.655999999999992</v>
      </c>
      <c r="BC130" s="281">
        <v>42.02600000000001</v>
      </c>
      <c r="BD130" s="281">
        <v>38.243000000000002</v>
      </c>
      <c r="BE130" s="281">
        <v>54.875</v>
      </c>
      <c r="BF130" s="281">
        <v>57.050999999999995</v>
      </c>
      <c r="BG130" s="281">
        <v>56.565999999999995</v>
      </c>
      <c r="BH130" s="281">
        <v>51.814999999999998</v>
      </c>
      <c r="BI130" s="281">
        <v>82.025000000000006</v>
      </c>
      <c r="BJ130" s="281">
        <v>93.460999999999999</v>
      </c>
      <c r="BK130" s="281">
        <v>95.155000000000001</v>
      </c>
      <c r="BL130" s="281">
        <v>62.406000000000006</v>
      </c>
      <c r="BM130" s="281">
        <v>45.666749999999993</v>
      </c>
      <c r="BN130" s="281">
        <v>73.575999999999993</v>
      </c>
      <c r="BO130" s="281">
        <v>71.076999999999998</v>
      </c>
      <c r="BP130" s="281">
        <v>46.518000000000001</v>
      </c>
      <c r="BQ130" s="281">
        <v>61.364000000000004</v>
      </c>
      <c r="BR130" s="281">
        <v>64.87</v>
      </c>
      <c r="BS130" s="281">
        <v>81.942999999999984</v>
      </c>
      <c r="BT130" s="281">
        <v>76.662999999999982</v>
      </c>
      <c r="BU130" s="281">
        <v>36.835000000000001</v>
      </c>
      <c r="BV130" s="281">
        <v>25.389000000000003</v>
      </c>
      <c r="BW130" s="281">
        <v>2.6300000000000003</v>
      </c>
      <c r="BX130" s="281">
        <v>0</v>
      </c>
      <c r="BY130" s="281">
        <v>0</v>
      </c>
      <c r="BZ130" s="281">
        <v>0</v>
      </c>
      <c r="CA130" s="281">
        <v>0</v>
      </c>
      <c r="CB130" s="281">
        <v>0</v>
      </c>
      <c r="CC130" s="281">
        <v>0</v>
      </c>
      <c r="CD130" s="281">
        <v>0</v>
      </c>
      <c r="CE130" s="281">
        <v>0</v>
      </c>
      <c r="CF130" s="281">
        <v>0</v>
      </c>
      <c r="CG130" s="281">
        <v>0</v>
      </c>
      <c r="CH130" s="281">
        <v>0</v>
      </c>
      <c r="CI130" s="281">
        <v>0</v>
      </c>
      <c r="CJ130" s="282"/>
    </row>
    <row r="131" spans="1:153" ht="15" hidden="1" customHeight="1">
      <c r="A131" s="190"/>
      <c r="B131" s="190"/>
      <c r="C131" s="277" t="s">
        <v>72</v>
      </c>
      <c r="D131" s="248">
        <v>0</v>
      </c>
      <c r="E131" s="248">
        <v>0.26890000000000003</v>
      </c>
      <c r="F131" s="248">
        <v>1.45885</v>
      </c>
      <c r="G131" s="248">
        <v>3.23285</v>
      </c>
      <c r="H131" s="248">
        <v>4.8957499999999996</v>
      </c>
      <c r="I131" s="248">
        <v>6.6937499999999996</v>
      </c>
      <c r="J131" s="248">
        <v>7.4566499999999998</v>
      </c>
      <c r="K131" s="248">
        <v>8.2206499999999991</v>
      </c>
      <c r="L131" s="248">
        <v>8.5806499999999986</v>
      </c>
      <c r="M131" s="248">
        <v>8.8276499999999984</v>
      </c>
      <c r="N131" s="248">
        <v>47.016649999999998</v>
      </c>
      <c r="O131" s="248">
        <v>99.838650000000001</v>
      </c>
      <c r="P131" s="248">
        <v>133.32665</v>
      </c>
      <c r="Q131" s="248">
        <v>141.45564999999999</v>
      </c>
      <c r="R131" s="248">
        <v>189.51065</v>
      </c>
      <c r="S131" s="248">
        <v>232.89364999999998</v>
      </c>
      <c r="T131" s="248">
        <v>271.43464999999998</v>
      </c>
      <c r="U131" s="248">
        <v>318.74064999999996</v>
      </c>
      <c r="V131" s="248">
        <v>357.69364999999993</v>
      </c>
      <c r="W131" s="248">
        <v>409.51364999999993</v>
      </c>
      <c r="X131" s="248">
        <v>469.93364999999994</v>
      </c>
      <c r="Y131" s="248">
        <v>526.13064999999995</v>
      </c>
      <c r="Z131" s="248">
        <v>577.05664999999999</v>
      </c>
      <c r="AA131" s="248">
        <v>610.31264999999996</v>
      </c>
      <c r="AB131" s="248">
        <v>631.04264999999998</v>
      </c>
      <c r="AC131" s="248">
        <v>638.79065000000003</v>
      </c>
      <c r="AD131" s="248">
        <v>669.54264999999998</v>
      </c>
      <c r="AE131" s="248">
        <v>695.85464999999999</v>
      </c>
      <c r="AF131" s="248">
        <v>725.09064999999998</v>
      </c>
      <c r="AG131" s="248">
        <v>772.48865000000001</v>
      </c>
      <c r="AH131" s="248">
        <v>837.77065000000005</v>
      </c>
      <c r="AI131" s="248">
        <v>900.59465</v>
      </c>
      <c r="AJ131" s="248">
        <v>956.10265000000004</v>
      </c>
      <c r="AK131" s="248">
        <v>995.93565000000001</v>
      </c>
      <c r="AL131" s="248">
        <v>1024.6006500000001</v>
      </c>
      <c r="AM131" s="248">
        <v>1067.5116500000001</v>
      </c>
      <c r="AN131" s="248">
        <v>1094.19865</v>
      </c>
      <c r="AO131" s="248">
        <v>1127.5996500000001</v>
      </c>
      <c r="AP131" s="248">
        <v>1151.6056500000002</v>
      </c>
      <c r="AQ131" s="248">
        <v>1174.1006500000003</v>
      </c>
      <c r="AR131" s="252">
        <v>1203.1416500000003</v>
      </c>
      <c r="AS131" s="248">
        <v>1223.8786500000003</v>
      </c>
      <c r="AT131" s="252">
        <v>1245.1436500000004</v>
      </c>
      <c r="AU131" s="252">
        <v>1267.9086500000005</v>
      </c>
      <c r="AV131" s="252">
        <v>1317.0916500000005</v>
      </c>
      <c r="AW131" s="252">
        <v>1378.4486500000005</v>
      </c>
      <c r="AX131" s="252">
        <v>1480.2466500000005</v>
      </c>
      <c r="AY131" s="252">
        <v>1556.5807500000005</v>
      </c>
      <c r="AZ131" s="252">
        <v>1594.8787500000005</v>
      </c>
      <c r="BA131" s="252">
        <v>1647.0847500000004</v>
      </c>
      <c r="BB131" s="252">
        <v>1702.7407500000004</v>
      </c>
      <c r="BC131" s="252">
        <v>1744.7667500000005</v>
      </c>
      <c r="BD131" s="252">
        <v>1783.0097500000004</v>
      </c>
      <c r="BE131" s="252">
        <v>1837.8847500000004</v>
      </c>
      <c r="BF131" s="252">
        <v>1894.9357500000003</v>
      </c>
      <c r="BG131" s="252">
        <v>1951.5017500000004</v>
      </c>
      <c r="BH131" s="252">
        <v>2003.3167500000004</v>
      </c>
      <c r="BI131" s="252">
        <v>2085.3417500000005</v>
      </c>
      <c r="BJ131" s="252">
        <v>2178.8027500000003</v>
      </c>
      <c r="BK131" s="252">
        <v>2273.9577500000005</v>
      </c>
      <c r="BL131" s="252">
        <v>2336.3637500000004</v>
      </c>
      <c r="BM131" s="252">
        <v>2382.0305000000003</v>
      </c>
      <c r="BN131" s="252">
        <v>2455.6065000000003</v>
      </c>
      <c r="BO131" s="252">
        <v>2526.6835000000001</v>
      </c>
      <c r="BP131" s="252">
        <v>2573.2015000000001</v>
      </c>
      <c r="BQ131" s="252">
        <v>2634.5655000000002</v>
      </c>
      <c r="BR131" s="252">
        <v>2699.4355</v>
      </c>
      <c r="BS131" s="252">
        <v>2781.3784999999998</v>
      </c>
      <c r="BT131" s="252">
        <v>2858.0414999999998</v>
      </c>
      <c r="BU131" s="252">
        <v>2894.8764999999999</v>
      </c>
      <c r="BV131" s="252">
        <v>2920.2655</v>
      </c>
      <c r="BW131" s="252">
        <v>2922.8955000000001</v>
      </c>
      <c r="BX131" s="252">
        <v>2922.8955000000001</v>
      </c>
      <c r="BY131" s="252">
        <v>2922.8955000000001</v>
      </c>
      <c r="BZ131" s="252">
        <v>2922.8955000000001</v>
      </c>
      <c r="CA131" s="252">
        <v>2922.8955000000001</v>
      </c>
      <c r="CB131" s="252">
        <v>2922.8955000000001</v>
      </c>
      <c r="CC131" s="252">
        <v>2922.8955000000001</v>
      </c>
      <c r="CD131" s="252">
        <v>2922.8955000000001</v>
      </c>
      <c r="CE131" s="252">
        <v>2922.8955000000001</v>
      </c>
      <c r="CF131" s="252">
        <v>2922.8955000000001</v>
      </c>
      <c r="CG131" s="252">
        <v>2922.8955000000001</v>
      </c>
      <c r="CH131" s="252">
        <v>2922.8955000000001</v>
      </c>
      <c r="CI131" s="252">
        <v>2922.8955000000001</v>
      </c>
      <c r="CJ131" s="246"/>
      <c r="CK131" s="190"/>
      <c r="CL131" s="190"/>
      <c r="CM131" s="190"/>
      <c r="CN131" s="190"/>
      <c r="CO131" s="190"/>
      <c r="CP131" s="190"/>
      <c r="CQ131" s="190"/>
      <c r="CR131" s="190"/>
      <c r="CS131" s="190"/>
      <c r="CT131" s="190"/>
      <c r="CU131" s="190"/>
      <c r="CV131" s="190"/>
      <c r="CW131" s="190"/>
      <c r="CX131" s="190"/>
      <c r="CY131" s="190"/>
      <c r="CZ131" s="190"/>
      <c r="DA131" s="190"/>
      <c r="DB131" s="190"/>
      <c r="DC131" s="190"/>
      <c r="DD131" s="190"/>
      <c r="DE131" s="190"/>
      <c r="DF131" s="190"/>
      <c r="DG131" s="190"/>
      <c r="DH131" s="190"/>
      <c r="DI131" s="190"/>
      <c r="DJ131" s="190"/>
      <c r="DK131" s="190"/>
      <c r="DL131" s="190"/>
      <c r="DM131" s="190"/>
      <c r="DN131" s="190"/>
      <c r="DO131" s="190"/>
      <c r="DP131" s="190"/>
      <c r="DQ131" s="190"/>
      <c r="DR131" s="190"/>
      <c r="DS131" s="190"/>
      <c r="DT131" s="190"/>
      <c r="DU131" s="190"/>
      <c r="DV131" s="190"/>
      <c r="DW131" s="190"/>
      <c r="DX131" s="190"/>
      <c r="DY131" s="190"/>
      <c r="DZ131" s="190"/>
      <c r="EA131" s="190"/>
      <c r="EB131" s="190"/>
      <c r="EC131" s="190"/>
      <c r="ED131" s="190"/>
      <c r="EE131" s="190"/>
      <c r="EF131" s="190"/>
      <c r="EG131" s="190"/>
      <c r="EH131" s="190"/>
      <c r="EI131" s="190"/>
      <c r="EJ131" s="190"/>
      <c r="EK131" s="190"/>
      <c r="EL131" s="190"/>
      <c r="EM131" s="190"/>
      <c r="EN131" s="190"/>
      <c r="EO131" s="190"/>
      <c r="EP131" s="190"/>
      <c r="EQ131" s="190"/>
      <c r="ER131" s="190"/>
      <c r="ES131" s="190"/>
      <c r="ET131" s="190"/>
      <c r="EU131" s="190"/>
      <c r="EV131" s="190"/>
      <c r="EW131" s="190"/>
    </row>
    <row r="132" spans="1:153" ht="15" hidden="1" customHeight="1">
      <c r="A132" s="190"/>
      <c r="B132" s="190"/>
      <c r="C132" s="190"/>
      <c r="D132" s="244"/>
      <c r="E132" s="244"/>
      <c r="F132" s="244"/>
      <c r="G132" s="244"/>
      <c r="H132" s="244"/>
      <c r="I132" s="244"/>
      <c r="J132" s="244"/>
      <c r="K132" s="244"/>
      <c r="L132" s="244"/>
      <c r="M132" s="244"/>
      <c r="N132" s="244"/>
      <c r="O132" s="244"/>
      <c r="P132" s="244"/>
      <c r="Q132" s="244"/>
      <c r="R132" s="244"/>
      <c r="S132" s="244"/>
      <c r="T132" s="244"/>
      <c r="U132" s="244"/>
      <c r="V132" s="244"/>
      <c r="W132" s="244"/>
      <c r="X132" s="244"/>
      <c r="Y132" s="244"/>
      <c r="Z132" s="244"/>
      <c r="AA132" s="244"/>
      <c r="AB132" s="244"/>
      <c r="AC132" s="244"/>
      <c r="AD132" s="244"/>
      <c r="AE132" s="244"/>
      <c r="AF132" s="244"/>
      <c r="AG132" s="244"/>
      <c r="AH132" s="244"/>
      <c r="AI132" s="244"/>
      <c r="AJ132" s="244"/>
      <c r="AK132" s="244"/>
      <c r="AL132" s="244"/>
      <c r="AM132" s="244"/>
      <c r="AN132" s="244"/>
      <c r="AO132" s="244"/>
      <c r="AP132" s="244"/>
      <c r="AQ132" s="244"/>
      <c r="AR132" s="190"/>
      <c r="AS132" s="190"/>
      <c r="AT132" s="190"/>
      <c r="AU132" s="190"/>
      <c r="AV132" s="190"/>
      <c r="AW132" s="190"/>
      <c r="AX132" s="190"/>
      <c r="AY132" s="190"/>
      <c r="AZ132" s="190"/>
      <c r="BA132" s="190"/>
      <c r="BB132" s="190"/>
      <c r="BC132" s="190"/>
      <c r="BD132" s="190"/>
      <c r="BE132" s="190"/>
      <c r="BF132" s="190"/>
      <c r="BG132" s="190"/>
      <c r="BH132" s="190"/>
      <c r="BI132" s="190"/>
      <c r="BJ132" s="190"/>
      <c r="BK132" s="190"/>
      <c r="BL132" s="190"/>
      <c r="BM132" s="190"/>
      <c r="BN132" s="190"/>
      <c r="BO132" s="190"/>
      <c r="BP132" s="190"/>
      <c r="BQ132" s="190"/>
      <c r="BR132" s="190"/>
      <c r="BS132" s="190"/>
      <c r="BT132" s="190"/>
      <c r="BU132" s="190"/>
      <c r="BV132" s="190"/>
      <c r="BW132" s="190"/>
      <c r="BX132" s="190"/>
      <c r="BY132" s="190"/>
      <c r="BZ132" s="190"/>
      <c r="CA132" s="190"/>
      <c r="CB132" s="190"/>
      <c r="CC132" s="190"/>
      <c r="CD132" s="190"/>
      <c r="CE132" s="190"/>
      <c r="CF132" s="190"/>
      <c r="CG132" s="190"/>
      <c r="CH132" s="190"/>
      <c r="CI132" s="190"/>
      <c r="CJ132" s="246"/>
      <c r="CK132" s="190"/>
      <c r="CL132" s="190"/>
      <c r="CM132" s="190"/>
      <c r="CN132" s="190"/>
      <c r="CO132" s="190"/>
      <c r="CP132" s="190"/>
      <c r="CQ132" s="190"/>
      <c r="CR132" s="190"/>
      <c r="CS132" s="190"/>
      <c r="CT132" s="190"/>
      <c r="CU132" s="190"/>
      <c r="CV132" s="190"/>
      <c r="CW132" s="190"/>
      <c r="CX132" s="190"/>
      <c r="CY132" s="190"/>
      <c r="CZ132" s="190"/>
      <c r="DA132" s="190"/>
      <c r="DB132" s="190"/>
      <c r="DC132" s="190"/>
      <c r="DD132" s="190"/>
      <c r="DE132" s="190"/>
      <c r="DF132" s="190"/>
      <c r="DG132" s="190"/>
      <c r="DH132" s="190"/>
      <c r="DI132" s="190"/>
      <c r="DJ132" s="190"/>
      <c r="DK132" s="190"/>
      <c r="DL132" s="190"/>
      <c r="DM132" s="190"/>
      <c r="DN132" s="190"/>
      <c r="DO132" s="190"/>
      <c r="DP132" s="190"/>
      <c r="DQ132" s="190"/>
      <c r="DR132" s="190"/>
      <c r="DS132" s="190"/>
      <c r="DT132" s="190"/>
      <c r="DU132" s="190"/>
      <c r="DV132" s="190"/>
      <c r="DW132" s="190"/>
      <c r="DX132" s="190"/>
      <c r="DY132" s="190"/>
      <c r="DZ132" s="190"/>
      <c r="EA132" s="190"/>
      <c r="EB132" s="190"/>
      <c r="EC132" s="190"/>
      <c r="ED132" s="190"/>
      <c r="EE132" s="190"/>
      <c r="EF132" s="190"/>
      <c r="EG132" s="190"/>
      <c r="EH132" s="190"/>
      <c r="EI132" s="190"/>
      <c r="EJ132" s="190"/>
      <c r="EK132" s="190"/>
      <c r="EL132" s="190"/>
      <c r="EM132" s="190"/>
      <c r="EN132" s="190"/>
      <c r="EO132" s="190"/>
      <c r="EP132" s="190"/>
      <c r="EQ132" s="190"/>
      <c r="ER132" s="190"/>
      <c r="ES132" s="190"/>
      <c r="ET132" s="190"/>
      <c r="EU132" s="190"/>
      <c r="EV132" s="190"/>
      <c r="EW132" s="190"/>
    </row>
    <row r="133" spans="1:153" ht="15.75" hidden="1" customHeight="1">
      <c r="A133" s="283">
        <v>2011</v>
      </c>
      <c r="B133" s="276" t="s">
        <v>73</v>
      </c>
      <c r="C133" s="277" t="s">
        <v>71</v>
      </c>
      <c r="D133" s="278">
        <v>0</v>
      </c>
      <c r="E133" s="278">
        <v>1.03335</v>
      </c>
      <c r="F133" s="278">
        <v>2.0659000000000001</v>
      </c>
      <c r="G133" s="278">
        <v>0.49434999999999996</v>
      </c>
      <c r="H133" s="278">
        <v>7.9092500000000001</v>
      </c>
      <c r="I133" s="278">
        <v>9.1643499999999989</v>
      </c>
      <c r="J133" s="278">
        <v>10.344349999999999</v>
      </c>
      <c r="K133" s="278">
        <v>12.440349999999999</v>
      </c>
      <c r="L133" s="278">
        <v>11.785799999999998</v>
      </c>
      <c r="M133" s="278">
        <v>14.327999999999999</v>
      </c>
      <c r="N133" s="278">
        <v>13.86</v>
      </c>
      <c r="O133" s="278">
        <v>24.57695</v>
      </c>
      <c r="P133" s="278">
        <v>22.11</v>
      </c>
      <c r="Q133" s="278">
        <v>33.914450000000002</v>
      </c>
      <c r="R133" s="278">
        <v>52.878</v>
      </c>
      <c r="S133" s="278">
        <v>39.537999999999997</v>
      </c>
      <c r="T133" s="278">
        <v>41.337899999999998</v>
      </c>
      <c r="U133" s="278">
        <v>35.351599999999998</v>
      </c>
      <c r="V133" s="278">
        <v>41.289899999999996</v>
      </c>
      <c r="W133" s="278">
        <v>42.907450000000004</v>
      </c>
      <c r="X133" s="278">
        <v>42.999449999999996</v>
      </c>
      <c r="Y133" s="278">
        <v>43.132000000000005</v>
      </c>
      <c r="Z133" s="278">
        <v>41.929450000000003</v>
      </c>
      <c r="AA133" s="278">
        <v>92.611999999999995</v>
      </c>
      <c r="AB133" s="278">
        <v>67.789450000000002</v>
      </c>
      <c r="AC133" s="278">
        <v>46.182000000000002</v>
      </c>
      <c r="AD133" s="278">
        <v>43.307450000000003</v>
      </c>
      <c r="AE133" s="278">
        <v>29.112900000000003</v>
      </c>
      <c r="AF133" s="278">
        <v>39.528449999999992</v>
      </c>
      <c r="AG133" s="278">
        <v>93.782549999999986</v>
      </c>
      <c r="AH133" s="278">
        <v>78.396150000000006</v>
      </c>
      <c r="AI133" s="278">
        <v>71.796350000000004</v>
      </c>
      <c r="AJ133" s="278">
        <v>43.1629</v>
      </c>
      <c r="AK133" s="278">
        <v>75.117250000000013</v>
      </c>
      <c r="AL133" s="278">
        <v>49.006449999999994</v>
      </c>
      <c r="AM133" s="278">
        <v>40.959999999999994</v>
      </c>
      <c r="AN133" s="278">
        <v>89.338449999999995</v>
      </c>
      <c r="AO133" s="278">
        <v>100.43644999999999</v>
      </c>
      <c r="AP133" s="278">
        <v>88.188349999999986</v>
      </c>
      <c r="AQ133" s="278">
        <v>81.872249999999994</v>
      </c>
      <c r="AR133" s="278">
        <v>0</v>
      </c>
      <c r="AS133" s="278">
        <v>64.731799999999993</v>
      </c>
      <c r="AT133" s="278">
        <v>65.326900000000009</v>
      </c>
      <c r="AU133" s="278">
        <v>36.756450000000001</v>
      </c>
      <c r="AV133" s="278">
        <v>40.475645</v>
      </c>
      <c r="AW133" s="278">
        <v>58.396999999999998</v>
      </c>
      <c r="AX133" s="278">
        <v>43.621450000000003</v>
      </c>
      <c r="AY133" s="278">
        <v>27.851349999999996</v>
      </c>
      <c r="AZ133" s="278">
        <v>100.15645000000001</v>
      </c>
      <c r="BA133" s="278">
        <v>106.73045</v>
      </c>
      <c r="BB133" s="278">
        <v>108.36799999999999</v>
      </c>
      <c r="BC133" s="278">
        <v>60.301000000000002</v>
      </c>
      <c r="BD133" s="278">
        <v>53.389899999999997</v>
      </c>
      <c r="BE133" s="278">
        <v>56.523899999999998</v>
      </c>
      <c r="BF133" s="278">
        <v>53.78445</v>
      </c>
      <c r="BG133" s="278">
        <v>36.075450000000004</v>
      </c>
      <c r="BH133" s="278">
        <v>26.390899999999998</v>
      </c>
      <c r="BI133" s="278">
        <v>39.3202</v>
      </c>
      <c r="BJ133" s="278">
        <v>40.938000000000002</v>
      </c>
      <c r="BK133" s="278">
        <v>47.632799999999996</v>
      </c>
      <c r="BL133" s="278">
        <v>18.902850000000001</v>
      </c>
      <c r="BM133" s="278">
        <v>37.711500000000001</v>
      </c>
      <c r="BN133" s="278">
        <v>29.793850000000003</v>
      </c>
      <c r="BO133" s="278">
        <v>38.706249999999997</v>
      </c>
      <c r="BP133" s="278">
        <v>61.931699999999992</v>
      </c>
      <c r="BQ133" s="278">
        <v>34.035200000000003</v>
      </c>
      <c r="BR133" s="278">
        <v>48.007500000000007</v>
      </c>
      <c r="BS133" s="278">
        <v>57.263050000000007</v>
      </c>
      <c r="BT133" s="278">
        <v>46.156149999999997</v>
      </c>
      <c r="BU133" s="278">
        <v>32.791699999999999</v>
      </c>
      <c r="BV133" s="278">
        <v>30.172050000000002</v>
      </c>
      <c r="BW133" s="278">
        <v>27.897600000000001</v>
      </c>
      <c r="BX133" s="278">
        <v>31.15165</v>
      </c>
      <c r="BY133" s="278">
        <v>31.78105</v>
      </c>
      <c r="BZ133" s="278">
        <v>15.56085</v>
      </c>
      <c r="CA133" s="278">
        <v>41.472350000000006</v>
      </c>
      <c r="CB133" s="278">
        <v>44.414850000000001</v>
      </c>
      <c r="CC133" s="278">
        <v>2.6474500000000001</v>
      </c>
      <c r="CD133" s="278">
        <v>5.20505</v>
      </c>
      <c r="CE133" s="278">
        <v>0</v>
      </c>
      <c r="CF133" s="278">
        <v>0</v>
      </c>
      <c r="CG133" s="278">
        <v>0</v>
      </c>
      <c r="CH133" s="278">
        <v>0</v>
      </c>
      <c r="CI133" s="278">
        <v>0</v>
      </c>
      <c r="CJ133" s="246"/>
      <c r="CK133" s="190"/>
      <c r="CL133" s="190"/>
      <c r="CM133" s="190"/>
      <c r="CN133" s="190"/>
      <c r="CO133" s="190"/>
      <c r="CP133" s="190"/>
      <c r="CQ133" s="190"/>
      <c r="CR133" s="190"/>
      <c r="CS133" s="190"/>
      <c r="CT133" s="190"/>
      <c r="CU133" s="190"/>
      <c r="CV133" s="190"/>
      <c r="CW133" s="190"/>
      <c r="CX133" s="190"/>
      <c r="CY133" s="190"/>
      <c r="CZ133" s="190"/>
      <c r="DA133" s="190"/>
      <c r="DB133" s="190"/>
      <c r="DC133" s="190"/>
      <c r="DD133" s="190"/>
      <c r="DE133" s="190"/>
      <c r="DF133" s="190"/>
      <c r="DG133" s="190"/>
      <c r="DH133" s="190"/>
      <c r="DI133" s="190"/>
      <c r="DJ133" s="190"/>
      <c r="DK133" s="190"/>
      <c r="DL133" s="190"/>
      <c r="DM133" s="190"/>
      <c r="DN133" s="190"/>
      <c r="DO133" s="190"/>
      <c r="DP133" s="190"/>
      <c r="DQ133" s="190"/>
      <c r="DR133" s="190"/>
      <c r="DS133" s="190"/>
      <c r="DT133" s="190"/>
      <c r="DU133" s="190"/>
      <c r="DV133" s="190"/>
      <c r="DW133" s="190"/>
      <c r="DX133" s="190"/>
      <c r="DY133" s="190"/>
      <c r="DZ133" s="190"/>
      <c r="EA133" s="190"/>
      <c r="EB133" s="190"/>
      <c r="EC133" s="190"/>
      <c r="ED133" s="190"/>
      <c r="EE133" s="190"/>
      <c r="EF133" s="190"/>
      <c r="EG133" s="190"/>
      <c r="EH133" s="190"/>
      <c r="EI133" s="190"/>
      <c r="EJ133" s="190"/>
      <c r="EK133" s="190"/>
      <c r="EL133" s="190"/>
      <c r="EM133" s="190"/>
      <c r="EN133" s="190"/>
      <c r="EO133" s="190"/>
      <c r="EP133" s="190"/>
      <c r="EQ133" s="190"/>
      <c r="ER133" s="190"/>
      <c r="ES133" s="190"/>
      <c r="ET133" s="190"/>
      <c r="EU133" s="190"/>
      <c r="EV133" s="190"/>
      <c r="EW133" s="190"/>
    </row>
    <row r="134" spans="1:153" ht="15" hidden="1" customHeight="1">
      <c r="A134" s="190"/>
      <c r="B134" s="190"/>
      <c r="C134" s="277" t="s">
        <v>72</v>
      </c>
      <c r="D134" s="248">
        <v>0</v>
      </c>
      <c r="E134" s="248">
        <v>1.03335</v>
      </c>
      <c r="F134" s="248">
        <v>3.0992500000000001</v>
      </c>
      <c r="G134" s="248">
        <v>3.5935999999999999</v>
      </c>
      <c r="H134" s="248">
        <v>11.50285</v>
      </c>
      <c r="I134" s="248">
        <v>20.667200000000001</v>
      </c>
      <c r="J134" s="248">
        <v>31.01155</v>
      </c>
      <c r="K134" s="248">
        <v>43.451899999999995</v>
      </c>
      <c r="L134" s="248">
        <v>55.23769999999999</v>
      </c>
      <c r="M134" s="248">
        <v>69.565699999999993</v>
      </c>
      <c r="N134" s="248">
        <v>83.425699999999992</v>
      </c>
      <c r="O134" s="248">
        <v>108.00264999999999</v>
      </c>
      <c r="P134" s="248">
        <v>130.11264999999997</v>
      </c>
      <c r="Q134" s="248">
        <v>164.02709999999996</v>
      </c>
      <c r="R134" s="248">
        <v>216.90509999999995</v>
      </c>
      <c r="S134" s="248">
        <v>256.44309999999996</v>
      </c>
      <c r="T134" s="248">
        <v>297.78099999999995</v>
      </c>
      <c r="U134" s="248">
        <v>333.13259999999997</v>
      </c>
      <c r="V134" s="248">
        <v>374.42249999999996</v>
      </c>
      <c r="W134" s="248">
        <v>417.32994999999994</v>
      </c>
      <c r="X134" s="248">
        <v>460.32939999999996</v>
      </c>
      <c r="Y134" s="248">
        <v>503.46139999999997</v>
      </c>
      <c r="Z134" s="248">
        <v>545.39085</v>
      </c>
      <c r="AA134" s="248">
        <v>638.00284999999997</v>
      </c>
      <c r="AB134" s="248">
        <v>705.79229999999995</v>
      </c>
      <c r="AC134" s="248">
        <v>751.97429999999997</v>
      </c>
      <c r="AD134" s="248">
        <v>795.28174999999999</v>
      </c>
      <c r="AE134" s="248">
        <v>824.39464999999996</v>
      </c>
      <c r="AF134" s="248">
        <v>863.92309999999998</v>
      </c>
      <c r="AG134" s="248">
        <v>957.70564999999999</v>
      </c>
      <c r="AH134" s="248">
        <v>1036.1017999999999</v>
      </c>
      <c r="AI134" s="248">
        <v>1107.89815</v>
      </c>
      <c r="AJ134" s="248">
        <v>1151.06105</v>
      </c>
      <c r="AK134" s="248">
        <v>1226.1783</v>
      </c>
      <c r="AL134" s="248">
        <v>1275.1847500000001</v>
      </c>
      <c r="AM134" s="248">
        <v>1316.1447500000002</v>
      </c>
      <c r="AN134" s="248">
        <v>1405.4832000000001</v>
      </c>
      <c r="AO134" s="248">
        <v>1505.91965</v>
      </c>
      <c r="AP134" s="248">
        <v>1594.1079999999999</v>
      </c>
      <c r="AQ134" s="248">
        <v>1675.9802499999998</v>
      </c>
      <c r="AR134" s="248">
        <v>1675.9802499999998</v>
      </c>
      <c r="AS134" s="248">
        <v>1740.7120499999999</v>
      </c>
      <c r="AT134" s="248">
        <v>1806.0389499999999</v>
      </c>
      <c r="AU134" s="248">
        <v>1842.7954</v>
      </c>
      <c r="AV134" s="248">
        <v>1883.271045</v>
      </c>
      <c r="AW134" s="248">
        <v>1941.6680449999999</v>
      </c>
      <c r="AX134" s="248">
        <v>1985.289495</v>
      </c>
      <c r="AY134" s="248">
        <v>2013.1408449999999</v>
      </c>
      <c r="AZ134" s="248">
        <v>2113.2972949999998</v>
      </c>
      <c r="BA134" s="248">
        <v>2220.0277449999999</v>
      </c>
      <c r="BB134" s="248">
        <v>2328.3957449999998</v>
      </c>
      <c r="BC134" s="248">
        <v>2388.6967449999997</v>
      </c>
      <c r="BD134" s="248">
        <v>2442.0866449999999</v>
      </c>
      <c r="BE134" s="248">
        <v>2498.610545</v>
      </c>
      <c r="BF134" s="248">
        <v>2552.3949950000001</v>
      </c>
      <c r="BG134" s="248">
        <v>2588.4704449999999</v>
      </c>
      <c r="BH134" s="248">
        <v>2614.8613449999998</v>
      </c>
      <c r="BI134" s="248">
        <v>2654.1815449999999</v>
      </c>
      <c r="BJ134" s="248">
        <v>2695.119545</v>
      </c>
      <c r="BK134" s="248">
        <v>2742.7523449999999</v>
      </c>
      <c r="BL134" s="248">
        <v>2761.6551949999998</v>
      </c>
      <c r="BM134" s="248">
        <v>2799.3666949999997</v>
      </c>
      <c r="BN134" s="248">
        <v>2829.1605449999997</v>
      </c>
      <c r="BO134" s="248">
        <v>2867.8667949999999</v>
      </c>
      <c r="BP134" s="248">
        <v>2929.798495</v>
      </c>
      <c r="BQ134" s="248">
        <v>2963.8336949999998</v>
      </c>
      <c r="BR134" s="248">
        <v>3011.841195</v>
      </c>
      <c r="BS134" s="248">
        <v>3069.104245</v>
      </c>
      <c r="BT134" s="248">
        <v>3115.2603949999998</v>
      </c>
      <c r="BU134" s="248">
        <v>3148.052095</v>
      </c>
      <c r="BV134" s="248">
        <v>3178.2241450000001</v>
      </c>
      <c r="BW134" s="248">
        <v>3206.1217449999999</v>
      </c>
      <c r="BX134" s="248">
        <v>3237.2733949999997</v>
      </c>
      <c r="BY134" s="248">
        <v>3269.0544449999998</v>
      </c>
      <c r="BZ134" s="248">
        <v>3284.6152949999996</v>
      </c>
      <c r="CA134" s="248">
        <v>3326.0876449999996</v>
      </c>
      <c r="CB134" s="248">
        <v>3370.5024949999997</v>
      </c>
      <c r="CC134" s="248">
        <v>3373.1499449999997</v>
      </c>
      <c r="CD134" s="248">
        <v>3378.3549949999997</v>
      </c>
      <c r="CE134" s="248">
        <v>3378.3549949999997</v>
      </c>
      <c r="CF134" s="248">
        <v>3378.3549949999997</v>
      </c>
      <c r="CG134" s="248">
        <v>3378.3549949999997</v>
      </c>
      <c r="CH134" s="248">
        <v>3378.3549949999997</v>
      </c>
      <c r="CI134" s="248">
        <v>3378.3549949999997</v>
      </c>
      <c r="CJ134" s="246"/>
      <c r="CK134" s="190"/>
      <c r="CL134" s="190"/>
      <c r="CM134" s="190"/>
      <c r="CN134" s="190"/>
      <c r="CO134" s="190"/>
      <c r="CP134" s="190"/>
      <c r="CQ134" s="190"/>
      <c r="CR134" s="190"/>
      <c r="CS134" s="190"/>
      <c r="CT134" s="190"/>
      <c r="CU134" s="190"/>
      <c r="CV134" s="190"/>
      <c r="CW134" s="190"/>
      <c r="CX134" s="190"/>
      <c r="CY134" s="190"/>
      <c r="CZ134" s="190"/>
      <c r="DA134" s="190"/>
      <c r="DB134" s="190"/>
      <c r="DC134" s="190"/>
      <c r="DD134" s="190"/>
      <c r="DE134" s="190"/>
      <c r="DF134" s="190"/>
      <c r="DG134" s="190"/>
      <c r="DH134" s="190"/>
      <c r="DI134" s="190"/>
      <c r="DJ134" s="190"/>
      <c r="DK134" s="190"/>
      <c r="DL134" s="190"/>
      <c r="DM134" s="190"/>
      <c r="DN134" s="190"/>
      <c r="DO134" s="190"/>
      <c r="DP134" s="190"/>
      <c r="DQ134" s="190"/>
      <c r="DR134" s="190"/>
      <c r="DS134" s="190"/>
      <c r="DT134" s="190"/>
      <c r="DU134" s="190"/>
      <c r="DV134" s="190"/>
      <c r="DW134" s="190"/>
      <c r="DX134" s="190"/>
      <c r="DY134" s="190"/>
      <c r="DZ134" s="190"/>
      <c r="EA134" s="190"/>
      <c r="EB134" s="190"/>
      <c r="EC134" s="190"/>
      <c r="ED134" s="190"/>
      <c r="EE134" s="190"/>
      <c r="EF134" s="190"/>
      <c r="EG134" s="190"/>
      <c r="EH134" s="190"/>
      <c r="EI134" s="190"/>
      <c r="EJ134" s="190"/>
      <c r="EK134" s="190"/>
      <c r="EL134" s="190"/>
      <c r="EM134" s="190"/>
      <c r="EN134" s="190"/>
      <c r="EO134" s="190"/>
      <c r="EP134" s="190"/>
      <c r="EQ134" s="190"/>
      <c r="ER134" s="190"/>
      <c r="ES134" s="190"/>
      <c r="ET134" s="190"/>
      <c r="EU134" s="190"/>
      <c r="EV134" s="190"/>
      <c r="EW134" s="190"/>
    </row>
    <row r="135" spans="1:153" ht="15" hidden="1" customHeight="1">
      <c r="A135" s="190"/>
      <c r="B135" s="190"/>
      <c r="C135" s="190"/>
      <c r="D135" s="190"/>
      <c r="E135" s="190"/>
      <c r="F135" s="190"/>
      <c r="G135" s="190"/>
      <c r="H135" s="190"/>
      <c r="I135" s="190"/>
      <c r="J135" s="190"/>
      <c r="K135" s="190"/>
      <c r="L135" s="190"/>
      <c r="M135" s="190"/>
      <c r="N135" s="190"/>
      <c r="O135" s="190"/>
      <c r="P135" s="190"/>
      <c r="Q135" s="190"/>
      <c r="R135" s="190"/>
      <c r="S135" s="190"/>
      <c r="T135" s="190"/>
      <c r="U135" s="190"/>
      <c r="V135" s="190"/>
      <c r="W135" s="190"/>
      <c r="X135" s="190"/>
      <c r="Y135" s="190"/>
      <c r="Z135" s="190"/>
      <c r="AA135" s="190"/>
      <c r="AB135" s="190"/>
      <c r="AC135" s="190"/>
      <c r="AD135" s="190"/>
      <c r="AE135" s="190"/>
      <c r="AF135" s="190"/>
      <c r="AG135" s="190"/>
      <c r="AH135" s="190"/>
      <c r="AI135" s="190"/>
      <c r="AJ135" s="190"/>
      <c r="AK135" s="190"/>
      <c r="AL135" s="190"/>
      <c r="AM135" s="190"/>
      <c r="AN135" s="190"/>
      <c r="AO135" s="190"/>
      <c r="AP135" s="190"/>
      <c r="AQ135" s="190"/>
      <c r="AR135" s="190"/>
      <c r="AS135" s="190"/>
      <c r="AT135" s="190"/>
      <c r="AU135" s="190"/>
      <c r="AV135" s="190"/>
      <c r="AW135" s="190"/>
      <c r="AX135" s="190"/>
      <c r="AY135" s="190"/>
      <c r="AZ135" s="190"/>
      <c r="BA135" s="190"/>
      <c r="BB135" s="190"/>
      <c r="BC135" s="190"/>
      <c r="BD135" s="190"/>
      <c r="BE135" s="190"/>
      <c r="BF135" s="190"/>
      <c r="BG135" s="190"/>
      <c r="BH135" s="190"/>
      <c r="BI135" s="190"/>
      <c r="BJ135" s="190"/>
      <c r="BK135" s="190"/>
      <c r="BL135" s="190"/>
      <c r="BM135" s="190"/>
      <c r="BN135" s="190"/>
      <c r="BO135" s="190"/>
      <c r="BP135" s="190"/>
      <c r="BQ135" s="190"/>
      <c r="BR135" s="190"/>
      <c r="BS135" s="190"/>
      <c r="BT135" s="190"/>
      <c r="BU135" s="190"/>
      <c r="BV135" s="190"/>
      <c r="BW135" s="190"/>
      <c r="BX135" s="190"/>
      <c r="BY135" s="190"/>
      <c r="BZ135" s="190"/>
      <c r="CA135" s="190"/>
      <c r="CB135" s="190"/>
      <c r="CC135" s="190"/>
      <c r="CD135" s="190"/>
      <c r="CE135" s="190"/>
      <c r="CF135" s="190"/>
      <c r="CG135" s="190"/>
      <c r="CH135" s="190"/>
      <c r="CI135" s="190"/>
      <c r="CJ135" s="246"/>
      <c r="CK135" s="190"/>
      <c r="CL135" s="190"/>
      <c r="CM135" s="190"/>
      <c r="CN135" s="190"/>
      <c r="CO135" s="190"/>
      <c r="CP135" s="190"/>
      <c r="CQ135" s="190"/>
      <c r="CR135" s="190"/>
      <c r="CS135" s="190"/>
      <c r="CT135" s="190"/>
      <c r="CU135" s="190"/>
      <c r="CV135" s="190"/>
      <c r="CW135" s="190"/>
      <c r="CX135" s="190"/>
      <c r="CY135" s="190"/>
      <c r="CZ135" s="190"/>
      <c r="DA135" s="190"/>
      <c r="DB135" s="190"/>
      <c r="DC135" s="190"/>
      <c r="DD135" s="190"/>
      <c r="DE135" s="190"/>
      <c r="DF135" s="190"/>
      <c r="DG135" s="190"/>
      <c r="DH135" s="190"/>
      <c r="DI135" s="190"/>
      <c r="DJ135" s="190"/>
      <c r="DK135" s="190"/>
      <c r="DL135" s="190"/>
      <c r="DM135" s="190"/>
      <c r="DN135" s="190"/>
      <c r="DO135" s="190"/>
      <c r="DP135" s="190"/>
      <c r="DQ135" s="190"/>
      <c r="DR135" s="190"/>
      <c r="DS135" s="190"/>
      <c r="DT135" s="190"/>
      <c r="DU135" s="190"/>
      <c r="DV135" s="190"/>
      <c r="DW135" s="190"/>
      <c r="DX135" s="190"/>
      <c r="DY135" s="190"/>
      <c r="DZ135" s="190"/>
      <c r="EA135" s="190"/>
      <c r="EB135" s="190"/>
      <c r="EC135" s="190"/>
      <c r="ED135" s="190"/>
      <c r="EE135" s="190"/>
      <c r="EF135" s="190"/>
      <c r="EG135" s="190"/>
      <c r="EH135" s="190"/>
      <c r="EI135" s="190"/>
      <c r="EJ135" s="190"/>
      <c r="EK135" s="190"/>
      <c r="EL135" s="190"/>
      <c r="EM135" s="190"/>
      <c r="EN135" s="190"/>
      <c r="EO135" s="190"/>
      <c r="EP135" s="190"/>
      <c r="EQ135" s="190"/>
      <c r="ER135" s="190"/>
      <c r="ES135" s="190"/>
      <c r="ET135" s="190"/>
      <c r="EU135" s="190"/>
      <c r="EV135" s="190"/>
      <c r="EW135" s="190"/>
    </row>
    <row r="136" spans="1:153" ht="15.75" hidden="1" customHeight="1">
      <c r="A136" s="285">
        <v>2010</v>
      </c>
      <c r="B136" s="276" t="s">
        <v>73</v>
      </c>
      <c r="C136" s="277" t="s">
        <v>71</v>
      </c>
      <c r="D136" s="284">
        <v>0.17945</v>
      </c>
      <c r="E136" s="284">
        <v>0.34</v>
      </c>
      <c r="F136" s="284">
        <v>6.6000000000000003E-2</v>
      </c>
      <c r="G136" s="284">
        <v>0.82645000000000013</v>
      </c>
      <c r="H136" s="284">
        <v>0.64790000000000003</v>
      </c>
      <c r="I136" s="284">
        <v>0.73845000000000005</v>
      </c>
      <c r="J136" s="284">
        <v>1.04095</v>
      </c>
      <c r="K136" s="284">
        <v>1.3628499999999999</v>
      </c>
      <c r="L136" s="284">
        <v>1.3839000000000001</v>
      </c>
      <c r="M136" s="284">
        <v>0.21450000000000002</v>
      </c>
      <c r="N136" s="284">
        <v>2.6557499999999998</v>
      </c>
      <c r="O136" s="284">
        <v>2.5739999999999998</v>
      </c>
      <c r="P136" s="284">
        <v>2.0114999999999998</v>
      </c>
      <c r="Q136" s="284">
        <v>2.4473500000000001</v>
      </c>
      <c r="R136" s="284">
        <v>1.3658000000000001</v>
      </c>
      <c r="S136" s="284">
        <v>1.4403999999999999</v>
      </c>
      <c r="T136" s="284">
        <v>0.96584999999999999</v>
      </c>
      <c r="U136" s="284">
        <v>1.96695</v>
      </c>
      <c r="V136" s="284">
        <v>6.2528999999999995</v>
      </c>
      <c r="W136" s="284">
        <v>6.7140000000000004</v>
      </c>
      <c r="X136" s="284">
        <v>3.5859000000000001</v>
      </c>
      <c r="Y136" s="284">
        <v>31.414999999999999</v>
      </c>
      <c r="Z136" s="284">
        <v>90.504000000000005</v>
      </c>
      <c r="AA136" s="284">
        <v>78.282999999999987</v>
      </c>
      <c r="AB136" s="284">
        <v>68.436000000000007</v>
      </c>
      <c r="AC136" s="284">
        <v>57.663499999999999</v>
      </c>
      <c r="AD136" s="284">
        <v>67.780450000000002</v>
      </c>
      <c r="AE136" s="284">
        <v>37.277999999999999</v>
      </c>
      <c r="AF136" s="284">
        <v>46.260999999999996</v>
      </c>
      <c r="AG136" s="284">
        <v>62.822000000000003</v>
      </c>
      <c r="AH136" s="284">
        <v>61.121000000000002</v>
      </c>
      <c r="AI136" s="284">
        <v>35.47645</v>
      </c>
      <c r="AJ136" s="284">
        <v>74.740449999999996</v>
      </c>
      <c r="AK136" s="284">
        <v>66.096450000000004</v>
      </c>
      <c r="AL136" s="284">
        <v>53.128449999999994</v>
      </c>
      <c r="AM136" s="284">
        <v>33.017899999999997</v>
      </c>
      <c r="AN136" s="284">
        <v>9.5427</v>
      </c>
      <c r="AO136" s="284">
        <v>14.340199999999999</v>
      </c>
      <c r="AP136" s="284">
        <v>13.8134</v>
      </c>
      <c r="AQ136" s="284">
        <v>40.255850000000002</v>
      </c>
      <c r="AR136" s="284">
        <v>0</v>
      </c>
      <c r="AS136" s="284">
        <v>67.208349999999996</v>
      </c>
      <c r="AT136" s="284">
        <v>90.647599999999997</v>
      </c>
      <c r="AU136" s="284">
        <v>86.887149999999991</v>
      </c>
      <c r="AV136" s="284">
        <v>93.656399999999991</v>
      </c>
      <c r="AW136" s="284">
        <v>115.52064999999999</v>
      </c>
      <c r="AX136" s="284">
        <v>76.595950000000002</v>
      </c>
      <c r="AY136" s="284">
        <v>48.198300000000003</v>
      </c>
      <c r="AZ136" s="284">
        <v>72.704650000000001</v>
      </c>
      <c r="BA136" s="284">
        <v>47.677050000000001</v>
      </c>
      <c r="BB136" s="284">
        <v>35.739000000000004</v>
      </c>
      <c r="BC136" s="284">
        <v>27.230250000000002</v>
      </c>
      <c r="BD136" s="284">
        <v>43.253299999999996</v>
      </c>
      <c r="BE136" s="284">
        <v>12.6958</v>
      </c>
      <c r="BF136" s="284">
        <v>19.946849999999998</v>
      </c>
      <c r="BG136" s="284">
        <v>30.403000000000002</v>
      </c>
      <c r="BH136" s="284">
        <v>22.831749999999996</v>
      </c>
      <c r="BI136" s="284">
        <v>86.319950000000006</v>
      </c>
      <c r="BJ136" s="284">
        <v>41.443800000000003</v>
      </c>
      <c r="BK136" s="284">
        <v>32.358849999999997</v>
      </c>
      <c r="BL136" s="284">
        <v>62.812400000000004</v>
      </c>
      <c r="BM136" s="284">
        <v>7.3619500000000002</v>
      </c>
      <c r="BN136" s="284">
        <v>26.5549</v>
      </c>
      <c r="BO136" s="284">
        <v>60.004350000000002</v>
      </c>
      <c r="BP136" s="284">
        <v>58.064099999999996</v>
      </c>
      <c r="BQ136" s="284">
        <v>37.405149999999999</v>
      </c>
      <c r="BR136" s="284">
        <v>36.995400000000004</v>
      </c>
      <c r="BS136" s="284">
        <v>23.652349999999998</v>
      </c>
      <c r="BT136" s="284">
        <v>34.05265</v>
      </c>
      <c r="BU136" s="284">
        <v>33.015950000000004</v>
      </c>
      <c r="BV136" s="284">
        <v>27.49025</v>
      </c>
      <c r="BW136" s="284">
        <v>38.628</v>
      </c>
      <c r="BX136" s="284">
        <v>8.9785500000000003</v>
      </c>
      <c r="BY136" s="284">
        <v>14.51</v>
      </c>
      <c r="BZ136" s="284">
        <v>37.747499999999995</v>
      </c>
      <c r="CA136" s="284">
        <v>33.205449999999999</v>
      </c>
      <c r="CB136" s="284">
        <v>15.892900000000003</v>
      </c>
      <c r="CC136" s="284">
        <v>27.527000000000001</v>
      </c>
      <c r="CD136" s="284"/>
      <c r="CE136" s="284"/>
      <c r="CF136" s="284"/>
      <c r="CG136" s="284"/>
      <c r="CH136" s="284"/>
      <c r="CI136" s="284"/>
      <c r="CJ136" s="246"/>
      <c r="CK136" s="190"/>
      <c r="CL136" s="190"/>
      <c r="CM136" s="190"/>
      <c r="CN136" s="190"/>
      <c r="CO136" s="190"/>
      <c r="CP136" s="190"/>
      <c r="CQ136" s="190"/>
      <c r="CR136" s="190"/>
      <c r="CS136" s="190"/>
      <c r="CT136" s="190"/>
      <c r="CU136" s="190"/>
      <c r="CV136" s="190"/>
      <c r="CW136" s="190"/>
      <c r="CX136" s="190"/>
      <c r="CY136" s="190"/>
      <c r="CZ136" s="190"/>
      <c r="DA136" s="190"/>
      <c r="DB136" s="190"/>
      <c r="DC136" s="190"/>
      <c r="DD136" s="190"/>
      <c r="DE136" s="190"/>
      <c r="DF136" s="190"/>
      <c r="DG136" s="190"/>
      <c r="DH136" s="190"/>
      <c r="DI136" s="190"/>
      <c r="DJ136" s="190"/>
      <c r="DK136" s="190"/>
      <c r="DL136" s="190"/>
      <c r="DM136" s="190"/>
      <c r="DN136" s="190"/>
      <c r="DO136" s="190"/>
      <c r="DP136" s="190"/>
      <c r="DQ136" s="190"/>
      <c r="DR136" s="190"/>
      <c r="DS136" s="190"/>
      <c r="DT136" s="190"/>
      <c r="DU136" s="190"/>
      <c r="DV136" s="190"/>
      <c r="DW136" s="190"/>
      <c r="DX136" s="190"/>
      <c r="DY136" s="190"/>
      <c r="DZ136" s="190"/>
      <c r="EA136" s="190"/>
      <c r="EB136" s="190"/>
      <c r="EC136" s="190"/>
      <c r="ED136" s="190"/>
      <c r="EE136" s="190"/>
      <c r="EF136" s="190"/>
      <c r="EG136" s="190"/>
      <c r="EH136" s="190"/>
      <c r="EI136" s="190"/>
      <c r="EJ136" s="190"/>
      <c r="EK136" s="190"/>
      <c r="EL136" s="190"/>
      <c r="EM136" s="190"/>
      <c r="EN136" s="190"/>
      <c r="EO136" s="190"/>
      <c r="EP136" s="190"/>
      <c r="EQ136" s="190"/>
      <c r="ER136" s="190"/>
      <c r="ES136" s="190"/>
      <c r="ET136" s="190"/>
      <c r="EU136" s="190"/>
      <c r="EV136" s="190"/>
      <c r="EW136" s="190"/>
    </row>
    <row r="137" spans="1:153" ht="15" hidden="1" customHeight="1">
      <c r="A137" s="190"/>
      <c r="B137" s="190"/>
      <c r="C137" s="277" t="s">
        <v>72</v>
      </c>
      <c r="D137" s="248">
        <v>0.17945</v>
      </c>
      <c r="E137" s="248">
        <v>0.51944999999999997</v>
      </c>
      <c r="F137" s="248">
        <v>0.58545000000000003</v>
      </c>
      <c r="G137" s="248">
        <v>1.4119000000000002</v>
      </c>
      <c r="H137" s="248">
        <v>2.0598000000000001</v>
      </c>
      <c r="I137" s="248">
        <v>2.7982500000000003</v>
      </c>
      <c r="J137" s="248">
        <v>3.8392000000000004</v>
      </c>
      <c r="K137" s="248">
        <v>5.2020499999999998</v>
      </c>
      <c r="L137" s="248">
        <v>6.5859500000000004</v>
      </c>
      <c r="M137" s="248">
        <v>6.8004500000000005</v>
      </c>
      <c r="N137" s="248">
        <v>9.4562000000000008</v>
      </c>
      <c r="O137" s="248">
        <v>12.030200000000001</v>
      </c>
      <c r="P137" s="248">
        <v>14.041700000000001</v>
      </c>
      <c r="Q137" s="248">
        <v>16.489049999999999</v>
      </c>
      <c r="R137" s="248">
        <v>17.854849999999999</v>
      </c>
      <c r="S137" s="248">
        <v>19.295249999999999</v>
      </c>
      <c r="T137" s="248">
        <v>20.261099999999999</v>
      </c>
      <c r="U137" s="248">
        <v>22.22805</v>
      </c>
      <c r="V137" s="248">
        <v>28.48095</v>
      </c>
      <c r="W137" s="248">
        <v>35.194949999999999</v>
      </c>
      <c r="X137" s="248">
        <v>38.780850000000001</v>
      </c>
      <c r="Y137" s="248">
        <v>70.195850000000007</v>
      </c>
      <c r="Z137" s="248">
        <v>160.69985000000003</v>
      </c>
      <c r="AA137" s="248">
        <v>238.98285000000001</v>
      </c>
      <c r="AB137" s="248">
        <v>307.41885000000002</v>
      </c>
      <c r="AC137" s="248">
        <v>365.08235000000002</v>
      </c>
      <c r="AD137" s="248">
        <v>432.86279999999999</v>
      </c>
      <c r="AE137" s="248">
        <v>470.14080000000001</v>
      </c>
      <c r="AF137" s="248">
        <v>516.40179999999998</v>
      </c>
      <c r="AG137" s="248">
        <v>579.22379999999998</v>
      </c>
      <c r="AH137" s="248">
        <v>640.34479999999996</v>
      </c>
      <c r="AI137" s="248">
        <v>675.82124999999996</v>
      </c>
      <c r="AJ137" s="248">
        <v>750.56169999999997</v>
      </c>
      <c r="AK137" s="248">
        <v>816.65814999999998</v>
      </c>
      <c r="AL137" s="248">
        <v>869.78660000000002</v>
      </c>
      <c r="AM137" s="248">
        <v>902.80449999999996</v>
      </c>
      <c r="AN137" s="248">
        <v>912.34719999999993</v>
      </c>
      <c r="AO137" s="248">
        <v>926.68739999999991</v>
      </c>
      <c r="AP137" s="248">
        <v>940.50079999999991</v>
      </c>
      <c r="AQ137" s="248">
        <v>980.75664999999992</v>
      </c>
      <c r="AR137" s="248">
        <v>980.75664999999992</v>
      </c>
      <c r="AS137" s="248">
        <v>1047.9649999999999</v>
      </c>
      <c r="AT137" s="248">
        <v>1138.6125999999999</v>
      </c>
      <c r="AU137" s="248">
        <v>1225.4997499999999</v>
      </c>
      <c r="AV137" s="248">
        <v>1319.15615</v>
      </c>
      <c r="AW137" s="248">
        <v>1434.6768</v>
      </c>
      <c r="AX137" s="248">
        <v>1511.2727499999999</v>
      </c>
      <c r="AY137" s="248">
        <v>1559.4710499999999</v>
      </c>
      <c r="AZ137" s="248">
        <v>1632.1756999999998</v>
      </c>
      <c r="BA137" s="248">
        <v>1679.8527499999998</v>
      </c>
      <c r="BB137" s="248">
        <v>1715.5917499999998</v>
      </c>
      <c r="BC137" s="248">
        <v>1742.8219999999999</v>
      </c>
      <c r="BD137" s="248">
        <v>1786.0753</v>
      </c>
      <c r="BE137" s="248">
        <v>1798.7710999999999</v>
      </c>
      <c r="BF137" s="248">
        <v>1818.71795</v>
      </c>
      <c r="BG137" s="248">
        <v>1849.12095</v>
      </c>
      <c r="BH137" s="248">
        <v>1871.9527</v>
      </c>
      <c r="BI137" s="248">
        <v>1958.2726500000001</v>
      </c>
      <c r="BJ137" s="248">
        <v>1999.7164500000001</v>
      </c>
      <c r="BK137" s="248">
        <v>2032.0753000000002</v>
      </c>
      <c r="BL137" s="248">
        <v>2094.8877000000002</v>
      </c>
      <c r="BM137" s="248">
        <v>2102.2496500000002</v>
      </c>
      <c r="BN137" s="248">
        <v>2128.8045500000003</v>
      </c>
      <c r="BO137" s="248">
        <v>2188.8089000000004</v>
      </c>
      <c r="BP137" s="248">
        <v>2246.8730000000005</v>
      </c>
      <c r="BQ137" s="248">
        <v>2284.2781500000006</v>
      </c>
      <c r="BR137" s="248">
        <v>2321.2735500000003</v>
      </c>
      <c r="BS137" s="248">
        <v>2344.9259000000002</v>
      </c>
      <c r="BT137" s="248">
        <v>2378.9785500000003</v>
      </c>
      <c r="BU137" s="248">
        <v>2411.9945000000002</v>
      </c>
      <c r="BV137" s="248">
        <v>2439.4847500000001</v>
      </c>
      <c r="BW137" s="248">
        <v>2478.1127500000002</v>
      </c>
      <c r="BX137" s="248">
        <v>2487.0913</v>
      </c>
      <c r="BY137" s="248">
        <v>2501.6013000000003</v>
      </c>
      <c r="BZ137" s="248">
        <v>2539.3488000000002</v>
      </c>
      <c r="CA137" s="248">
        <v>2572.5542500000001</v>
      </c>
      <c r="CB137" s="248">
        <v>2588.44715</v>
      </c>
      <c r="CC137" s="248">
        <v>2615.97415</v>
      </c>
      <c r="CD137" s="248"/>
      <c r="CE137" s="248"/>
      <c r="CF137" s="248"/>
      <c r="CG137" s="248"/>
      <c r="CH137" s="252"/>
      <c r="CI137" s="252"/>
      <c r="CJ137" s="246"/>
      <c r="CK137" s="190"/>
      <c r="CL137" s="190"/>
      <c r="CM137" s="190"/>
      <c r="CN137" s="190"/>
      <c r="CO137" s="190"/>
      <c r="CP137" s="190"/>
      <c r="CQ137" s="190"/>
      <c r="CR137" s="190"/>
      <c r="CS137" s="190"/>
      <c r="CT137" s="190"/>
      <c r="CU137" s="190"/>
      <c r="CV137" s="190"/>
      <c r="CW137" s="190"/>
      <c r="CX137" s="190"/>
      <c r="CY137" s="190"/>
      <c r="CZ137" s="190"/>
      <c r="DA137" s="190"/>
      <c r="DB137" s="190"/>
      <c r="DC137" s="190"/>
      <c r="DD137" s="190"/>
      <c r="DE137" s="190"/>
      <c r="DF137" s="190"/>
      <c r="DG137" s="190"/>
      <c r="DH137" s="190"/>
      <c r="DI137" s="190"/>
      <c r="DJ137" s="190"/>
      <c r="DK137" s="190"/>
      <c r="DL137" s="190"/>
      <c r="DM137" s="190"/>
      <c r="DN137" s="190"/>
      <c r="DO137" s="190"/>
      <c r="DP137" s="190"/>
      <c r="DQ137" s="190"/>
      <c r="DR137" s="190"/>
      <c r="DS137" s="190"/>
      <c r="DT137" s="190"/>
      <c r="DU137" s="190"/>
      <c r="DV137" s="190"/>
      <c r="DW137" s="190"/>
      <c r="DX137" s="190"/>
      <c r="DY137" s="190"/>
      <c r="DZ137" s="190"/>
      <c r="EA137" s="190"/>
      <c r="EB137" s="190"/>
      <c r="EC137" s="190"/>
      <c r="ED137" s="190"/>
      <c r="EE137" s="190"/>
      <c r="EF137" s="190"/>
      <c r="EG137" s="190"/>
      <c r="EH137" s="190"/>
      <c r="EI137" s="190"/>
      <c r="EJ137" s="190"/>
      <c r="EK137" s="190"/>
      <c r="EL137" s="190"/>
      <c r="EM137" s="190"/>
      <c r="EN137" s="190"/>
      <c r="EO137" s="190"/>
      <c r="EP137" s="190"/>
      <c r="EQ137" s="190"/>
      <c r="ER137" s="190"/>
      <c r="ES137" s="190"/>
      <c r="ET137" s="190"/>
      <c r="EU137" s="190"/>
      <c r="EV137" s="190"/>
      <c r="EW137" s="190"/>
    </row>
    <row r="138" spans="1:153" ht="15" hidden="1" customHeight="1">
      <c r="A138" s="190"/>
      <c r="B138" s="190"/>
      <c r="C138" s="190"/>
      <c r="D138" s="190"/>
      <c r="E138" s="190"/>
      <c r="F138" s="190"/>
      <c r="G138" s="190"/>
      <c r="H138" s="190"/>
      <c r="I138" s="190"/>
      <c r="J138" s="190"/>
      <c r="K138" s="190"/>
      <c r="L138" s="190"/>
      <c r="M138" s="190"/>
      <c r="N138" s="190"/>
      <c r="O138" s="190"/>
      <c r="P138" s="190"/>
      <c r="Q138" s="190"/>
      <c r="R138" s="190"/>
      <c r="S138" s="190"/>
      <c r="T138" s="190"/>
      <c r="U138" s="190"/>
      <c r="V138" s="190"/>
      <c r="W138" s="190"/>
      <c r="X138" s="190"/>
      <c r="Y138" s="190"/>
      <c r="Z138" s="190"/>
      <c r="AA138" s="190"/>
      <c r="AB138" s="190"/>
      <c r="AC138" s="190"/>
      <c r="AD138" s="190"/>
      <c r="AE138" s="190"/>
      <c r="AF138" s="190"/>
      <c r="AG138" s="190"/>
      <c r="AH138" s="190"/>
      <c r="AI138" s="190"/>
      <c r="AJ138" s="190"/>
      <c r="AK138" s="190"/>
      <c r="AL138" s="190"/>
      <c r="AM138" s="190"/>
      <c r="AN138" s="190"/>
      <c r="AO138" s="190"/>
      <c r="AP138" s="190"/>
      <c r="AQ138" s="190"/>
      <c r="AR138" s="244"/>
      <c r="AS138" s="244"/>
      <c r="AT138" s="244"/>
      <c r="AU138" s="244"/>
      <c r="AV138" s="244"/>
      <c r="AW138" s="244"/>
      <c r="AX138" s="244"/>
      <c r="AY138" s="244"/>
      <c r="AZ138" s="244"/>
      <c r="BA138" s="244"/>
      <c r="BB138" s="244"/>
      <c r="BC138" s="244"/>
      <c r="BD138" s="244"/>
      <c r="BE138" s="244"/>
      <c r="BF138" s="244"/>
      <c r="BG138" s="244"/>
      <c r="BH138" s="244"/>
      <c r="BI138" s="244"/>
      <c r="BJ138" s="244"/>
      <c r="BK138" s="244"/>
      <c r="BL138" s="244"/>
      <c r="BM138" s="244"/>
      <c r="BN138" s="244"/>
      <c r="BO138" s="244"/>
      <c r="BP138" s="244"/>
      <c r="BQ138" s="244"/>
      <c r="BR138" s="244"/>
      <c r="BS138" s="244"/>
      <c r="BT138" s="244"/>
      <c r="BU138" s="244"/>
      <c r="BV138" s="244"/>
      <c r="BW138" s="244"/>
      <c r="BX138" s="244"/>
      <c r="BY138" s="244"/>
      <c r="BZ138" s="244"/>
      <c r="CA138" s="244"/>
      <c r="CB138" s="244"/>
      <c r="CC138" s="244"/>
      <c r="CD138" s="244"/>
      <c r="CE138" s="244"/>
      <c r="CF138" s="244"/>
      <c r="CG138" s="244"/>
      <c r="CH138" s="190"/>
      <c r="CI138" s="190"/>
      <c r="CJ138" s="246"/>
      <c r="CK138" s="190"/>
      <c r="CL138" s="190"/>
      <c r="CM138" s="190"/>
      <c r="CN138" s="190"/>
      <c r="CO138" s="190"/>
      <c r="CP138" s="190"/>
      <c r="CQ138" s="190"/>
      <c r="CR138" s="190"/>
      <c r="CS138" s="190"/>
      <c r="CT138" s="190"/>
      <c r="CU138" s="190"/>
      <c r="CV138" s="190"/>
      <c r="CW138" s="190"/>
      <c r="CX138" s="190"/>
      <c r="CY138" s="190"/>
      <c r="CZ138" s="190"/>
      <c r="DA138" s="190"/>
      <c r="DB138" s="190"/>
      <c r="DC138" s="190"/>
      <c r="DD138" s="190"/>
      <c r="DE138" s="190"/>
      <c r="DF138" s="190"/>
      <c r="DG138" s="190"/>
      <c r="DH138" s="190"/>
      <c r="DI138" s="190"/>
      <c r="DJ138" s="190"/>
      <c r="DK138" s="190"/>
      <c r="DL138" s="190"/>
      <c r="DM138" s="190"/>
      <c r="DN138" s="190"/>
      <c r="DO138" s="190"/>
      <c r="DP138" s="190"/>
      <c r="DQ138" s="190"/>
      <c r="DR138" s="190"/>
      <c r="DS138" s="190"/>
      <c r="DT138" s="190"/>
      <c r="DU138" s="190"/>
      <c r="DV138" s="190"/>
      <c r="DW138" s="190"/>
      <c r="DX138" s="190"/>
      <c r="DY138" s="190"/>
      <c r="DZ138" s="190"/>
      <c r="EA138" s="190"/>
      <c r="EB138" s="190"/>
      <c r="EC138" s="190"/>
      <c r="ED138" s="190"/>
      <c r="EE138" s="190"/>
      <c r="EF138" s="190"/>
      <c r="EG138" s="190"/>
      <c r="EH138" s="190"/>
      <c r="EI138" s="190"/>
      <c r="EJ138" s="190"/>
      <c r="EK138" s="190"/>
      <c r="EL138" s="190"/>
      <c r="EM138" s="190"/>
      <c r="EN138" s="190"/>
      <c r="EO138" s="190"/>
      <c r="EP138" s="190"/>
      <c r="EQ138" s="190"/>
      <c r="ER138" s="190"/>
      <c r="ES138" s="190"/>
      <c r="ET138" s="190"/>
      <c r="EU138" s="190"/>
      <c r="EV138" s="190"/>
      <c r="EW138" s="190"/>
    </row>
    <row r="139" spans="1:153" ht="15.75" hidden="1" customHeight="1">
      <c r="A139" s="286">
        <v>2009</v>
      </c>
      <c r="B139" s="276" t="s">
        <v>73</v>
      </c>
      <c r="C139" s="277" t="s">
        <v>71</v>
      </c>
      <c r="D139" s="278">
        <v>2.29</v>
      </c>
      <c r="E139" s="278">
        <v>30.073</v>
      </c>
      <c r="F139" s="278">
        <v>7.7670000000000003</v>
      </c>
      <c r="G139" s="278">
        <v>6.6227499999999999</v>
      </c>
      <c r="H139" s="278">
        <v>32.701749999999997</v>
      </c>
      <c r="I139" s="278">
        <v>23.467000000000002</v>
      </c>
      <c r="J139" s="278">
        <v>29.641499999999997</v>
      </c>
      <c r="K139" s="278">
        <v>15.621499999999999</v>
      </c>
      <c r="L139" s="278">
        <v>62.393949999999997</v>
      </c>
      <c r="M139" s="278">
        <v>48.433000000000007</v>
      </c>
      <c r="N139" s="278">
        <v>42.029899999999998</v>
      </c>
      <c r="O139" s="278">
        <v>59.689</v>
      </c>
      <c r="P139" s="278">
        <v>37.208999999999996</v>
      </c>
      <c r="Q139" s="278">
        <v>80.60499999999999</v>
      </c>
      <c r="R139" s="278">
        <v>42.907000000000004</v>
      </c>
      <c r="S139" s="278">
        <v>50.697999999999993</v>
      </c>
      <c r="T139" s="278">
        <v>40.808999999999997</v>
      </c>
      <c r="U139" s="278">
        <v>39.996999999999993</v>
      </c>
      <c r="V139" s="278">
        <v>24.344999999999999</v>
      </c>
      <c r="W139" s="278">
        <v>70.849999999999994</v>
      </c>
      <c r="X139" s="278">
        <v>33.405999999999999</v>
      </c>
      <c r="Y139" s="278">
        <v>31.805</v>
      </c>
      <c r="Z139" s="278">
        <v>7.6999999999999993</v>
      </c>
      <c r="AA139" s="278">
        <v>18.810000000000002</v>
      </c>
      <c r="AB139" s="278">
        <v>43.506999999999991</v>
      </c>
      <c r="AC139" s="278">
        <v>26.169999999999998</v>
      </c>
      <c r="AD139" s="278">
        <v>41.373999999999995</v>
      </c>
      <c r="AE139" s="278">
        <v>124.089</v>
      </c>
      <c r="AF139" s="278">
        <v>72.725999999999999</v>
      </c>
      <c r="AG139" s="278">
        <v>66.984999999999985</v>
      </c>
      <c r="AH139" s="278">
        <v>74.688000000000002</v>
      </c>
      <c r="AI139" s="278">
        <v>50.055</v>
      </c>
      <c r="AJ139" s="278">
        <v>40.273000000000003</v>
      </c>
      <c r="AK139" s="278">
        <v>27.704999999999998</v>
      </c>
      <c r="AL139" s="278">
        <v>41.378</v>
      </c>
      <c r="AM139" s="278">
        <v>25.158000000000001</v>
      </c>
      <c r="AN139" s="278">
        <v>2.09</v>
      </c>
      <c r="AO139" s="278">
        <v>17.489000000000001</v>
      </c>
      <c r="AP139" s="278">
        <v>29.82</v>
      </c>
      <c r="AQ139" s="278">
        <v>84.427549999999997</v>
      </c>
      <c r="AR139" s="278">
        <v>46.510999999999996</v>
      </c>
      <c r="AS139" s="278">
        <v>21.478999999999999</v>
      </c>
      <c r="AT139" s="278">
        <v>40.81</v>
      </c>
      <c r="AU139" s="278">
        <v>47.83</v>
      </c>
      <c r="AV139" s="278">
        <v>58.731000000000002</v>
      </c>
      <c r="AW139" s="278">
        <v>48.077000000000005</v>
      </c>
      <c r="AX139" s="278">
        <v>68.843999999999994</v>
      </c>
      <c r="AY139" s="278">
        <v>57.2</v>
      </c>
      <c r="AZ139" s="278">
        <v>55.506</v>
      </c>
      <c r="BA139" s="278">
        <v>54.493000000000002</v>
      </c>
      <c r="BB139" s="278">
        <v>44.514000000000003</v>
      </c>
      <c r="BC139" s="278">
        <v>46.918999999999997</v>
      </c>
      <c r="BD139" s="278">
        <v>48.988999999999997</v>
      </c>
      <c r="BE139" s="278">
        <v>36.080000000000005</v>
      </c>
      <c r="BF139" s="278">
        <v>43.370999999999995</v>
      </c>
      <c r="BG139" s="278">
        <v>55.231999999999992</v>
      </c>
      <c r="BH139" s="278">
        <v>40.22</v>
      </c>
      <c r="BI139" s="278">
        <v>67.153999999999996</v>
      </c>
      <c r="BJ139" s="278">
        <v>67.578000000000003</v>
      </c>
      <c r="BK139" s="278">
        <v>66.87299999999999</v>
      </c>
      <c r="BL139" s="278">
        <v>39.576000000000008</v>
      </c>
      <c r="BM139" s="278">
        <v>28.731000000000002</v>
      </c>
      <c r="BN139" s="278">
        <v>37.369999999999997</v>
      </c>
      <c r="BO139" s="278">
        <v>30.64</v>
      </c>
      <c r="BP139" s="278">
        <v>17.219149999999999</v>
      </c>
      <c r="BQ139" s="278">
        <v>4.26</v>
      </c>
      <c r="BR139" s="278">
        <v>7.7400000000000011</v>
      </c>
      <c r="BS139" s="278">
        <v>0.82000000000000006</v>
      </c>
      <c r="BT139" s="278">
        <v>0</v>
      </c>
      <c r="BU139" s="278">
        <v>0</v>
      </c>
      <c r="BV139" s="278">
        <v>0</v>
      </c>
      <c r="BW139" s="278">
        <v>0.22</v>
      </c>
      <c r="BX139" s="278">
        <v>0.38</v>
      </c>
      <c r="BY139" s="278">
        <v>1.81</v>
      </c>
      <c r="BZ139" s="278"/>
      <c r="CA139" s="278"/>
      <c r="CB139" s="287"/>
      <c r="CC139" s="287"/>
      <c r="CD139" s="287"/>
      <c r="CE139" s="287"/>
      <c r="CF139" s="287"/>
      <c r="CG139" s="287"/>
      <c r="CH139" s="287"/>
      <c r="CI139" s="287"/>
      <c r="CJ139" s="246"/>
      <c r="CK139" s="190"/>
      <c r="CL139" s="190"/>
      <c r="CM139" s="190"/>
      <c r="CN139" s="190"/>
      <c r="CO139" s="190"/>
      <c r="CP139" s="190"/>
      <c r="CQ139" s="190"/>
      <c r="CR139" s="190"/>
      <c r="CS139" s="190"/>
      <c r="CT139" s="190"/>
      <c r="CU139" s="190"/>
      <c r="CV139" s="190"/>
      <c r="CW139" s="190"/>
      <c r="CX139" s="190"/>
      <c r="CY139" s="190"/>
      <c r="CZ139" s="190"/>
      <c r="DA139" s="190"/>
      <c r="DB139" s="190"/>
      <c r="DC139" s="190"/>
      <c r="DD139" s="190"/>
      <c r="DE139" s="190"/>
      <c r="DF139" s="190"/>
      <c r="DG139" s="190"/>
      <c r="DH139" s="190"/>
      <c r="DI139" s="190"/>
      <c r="DJ139" s="190"/>
      <c r="DK139" s="190"/>
      <c r="DL139" s="190"/>
      <c r="DM139" s="190"/>
      <c r="DN139" s="190"/>
      <c r="DO139" s="190"/>
      <c r="DP139" s="190"/>
      <c r="DQ139" s="190"/>
      <c r="DR139" s="190"/>
      <c r="DS139" s="190"/>
      <c r="DT139" s="190"/>
      <c r="DU139" s="190"/>
      <c r="DV139" s="190"/>
      <c r="DW139" s="190"/>
      <c r="DX139" s="190"/>
      <c r="DY139" s="190"/>
      <c r="DZ139" s="190"/>
      <c r="EA139" s="190"/>
      <c r="EB139" s="190"/>
      <c r="EC139" s="190"/>
      <c r="ED139" s="190"/>
      <c r="EE139" s="190"/>
      <c r="EF139" s="190"/>
      <c r="EG139" s="190"/>
      <c r="EH139" s="190"/>
      <c r="EI139" s="190"/>
      <c r="EJ139" s="190"/>
      <c r="EK139" s="190"/>
      <c r="EL139" s="190"/>
      <c r="EM139" s="190"/>
      <c r="EN139" s="190"/>
      <c r="EO139" s="190"/>
      <c r="EP139" s="190"/>
      <c r="EQ139" s="190"/>
      <c r="ER139" s="190"/>
      <c r="ES139" s="190"/>
      <c r="ET139" s="190"/>
      <c r="EU139" s="190"/>
      <c r="EV139" s="190"/>
      <c r="EW139" s="190"/>
    </row>
    <row r="140" spans="1:153" ht="15" hidden="1" customHeight="1">
      <c r="A140" s="190"/>
      <c r="B140" s="190"/>
      <c r="C140" s="277" t="s">
        <v>72</v>
      </c>
      <c r="D140" s="248">
        <v>2.29</v>
      </c>
      <c r="E140" s="248">
        <v>32.363</v>
      </c>
      <c r="F140" s="248">
        <v>40.130000000000003</v>
      </c>
      <c r="G140" s="248">
        <v>46.752750000000006</v>
      </c>
      <c r="H140" s="248">
        <v>79.454499999999996</v>
      </c>
      <c r="I140" s="248">
        <v>102.92149999999999</v>
      </c>
      <c r="J140" s="248">
        <v>132.56299999999999</v>
      </c>
      <c r="K140" s="248">
        <v>148.18449999999999</v>
      </c>
      <c r="L140" s="248">
        <v>210.57844999999998</v>
      </c>
      <c r="M140" s="248">
        <v>259.01144999999997</v>
      </c>
      <c r="N140" s="248">
        <v>301.04134999999997</v>
      </c>
      <c r="O140" s="248">
        <v>360.73034999999999</v>
      </c>
      <c r="P140" s="248">
        <v>397.93934999999999</v>
      </c>
      <c r="Q140" s="248">
        <v>478.54435000000001</v>
      </c>
      <c r="R140" s="248">
        <v>521.45135000000005</v>
      </c>
      <c r="S140" s="248">
        <v>572.14935000000003</v>
      </c>
      <c r="T140" s="248">
        <v>612.95835</v>
      </c>
      <c r="U140" s="248">
        <v>652.95534999999995</v>
      </c>
      <c r="V140" s="248">
        <v>677.30034999999998</v>
      </c>
      <c r="W140" s="248">
        <v>748.15035</v>
      </c>
      <c r="X140" s="248">
        <v>781.55634999999995</v>
      </c>
      <c r="Y140" s="248">
        <v>813.3613499999999</v>
      </c>
      <c r="Z140" s="248">
        <v>821.06134999999995</v>
      </c>
      <c r="AA140" s="248">
        <v>839.87134999999989</v>
      </c>
      <c r="AB140" s="248">
        <v>883.37834999999984</v>
      </c>
      <c r="AC140" s="248">
        <v>909.5483499999998</v>
      </c>
      <c r="AD140" s="248">
        <v>950.92234999999982</v>
      </c>
      <c r="AE140" s="248">
        <v>1075.0113499999998</v>
      </c>
      <c r="AF140" s="248">
        <v>1147.7373499999999</v>
      </c>
      <c r="AG140" s="248">
        <v>1214.7223499999998</v>
      </c>
      <c r="AH140" s="248">
        <v>1289.4103499999999</v>
      </c>
      <c r="AI140" s="248">
        <v>1339.4653499999999</v>
      </c>
      <c r="AJ140" s="248">
        <v>1379.7383499999999</v>
      </c>
      <c r="AK140" s="248">
        <v>1407.4433499999998</v>
      </c>
      <c r="AL140" s="248">
        <v>1448.8213499999997</v>
      </c>
      <c r="AM140" s="248">
        <v>1473.9793499999996</v>
      </c>
      <c r="AN140" s="248">
        <v>1476.0693499999995</v>
      </c>
      <c r="AO140" s="248">
        <v>1493.5583499999996</v>
      </c>
      <c r="AP140" s="248">
        <v>1523.3783499999995</v>
      </c>
      <c r="AQ140" s="248">
        <v>1607.8058999999994</v>
      </c>
      <c r="AR140" s="248">
        <v>1654.3168999999994</v>
      </c>
      <c r="AS140" s="248">
        <v>1675.7958999999994</v>
      </c>
      <c r="AT140" s="248">
        <v>1716.6058999999993</v>
      </c>
      <c r="AU140" s="248">
        <v>1764.4358999999993</v>
      </c>
      <c r="AV140" s="248">
        <v>1823.1668999999993</v>
      </c>
      <c r="AW140" s="248">
        <v>1871.2438999999993</v>
      </c>
      <c r="AX140" s="248">
        <v>1940.0878999999993</v>
      </c>
      <c r="AY140" s="248">
        <v>1997.2878999999994</v>
      </c>
      <c r="AZ140" s="248">
        <v>2052.7938999999992</v>
      </c>
      <c r="BA140" s="248">
        <v>2107.2868999999992</v>
      </c>
      <c r="BB140" s="248">
        <v>2151.8008999999993</v>
      </c>
      <c r="BC140" s="248">
        <v>2198.7198999999991</v>
      </c>
      <c r="BD140" s="248">
        <v>2247.7088999999992</v>
      </c>
      <c r="BE140" s="248">
        <v>2283.7888999999991</v>
      </c>
      <c r="BF140" s="248">
        <v>2327.1598999999992</v>
      </c>
      <c r="BG140" s="248">
        <v>2382.3918999999992</v>
      </c>
      <c r="BH140" s="248">
        <v>2422.611899999999</v>
      </c>
      <c r="BI140" s="248">
        <v>2489.765899999999</v>
      </c>
      <c r="BJ140" s="248">
        <v>2557.3438999999989</v>
      </c>
      <c r="BK140" s="248">
        <v>2624.216899999999</v>
      </c>
      <c r="BL140" s="248">
        <v>2663.792899999999</v>
      </c>
      <c r="BM140" s="248">
        <v>2692.5238999999992</v>
      </c>
      <c r="BN140" s="248">
        <v>2729.8938999999991</v>
      </c>
      <c r="BO140" s="248">
        <v>2760.533899999999</v>
      </c>
      <c r="BP140" s="248">
        <v>2777.7530499999989</v>
      </c>
      <c r="BQ140" s="248">
        <v>2782.0130499999991</v>
      </c>
      <c r="BR140" s="248">
        <v>2789.7530499999989</v>
      </c>
      <c r="BS140" s="248">
        <v>2790.5730499999991</v>
      </c>
      <c r="BT140" s="248">
        <v>2790.5730499999991</v>
      </c>
      <c r="BU140" s="248">
        <v>2790.5730499999991</v>
      </c>
      <c r="BV140" s="248">
        <v>2790.5730499999991</v>
      </c>
      <c r="BW140" s="248">
        <v>2790.7930499999989</v>
      </c>
      <c r="BX140" s="248">
        <v>2791.173049999999</v>
      </c>
      <c r="BY140" s="248">
        <v>2792.9830499999989</v>
      </c>
      <c r="BZ140" s="248"/>
      <c r="CA140" s="248"/>
      <c r="CB140" s="244"/>
      <c r="CC140" s="244"/>
      <c r="CD140" s="244"/>
      <c r="CE140" s="244"/>
      <c r="CF140" s="244"/>
      <c r="CG140" s="244"/>
      <c r="CH140" s="244"/>
      <c r="CI140" s="244"/>
      <c r="CJ140" s="246"/>
      <c r="CK140" s="190"/>
      <c r="CL140" s="190"/>
      <c r="CM140" s="190"/>
      <c r="CN140" s="190"/>
      <c r="CO140" s="190"/>
      <c r="CP140" s="190"/>
      <c r="CQ140" s="190"/>
      <c r="CR140" s="190"/>
      <c r="CS140" s="190"/>
      <c r="CT140" s="190"/>
      <c r="CU140" s="190"/>
      <c r="CV140" s="190"/>
      <c r="CW140" s="190"/>
      <c r="CX140" s="190"/>
      <c r="CY140" s="190"/>
      <c r="CZ140" s="190"/>
      <c r="DA140" s="190"/>
      <c r="DB140" s="190"/>
      <c r="DC140" s="190"/>
      <c r="DD140" s="190"/>
      <c r="DE140" s="190"/>
      <c r="DF140" s="190"/>
      <c r="DG140" s="190"/>
      <c r="DH140" s="190"/>
      <c r="DI140" s="190"/>
      <c r="DJ140" s="190"/>
      <c r="DK140" s="190"/>
      <c r="DL140" s="190"/>
      <c r="DM140" s="190"/>
      <c r="DN140" s="190"/>
      <c r="DO140" s="190"/>
      <c r="DP140" s="190"/>
      <c r="DQ140" s="190"/>
      <c r="DR140" s="190"/>
      <c r="DS140" s="190"/>
      <c r="DT140" s="190"/>
      <c r="DU140" s="190"/>
      <c r="DV140" s="190"/>
      <c r="DW140" s="190"/>
      <c r="DX140" s="190"/>
      <c r="DY140" s="190"/>
      <c r="DZ140" s="190"/>
      <c r="EA140" s="190"/>
      <c r="EB140" s="190"/>
      <c r="EC140" s="190"/>
      <c r="ED140" s="190"/>
      <c r="EE140" s="190"/>
      <c r="EF140" s="190"/>
      <c r="EG140" s="190"/>
      <c r="EH140" s="190"/>
      <c r="EI140" s="190"/>
      <c r="EJ140" s="190"/>
      <c r="EK140" s="190"/>
      <c r="EL140" s="190"/>
      <c r="EM140" s="190"/>
      <c r="EN140" s="190"/>
      <c r="EO140" s="190"/>
      <c r="EP140" s="190"/>
      <c r="EQ140" s="190"/>
      <c r="ER140" s="190"/>
      <c r="ES140" s="190"/>
      <c r="ET140" s="190"/>
      <c r="EU140" s="190"/>
      <c r="EV140" s="190"/>
      <c r="EW140" s="190"/>
    </row>
    <row r="141" spans="1:153" ht="15" hidden="1" customHeight="1">
      <c r="A141" s="190"/>
      <c r="B141" s="190"/>
      <c r="C141" s="277"/>
      <c r="D141" s="248"/>
      <c r="E141" s="248"/>
      <c r="F141" s="248"/>
      <c r="G141" s="248"/>
      <c r="H141" s="248"/>
      <c r="I141" s="248"/>
      <c r="J141" s="248"/>
      <c r="K141" s="248"/>
      <c r="L141" s="248"/>
      <c r="M141" s="248"/>
      <c r="N141" s="248"/>
      <c r="O141" s="248"/>
      <c r="P141" s="248"/>
      <c r="Q141" s="248"/>
      <c r="R141" s="248"/>
      <c r="S141" s="248"/>
      <c r="T141" s="248"/>
      <c r="U141" s="250"/>
      <c r="V141" s="250"/>
      <c r="W141" s="250"/>
      <c r="X141" s="250"/>
      <c r="Y141" s="250"/>
      <c r="Z141" s="250"/>
      <c r="AA141" s="250"/>
      <c r="AB141" s="250"/>
      <c r="AC141" s="250"/>
      <c r="AD141" s="250"/>
      <c r="AE141" s="250"/>
      <c r="AF141" s="250"/>
      <c r="AG141" s="250"/>
      <c r="AH141" s="250"/>
      <c r="AI141" s="250"/>
      <c r="AJ141" s="250"/>
      <c r="AK141" s="250"/>
      <c r="AL141" s="250"/>
      <c r="AM141" s="250"/>
      <c r="AN141" s="250"/>
      <c r="AO141" s="250"/>
      <c r="AP141" s="250"/>
      <c r="AQ141" s="250"/>
      <c r="AR141" s="250"/>
      <c r="AS141" s="250"/>
      <c r="AT141" s="250"/>
      <c r="AU141" s="250"/>
      <c r="AV141" s="250"/>
      <c r="AW141" s="250"/>
      <c r="AX141" s="250"/>
      <c r="AY141" s="250"/>
      <c r="AZ141" s="250"/>
      <c r="BA141" s="250"/>
      <c r="BB141" s="250"/>
      <c r="BC141" s="250"/>
      <c r="BD141" s="250"/>
      <c r="BE141" s="250"/>
      <c r="BF141" s="250"/>
      <c r="BG141" s="250"/>
      <c r="BH141" s="250"/>
      <c r="BI141" s="250"/>
      <c r="BJ141" s="250"/>
      <c r="BK141" s="250"/>
      <c r="BL141" s="250"/>
      <c r="BM141" s="250"/>
      <c r="BN141" s="250"/>
      <c r="BO141" s="250"/>
      <c r="BP141" s="250"/>
      <c r="BQ141" s="250"/>
      <c r="BR141" s="250"/>
      <c r="BS141" s="250"/>
      <c r="BT141" s="250"/>
      <c r="BU141" s="250"/>
      <c r="BV141" s="250"/>
      <c r="BW141" s="250"/>
      <c r="BX141" s="250"/>
      <c r="BY141" s="250"/>
      <c r="BZ141" s="250"/>
      <c r="CA141" s="250"/>
      <c r="CB141" s="250"/>
      <c r="CC141" s="250"/>
      <c r="CD141" s="250"/>
      <c r="CE141" s="250"/>
      <c r="CF141" s="250"/>
      <c r="CG141" s="250"/>
      <c r="CH141" s="250"/>
      <c r="CI141" s="250"/>
      <c r="CJ141" s="246"/>
      <c r="CK141" s="190"/>
      <c r="CL141" s="190"/>
      <c r="CM141" s="190"/>
      <c r="CN141" s="190"/>
      <c r="CO141" s="190"/>
      <c r="CP141" s="190"/>
      <c r="CQ141" s="190"/>
      <c r="CR141" s="190"/>
      <c r="CS141" s="190"/>
      <c r="CT141" s="190"/>
      <c r="CU141" s="190"/>
      <c r="CV141" s="190"/>
      <c r="CW141" s="190"/>
      <c r="CX141" s="190"/>
      <c r="CY141" s="190"/>
      <c r="CZ141" s="190"/>
      <c r="DA141" s="190"/>
      <c r="DB141" s="190"/>
      <c r="DC141" s="190"/>
      <c r="DD141" s="190"/>
      <c r="DE141" s="190"/>
      <c r="DF141" s="190"/>
      <c r="DG141" s="190"/>
      <c r="DH141" s="190"/>
      <c r="DI141" s="190"/>
      <c r="DJ141" s="190"/>
      <c r="DK141" s="190"/>
      <c r="DL141" s="190"/>
      <c r="DM141" s="190"/>
      <c r="DN141" s="190"/>
      <c r="DO141" s="190"/>
      <c r="DP141" s="190"/>
      <c r="DQ141" s="190"/>
      <c r="DR141" s="190"/>
      <c r="DS141" s="190"/>
      <c r="DT141" s="190"/>
      <c r="DU141" s="190"/>
      <c r="DV141" s="190"/>
      <c r="DW141" s="190"/>
      <c r="DX141" s="190"/>
      <c r="DY141" s="190"/>
      <c r="DZ141" s="190"/>
      <c r="EA141" s="190"/>
      <c r="EB141" s="190"/>
      <c r="EC141" s="190"/>
      <c r="ED141" s="190"/>
      <c r="EE141" s="190"/>
      <c r="EF141" s="190"/>
      <c r="EG141" s="190"/>
      <c r="EH141" s="190"/>
      <c r="EI141" s="190"/>
      <c r="EJ141" s="190"/>
      <c r="EK141" s="190"/>
      <c r="EL141" s="190"/>
      <c r="EM141" s="190"/>
      <c r="EN141" s="190"/>
      <c r="EO141" s="190"/>
      <c r="EP141" s="190"/>
      <c r="EQ141" s="190"/>
      <c r="ER141" s="190"/>
      <c r="ES141" s="190"/>
      <c r="ET141" s="190"/>
      <c r="EU141" s="190"/>
      <c r="EV141" s="190"/>
      <c r="EW141" s="190"/>
    </row>
    <row r="142" spans="1:153" ht="15.75" hidden="1" customHeight="1">
      <c r="A142" s="288">
        <v>2008</v>
      </c>
      <c r="B142" s="276" t="s">
        <v>73</v>
      </c>
      <c r="C142" s="277" t="s">
        <v>71</v>
      </c>
      <c r="D142" s="278">
        <v>3.28</v>
      </c>
      <c r="E142" s="278">
        <v>88.92</v>
      </c>
      <c r="F142" s="278">
        <v>59.520999999999994</v>
      </c>
      <c r="G142" s="278">
        <v>40.435000000000002</v>
      </c>
      <c r="H142" s="278">
        <v>43.734999999999999</v>
      </c>
      <c r="I142" s="278">
        <v>63.968000000000004</v>
      </c>
      <c r="J142" s="278">
        <v>74.738</v>
      </c>
      <c r="K142" s="278">
        <v>95.117000000000004</v>
      </c>
      <c r="L142" s="278">
        <v>78.510000000000005</v>
      </c>
      <c r="M142" s="278">
        <v>93.405999999999992</v>
      </c>
      <c r="N142" s="278">
        <v>88.396999999999991</v>
      </c>
      <c r="O142" s="278">
        <v>100.69104999999999</v>
      </c>
      <c r="P142" s="278">
        <v>72.778800000000004</v>
      </c>
      <c r="Q142" s="278">
        <v>57.164987012987019</v>
      </c>
      <c r="R142" s="278">
        <v>21.391649999999998</v>
      </c>
      <c r="S142" s="278">
        <v>27.905349999999999</v>
      </c>
      <c r="T142" s="278">
        <v>21.282599999999999</v>
      </c>
      <c r="U142" s="278">
        <v>22.898999999999997</v>
      </c>
      <c r="V142" s="278">
        <v>40.701849999999993</v>
      </c>
      <c r="W142" s="278">
        <v>36.256749999999997</v>
      </c>
      <c r="X142" s="278">
        <v>38.137650000000001</v>
      </c>
      <c r="Y142" s="278">
        <v>77.410849999999996</v>
      </c>
      <c r="Z142" s="278">
        <v>53.188999999999993</v>
      </c>
      <c r="AA142" s="278">
        <v>67.619</v>
      </c>
      <c r="AB142" s="278">
        <v>50.879000000000005</v>
      </c>
      <c r="AC142" s="278">
        <v>29.973000000000003</v>
      </c>
      <c r="AD142" s="278">
        <v>81.853999999999985</v>
      </c>
      <c r="AE142" s="278">
        <v>59.673000000000002</v>
      </c>
      <c r="AF142" s="278">
        <v>48.09</v>
      </c>
      <c r="AG142" s="278">
        <v>76.87</v>
      </c>
      <c r="AH142" s="278">
        <v>69.304000000000002</v>
      </c>
      <c r="AI142" s="278">
        <v>76.643000000000001</v>
      </c>
      <c r="AJ142" s="278">
        <v>92.103999999999999</v>
      </c>
      <c r="AK142" s="278">
        <v>74.528000000000006</v>
      </c>
      <c r="AL142" s="278">
        <v>69.796999999999997</v>
      </c>
      <c r="AM142" s="278">
        <v>58.828000000000003</v>
      </c>
      <c r="AN142" s="278">
        <v>114.208</v>
      </c>
      <c r="AO142" s="278">
        <v>84.23</v>
      </c>
      <c r="AP142" s="278">
        <v>62.83</v>
      </c>
      <c r="AQ142" s="278">
        <v>131.22800000000001</v>
      </c>
      <c r="AR142" s="278">
        <v>140.02100000000002</v>
      </c>
      <c r="AS142" s="278">
        <v>140.20100000000002</v>
      </c>
      <c r="AT142" s="278">
        <v>131.81899999999999</v>
      </c>
      <c r="AU142" s="278">
        <v>93.733000000000004</v>
      </c>
      <c r="AV142" s="278">
        <v>76.051000000000002</v>
      </c>
      <c r="AW142" s="278">
        <v>97.52</v>
      </c>
      <c r="AX142" s="278">
        <v>88.554000000000002</v>
      </c>
      <c r="AY142" s="278">
        <v>104.46699999999998</v>
      </c>
      <c r="AZ142" s="278">
        <v>91.152000000000001</v>
      </c>
      <c r="BA142" s="278">
        <v>73.053000000000011</v>
      </c>
      <c r="BB142" s="278">
        <v>51.03</v>
      </c>
      <c r="BC142" s="278">
        <v>31.109000000000005</v>
      </c>
      <c r="BD142" s="278">
        <v>43.22</v>
      </c>
      <c r="BE142" s="278">
        <v>56.98</v>
      </c>
      <c r="BF142" s="278">
        <v>28.2</v>
      </c>
      <c r="BG142" s="278">
        <v>42.08</v>
      </c>
      <c r="BH142" s="278">
        <v>56.01</v>
      </c>
      <c r="BI142" s="278">
        <v>39.299999999999997</v>
      </c>
      <c r="BJ142" s="278">
        <v>34.79</v>
      </c>
      <c r="BK142" s="278">
        <v>41.59</v>
      </c>
      <c r="BL142" s="278">
        <v>16.43</v>
      </c>
      <c r="BM142" s="289"/>
      <c r="BN142" s="289"/>
      <c r="BO142" s="289"/>
      <c r="BP142" s="289"/>
      <c r="BQ142" s="289"/>
      <c r="BR142" s="289"/>
      <c r="BS142" s="289"/>
      <c r="BT142" s="289"/>
      <c r="BU142" s="289"/>
      <c r="BV142" s="289"/>
      <c r="BW142" s="289"/>
      <c r="BX142" s="289"/>
      <c r="BY142" s="289"/>
      <c r="BZ142" s="289"/>
      <c r="CA142" s="289"/>
      <c r="CB142" s="289"/>
      <c r="CC142" s="289"/>
      <c r="CD142" s="289"/>
      <c r="CE142" s="289"/>
      <c r="CF142" s="289"/>
      <c r="CG142" s="289"/>
      <c r="CH142" s="289"/>
      <c r="CI142" s="289"/>
      <c r="CJ142" s="246"/>
      <c r="CK142" s="190"/>
      <c r="CL142" s="190"/>
      <c r="CM142" s="190"/>
      <c r="CN142" s="190"/>
      <c r="CO142" s="190"/>
      <c r="CP142" s="190"/>
      <c r="CQ142" s="190"/>
      <c r="CR142" s="190"/>
      <c r="CS142" s="190"/>
      <c r="CT142" s="190"/>
      <c r="CU142" s="190"/>
      <c r="CV142" s="190"/>
      <c r="CW142" s="190"/>
      <c r="CX142" s="190"/>
      <c r="CY142" s="190"/>
      <c r="CZ142" s="190"/>
      <c r="DA142" s="190"/>
      <c r="DB142" s="190"/>
      <c r="DC142" s="190"/>
      <c r="DD142" s="190"/>
      <c r="DE142" s="190"/>
      <c r="DF142" s="190"/>
      <c r="DG142" s="190"/>
      <c r="DH142" s="190"/>
      <c r="DI142" s="190"/>
      <c r="DJ142" s="190"/>
      <c r="DK142" s="190"/>
      <c r="DL142" s="190"/>
      <c r="DM142" s="190"/>
      <c r="DN142" s="190"/>
      <c r="DO142" s="190"/>
      <c r="DP142" s="190"/>
      <c r="DQ142" s="190"/>
      <c r="DR142" s="190"/>
      <c r="DS142" s="190"/>
      <c r="DT142" s="190"/>
      <c r="DU142" s="190"/>
      <c r="DV142" s="190"/>
      <c r="DW142" s="190"/>
      <c r="DX142" s="190"/>
      <c r="DY142" s="190"/>
      <c r="DZ142" s="190"/>
      <c r="EA142" s="190"/>
      <c r="EB142" s="190"/>
      <c r="EC142" s="190"/>
      <c r="ED142" s="190"/>
      <c r="EE142" s="190"/>
      <c r="EF142" s="190"/>
      <c r="EG142" s="190"/>
      <c r="EH142" s="190"/>
      <c r="EI142" s="190"/>
      <c r="EJ142" s="190"/>
      <c r="EK142" s="190"/>
      <c r="EL142" s="190"/>
      <c r="EM142" s="190"/>
      <c r="EN142" s="190"/>
      <c r="EO142" s="190"/>
      <c r="EP142" s="190"/>
      <c r="EQ142" s="190"/>
      <c r="ER142" s="190"/>
      <c r="ES142" s="190"/>
      <c r="ET142" s="190"/>
      <c r="EU142" s="190"/>
      <c r="EV142" s="190"/>
      <c r="EW142" s="190"/>
    </row>
    <row r="143" spans="1:153" ht="15" hidden="1" customHeight="1">
      <c r="A143" s="190"/>
      <c r="B143" s="190"/>
      <c r="C143" s="277" t="s">
        <v>72</v>
      </c>
      <c r="D143" s="248">
        <v>3.28</v>
      </c>
      <c r="E143" s="248">
        <v>92.2</v>
      </c>
      <c r="F143" s="248">
        <v>151.721</v>
      </c>
      <c r="G143" s="248">
        <v>192.15600000000001</v>
      </c>
      <c r="H143" s="248">
        <v>235.89099999999999</v>
      </c>
      <c r="I143" s="248">
        <v>299.85899999999998</v>
      </c>
      <c r="J143" s="248">
        <v>374.59699999999998</v>
      </c>
      <c r="K143" s="248">
        <v>469.714</v>
      </c>
      <c r="L143" s="248">
        <v>548.22399999999993</v>
      </c>
      <c r="M143" s="248">
        <v>641.63</v>
      </c>
      <c r="N143" s="248">
        <v>730.02699999999982</v>
      </c>
      <c r="O143" s="248">
        <v>830.71804999999983</v>
      </c>
      <c r="P143" s="248">
        <v>903.49684999999988</v>
      </c>
      <c r="Q143" s="248">
        <v>960.66183701298689</v>
      </c>
      <c r="R143" s="248">
        <v>982.05348701298692</v>
      </c>
      <c r="S143" s="248">
        <v>1009.9588370129869</v>
      </c>
      <c r="T143" s="248">
        <v>1031.2414370129868</v>
      </c>
      <c r="U143" s="250">
        <v>1054.1404370129867</v>
      </c>
      <c r="V143" s="250">
        <v>1094.8422870129866</v>
      </c>
      <c r="W143" s="250">
        <v>1131.0990370129866</v>
      </c>
      <c r="X143" s="250">
        <v>1169.2366870129865</v>
      </c>
      <c r="Y143" s="250">
        <v>1246.6475370129865</v>
      </c>
      <c r="Z143" s="250">
        <v>1299.8365370129866</v>
      </c>
      <c r="AA143" s="250">
        <v>1367.4555370129865</v>
      </c>
      <c r="AB143" s="250">
        <v>1418.3345370129864</v>
      </c>
      <c r="AC143" s="250">
        <v>1448.3075370129864</v>
      </c>
      <c r="AD143" s="250">
        <v>1530.1615370129864</v>
      </c>
      <c r="AE143" s="250">
        <v>1589.8345370129864</v>
      </c>
      <c r="AF143" s="250">
        <v>1637.9245370129863</v>
      </c>
      <c r="AG143" s="250">
        <v>1714.7945370129864</v>
      </c>
      <c r="AH143" s="250">
        <v>1784.0985370129865</v>
      </c>
      <c r="AI143" s="250">
        <v>1860.7415370129866</v>
      </c>
      <c r="AJ143" s="250">
        <v>1952.8455370129866</v>
      </c>
      <c r="AK143" s="250">
        <v>2027.3735370129866</v>
      </c>
      <c r="AL143" s="250">
        <v>2097.1705370129866</v>
      </c>
      <c r="AM143" s="250">
        <v>2155.9985370129866</v>
      </c>
      <c r="AN143" s="250">
        <v>2270.2065370129867</v>
      </c>
      <c r="AO143" s="250">
        <v>2354.4365370129867</v>
      </c>
      <c r="AP143" s="250">
        <v>2417.2665370129866</v>
      </c>
      <c r="AQ143" s="250">
        <v>2548.4945370129867</v>
      </c>
      <c r="AR143" s="250">
        <v>2688.5155370129869</v>
      </c>
      <c r="AS143" s="250">
        <v>2828.7165370129869</v>
      </c>
      <c r="AT143" s="250">
        <v>2960.5355370129869</v>
      </c>
      <c r="AU143" s="250">
        <v>3054.2685370129871</v>
      </c>
      <c r="AV143" s="250">
        <v>3130.319537012987</v>
      </c>
      <c r="AW143" s="250">
        <v>3227.839537012987</v>
      </c>
      <c r="AX143" s="250">
        <v>3316.3935370129871</v>
      </c>
      <c r="AY143" s="250">
        <v>3420.8605370129872</v>
      </c>
      <c r="AZ143" s="250">
        <v>3512.0125370129872</v>
      </c>
      <c r="BA143" s="250">
        <v>3585.0655370129871</v>
      </c>
      <c r="BB143" s="250">
        <v>3636.0955370129873</v>
      </c>
      <c r="BC143" s="250">
        <v>3667.2045370129872</v>
      </c>
      <c r="BD143" s="250">
        <v>3710.424537012987</v>
      </c>
      <c r="BE143" s="250">
        <v>3767.404537012987</v>
      </c>
      <c r="BF143" s="250">
        <v>3795.6045370129868</v>
      </c>
      <c r="BG143" s="250">
        <v>3837.6845370129868</v>
      </c>
      <c r="BH143" s="250">
        <v>3893.694537012987</v>
      </c>
      <c r="BI143" s="250">
        <v>3932.9945370129872</v>
      </c>
      <c r="BJ143" s="250">
        <v>3967.7845370129871</v>
      </c>
      <c r="BK143" s="250">
        <v>4009.3745370129873</v>
      </c>
      <c r="BL143" s="250">
        <v>4025.8045370129871</v>
      </c>
      <c r="BM143" s="250"/>
      <c r="BN143" s="250"/>
      <c r="BO143" s="250"/>
      <c r="BP143" s="250"/>
      <c r="BQ143" s="250"/>
      <c r="BR143" s="250"/>
      <c r="BS143" s="250"/>
      <c r="BT143" s="250"/>
      <c r="BU143" s="250"/>
      <c r="BV143" s="250"/>
      <c r="BW143" s="250"/>
      <c r="BX143" s="250"/>
      <c r="BY143" s="250"/>
      <c r="BZ143" s="250"/>
      <c r="CA143" s="250"/>
      <c r="CB143" s="250"/>
      <c r="CC143" s="250"/>
      <c r="CD143" s="250"/>
      <c r="CE143" s="250"/>
      <c r="CF143" s="250"/>
      <c r="CG143" s="250"/>
      <c r="CH143" s="250"/>
      <c r="CI143" s="250"/>
      <c r="CJ143" s="246"/>
      <c r="CK143" s="190"/>
      <c r="CL143" s="190"/>
      <c r="CM143" s="190"/>
      <c r="CN143" s="190"/>
      <c r="CO143" s="190"/>
      <c r="CP143" s="190"/>
      <c r="CQ143" s="190"/>
      <c r="CR143" s="190"/>
      <c r="CS143" s="190"/>
      <c r="CT143" s="190"/>
      <c r="CU143" s="190"/>
      <c r="CV143" s="190"/>
      <c r="CW143" s="190"/>
      <c r="CX143" s="190"/>
      <c r="CY143" s="190"/>
      <c r="CZ143" s="190"/>
      <c r="DA143" s="190"/>
      <c r="DB143" s="190"/>
      <c r="DC143" s="190"/>
      <c r="DD143" s="190"/>
      <c r="DE143" s="190"/>
      <c r="DF143" s="190"/>
      <c r="DG143" s="190"/>
      <c r="DH143" s="190"/>
      <c r="DI143" s="190"/>
      <c r="DJ143" s="190"/>
      <c r="DK143" s="190"/>
      <c r="DL143" s="190"/>
      <c r="DM143" s="190"/>
      <c r="DN143" s="190"/>
      <c r="DO143" s="190"/>
      <c r="DP143" s="190"/>
      <c r="DQ143" s="190"/>
      <c r="DR143" s="190"/>
      <c r="DS143" s="190"/>
      <c r="DT143" s="190"/>
      <c r="DU143" s="190"/>
      <c r="DV143" s="190"/>
      <c r="DW143" s="190"/>
      <c r="DX143" s="190"/>
      <c r="DY143" s="190"/>
      <c r="DZ143" s="190"/>
      <c r="EA143" s="190"/>
      <c r="EB143" s="190"/>
      <c r="EC143" s="190"/>
      <c r="ED143" s="190"/>
      <c r="EE143" s="190"/>
      <c r="EF143" s="190"/>
      <c r="EG143" s="190"/>
      <c r="EH143" s="190"/>
      <c r="EI143" s="190"/>
      <c r="EJ143" s="190"/>
      <c r="EK143" s="190"/>
      <c r="EL143" s="190"/>
      <c r="EM143" s="190"/>
      <c r="EN143" s="190"/>
      <c r="EO143" s="190"/>
      <c r="EP143" s="190"/>
      <c r="EQ143" s="190"/>
      <c r="ER143" s="190"/>
      <c r="ES143" s="190"/>
      <c r="ET143" s="190"/>
      <c r="EU143" s="190"/>
      <c r="EV143" s="190"/>
      <c r="EW143" s="190"/>
    </row>
    <row r="144" spans="1:153" ht="15" hidden="1" customHeight="1">
      <c r="A144" s="190"/>
      <c r="B144" s="190"/>
      <c r="C144" s="277"/>
      <c r="D144" s="248"/>
      <c r="E144" s="248"/>
      <c r="F144" s="248"/>
      <c r="G144" s="248"/>
      <c r="H144" s="248"/>
      <c r="I144" s="248"/>
      <c r="J144" s="248"/>
      <c r="K144" s="248"/>
      <c r="L144" s="248"/>
      <c r="M144" s="248"/>
      <c r="N144" s="248"/>
      <c r="O144" s="248"/>
      <c r="P144" s="248"/>
      <c r="Q144" s="248"/>
      <c r="R144" s="248"/>
      <c r="S144" s="248"/>
      <c r="T144" s="248"/>
      <c r="U144" s="250"/>
      <c r="V144" s="250"/>
      <c r="W144" s="250"/>
      <c r="X144" s="250"/>
      <c r="Y144" s="250"/>
      <c r="Z144" s="250"/>
      <c r="AA144" s="250"/>
      <c r="AB144" s="250"/>
      <c r="AC144" s="250"/>
      <c r="AD144" s="250"/>
      <c r="AE144" s="250"/>
      <c r="AF144" s="250"/>
      <c r="AG144" s="250"/>
      <c r="AH144" s="250"/>
      <c r="AI144" s="250"/>
      <c r="AJ144" s="250"/>
      <c r="AK144" s="250"/>
      <c r="AL144" s="250"/>
      <c r="AM144" s="250"/>
      <c r="AN144" s="250"/>
      <c r="AO144" s="250"/>
      <c r="AP144" s="250"/>
      <c r="AQ144" s="250"/>
      <c r="AR144" s="250"/>
      <c r="AS144" s="250"/>
      <c r="AT144" s="250"/>
      <c r="AU144" s="250"/>
      <c r="AV144" s="250"/>
      <c r="AW144" s="250"/>
      <c r="AX144" s="250"/>
      <c r="AY144" s="250"/>
      <c r="AZ144" s="250"/>
      <c r="BA144" s="250"/>
      <c r="BB144" s="250"/>
      <c r="BC144" s="250"/>
      <c r="BD144" s="250"/>
      <c r="BE144" s="250"/>
      <c r="BF144" s="250"/>
      <c r="BG144" s="250"/>
      <c r="BH144" s="250"/>
      <c r="BI144" s="250"/>
      <c r="BJ144" s="250"/>
      <c r="BK144" s="250"/>
      <c r="BL144" s="250"/>
      <c r="BM144" s="250"/>
      <c r="BN144" s="250"/>
      <c r="BO144" s="250"/>
      <c r="BP144" s="250"/>
      <c r="BQ144" s="250"/>
      <c r="BR144" s="250"/>
      <c r="BS144" s="250"/>
      <c r="BT144" s="250"/>
      <c r="BU144" s="250"/>
      <c r="BV144" s="250"/>
      <c r="BW144" s="250"/>
      <c r="BX144" s="250"/>
      <c r="BY144" s="250"/>
      <c r="BZ144" s="250"/>
      <c r="CA144" s="250"/>
      <c r="CB144" s="250"/>
      <c r="CC144" s="250"/>
      <c r="CD144" s="250"/>
      <c r="CE144" s="250"/>
      <c r="CF144" s="250"/>
      <c r="CG144" s="250"/>
      <c r="CH144" s="250"/>
      <c r="CI144" s="250"/>
      <c r="CJ144" s="246"/>
      <c r="CK144" s="190"/>
      <c r="CL144" s="190"/>
      <c r="CM144" s="190"/>
      <c r="CN144" s="190"/>
      <c r="CO144" s="190"/>
      <c r="CP144" s="190"/>
      <c r="CQ144" s="190"/>
      <c r="CR144" s="190"/>
      <c r="CS144" s="190"/>
      <c r="CT144" s="190"/>
      <c r="CU144" s="190"/>
      <c r="CV144" s="190"/>
      <c r="CW144" s="190"/>
      <c r="CX144" s="190"/>
      <c r="CY144" s="190"/>
      <c r="CZ144" s="190"/>
      <c r="DA144" s="190"/>
      <c r="DB144" s="190"/>
      <c r="DC144" s="190"/>
      <c r="DD144" s="190"/>
      <c r="DE144" s="190"/>
      <c r="DF144" s="190"/>
      <c r="DG144" s="190"/>
      <c r="DH144" s="190"/>
      <c r="DI144" s="190"/>
      <c r="DJ144" s="190"/>
      <c r="DK144" s="190"/>
      <c r="DL144" s="190"/>
      <c r="DM144" s="190"/>
      <c r="DN144" s="190"/>
      <c r="DO144" s="190"/>
      <c r="DP144" s="190"/>
      <c r="DQ144" s="190"/>
      <c r="DR144" s="190"/>
      <c r="DS144" s="190"/>
      <c r="DT144" s="190"/>
      <c r="DU144" s="190"/>
      <c r="DV144" s="190"/>
      <c r="DW144" s="190"/>
      <c r="DX144" s="190"/>
      <c r="DY144" s="190"/>
      <c r="DZ144" s="190"/>
      <c r="EA144" s="190"/>
      <c r="EB144" s="190"/>
      <c r="EC144" s="190"/>
      <c r="ED144" s="190"/>
      <c r="EE144" s="190"/>
      <c r="EF144" s="190"/>
      <c r="EG144" s="190"/>
      <c r="EH144" s="190"/>
      <c r="EI144" s="190"/>
      <c r="EJ144" s="190"/>
      <c r="EK144" s="190"/>
      <c r="EL144" s="190"/>
      <c r="EM144" s="190"/>
      <c r="EN144" s="190"/>
      <c r="EO144" s="190"/>
      <c r="EP144" s="190"/>
      <c r="EQ144" s="190"/>
      <c r="ER144" s="190"/>
      <c r="ES144" s="190"/>
      <c r="ET144" s="190"/>
      <c r="EU144" s="190"/>
      <c r="EV144" s="190"/>
      <c r="EW144" s="190"/>
    </row>
    <row r="145" spans="1:153" ht="15.75" hidden="1" customHeight="1">
      <c r="A145" s="290">
        <v>2007</v>
      </c>
      <c r="B145" s="276" t="s">
        <v>73</v>
      </c>
      <c r="C145" s="277" t="s">
        <v>71</v>
      </c>
      <c r="D145" s="284">
        <v>9.2899999999999991</v>
      </c>
      <c r="E145" s="284">
        <v>117.702</v>
      </c>
      <c r="F145" s="284">
        <v>107.14</v>
      </c>
      <c r="G145" s="284">
        <v>102.825</v>
      </c>
      <c r="H145" s="284">
        <v>96.31</v>
      </c>
      <c r="I145" s="284">
        <v>61.788000000000004</v>
      </c>
      <c r="J145" s="284">
        <v>118.12</v>
      </c>
      <c r="K145" s="284">
        <v>122.83</v>
      </c>
      <c r="L145" s="284">
        <v>107.90389999999999</v>
      </c>
      <c r="M145" s="284">
        <v>110.33699999999999</v>
      </c>
      <c r="N145" s="284">
        <v>64.63300000000001</v>
      </c>
      <c r="O145" s="284">
        <v>50.994999999999997</v>
      </c>
      <c r="P145" s="284">
        <v>46.48</v>
      </c>
      <c r="Q145" s="284">
        <v>46.11</v>
      </c>
      <c r="R145" s="284">
        <v>66.88</v>
      </c>
      <c r="S145" s="284">
        <v>91.74</v>
      </c>
      <c r="T145" s="284">
        <v>137.042</v>
      </c>
      <c r="U145" s="284">
        <v>124.735</v>
      </c>
      <c r="V145" s="284">
        <v>142.12</v>
      </c>
      <c r="W145" s="284">
        <v>129.327</v>
      </c>
      <c r="X145" s="284">
        <v>78.739000000000004</v>
      </c>
      <c r="Y145" s="284">
        <v>100.896</v>
      </c>
      <c r="Z145" s="284">
        <v>114.27199999999999</v>
      </c>
      <c r="AA145" s="284">
        <v>113.84</v>
      </c>
      <c r="AB145" s="284">
        <v>117.857</v>
      </c>
      <c r="AC145" s="284">
        <v>98.39</v>
      </c>
      <c r="AD145" s="284">
        <v>89.948000000000008</v>
      </c>
      <c r="AE145" s="284">
        <v>71.23</v>
      </c>
      <c r="AF145" s="284">
        <v>66.06</v>
      </c>
      <c r="AG145" s="284">
        <v>84.12</v>
      </c>
      <c r="AH145" s="284">
        <v>62.05</v>
      </c>
      <c r="AI145" s="284">
        <v>80.748999999999995</v>
      </c>
      <c r="AJ145" s="284">
        <v>51.99</v>
      </c>
      <c r="AK145" s="284">
        <v>84.183999999999997</v>
      </c>
      <c r="AL145" s="284">
        <v>105.61199999999999</v>
      </c>
      <c r="AM145" s="284">
        <v>84.408000000000015</v>
      </c>
      <c r="AN145" s="284">
        <v>111.14700000000001</v>
      </c>
      <c r="AO145" s="284">
        <v>74.111000000000018</v>
      </c>
      <c r="AP145" s="284">
        <v>114.893</v>
      </c>
      <c r="AQ145" s="284">
        <v>94.637</v>
      </c>
      <c r="AR145" s="284">
        <v>94.893000000000001</v>
      </c>
      <c r="AS145" s="284">
        <v>130.40299999999999</v>
      </c>
      <c r="AT145" s="284">
        <v>90.901800000000009</v>
      </c>
      <c r="AU145" s="284">
        <v>66.391000000000005</v>
      </c>
      <c r="AV145" s="284">
        <v>42.685000000000002</v>
      </c>
      <c r="AW145" s="284">
        <v>104.45099999999999</v>
      </c>
      <c r="AX145" s="284">
        <v>64.58</v>
      </c>
      <c r="AY145" s="284">
        <v>110.03</v>
      </c>
      <c r="AZ145" s="284">
        <v>98.77</v>
      </c>
      <c r="BA145" s="284">
        <v>105.589</v>
      </c>
      <c r="BB145" s="284">
        <v>89.448000000000008</v>
      </c>
      <c r="BC145" s="284">
        <v>112.316</v>
      </c>
      <c r="BD145" s="284">
        <v>84.882999999999996</v>
      </c>
      <c r="BE145" s="284">
        <v>119.35599999999999</v>
      </c>
      <c r="BF145" s="284">
        <v>157.61699999999999</v>
      </c>
      <c r="BG145" s="284">
        <v>93.51100000000001</v>
      </c>
      <c r="BH145" s="284">
        <v>126.45099999999999</v>
      </c>
      <c r="BI145" s="284">
        <v>127.774</v>
      </c>
      <c r="BJ145" s="284">
        <v>73.069000000000003</v>
      </c>
      <c r="BK145" s="284">
        <v>55.615000000000002</v>
      </c>
      <c r="BL145" s="284">
        <v>41.81</v>
      </c>
      <c r="BM145" s="284">
        <v>34.799999999999997</v>
      </c>
      <c r="BN145" s="284">
        <v>24.99</v>
      </c>
      <c r="BO145" s="284">
        <v>7.94</v>
      </c>
      <c r="BP145" s="284"/>
      <c r="BQ145" s="284"/>
      <c r="BR145" s="284"/>
      <c r="BS145" s="284"/>
      <c r="BT145" s="284"/>
      <c r="BU145" s="284"/>
      <c r="BV145" s="284"/>
      <c r="BW145" s="284"/>
      <c r="BX145" s="284"/>
      <c r="BY145" s="284"/>
      <c r="BZ145" s="284"/>
      <c r="CA145" s="284"/>
      <c r="CB145" s="284"/>
      <c r="CC145" s="284"/>
      <c r="CD145" s="284"/>
      <c r="CE145" s="284"/>
      <c r="CF145" s="284"/>
      <c r="CG145" s="284"/>
      <c r="CH145" s="284"/>
      <c r="CI145" s="284"/>
      <c r="CJ145" s="246"/>
      <c r="CK145" s="190"/>
      <c r="CL145" s="190"/>
      <c r="CM145" s="190"/>
      <c r="CN145" s="190"/>
      <c r="CO145" s="190"/>
      <c r="CP145" s="190"/>
      <c r="CQ145" s="190"/>
      <c r="CR145" s="190"/>
      <c r="CS145" s="190"/>
      <c r="CT145" s="190"/>
      <c r="CU145" s="190"/>
      <c r="CV145" s="190"/>
      <c r="CW145" s="190"/>
      <c r="CX145" s="190"/>
      <c r="CY145" s="190"/>
      <c r="CZ145" s="190"/>
      <c r="DA145" s="190"/>
      <c r="DB145" s="190"/>
      <c r="DC145" s="190"/>
      <c r="DD145" s="190"/>
      <c r="DE145" s="190"/>
      <c r="DF145" s="190"/>
      <c r="DG145" s="190"/>
      <c r="DH145" s="190"/>
      <c r="DI145" s="190"/>
      <c r="DJ145" s="190"/>
      <c r="DK145" s="190"/>
      <c r="DL145" s="190"/>
      <c r="DM145" s="190"/>
      <c r="DN145" s="190"/>
      <c r="DO145" s="190"/>
      <c r="DP145" s="190"/>
      <c r="DQ145" s="190"/>
      <c r="DR145" s="190"/>
      <c r="DS145" s="190"/>
      <c r="DT145" s="190"/>
      <c r="DU145" s="190"/>
      <c r="DV145" s="190"/>
      <c r="DW145" s="190"/>
      <c r="DX145" s="190"/>
      <c r="DY145" s="190"/>
      <c r="DZ145" s="190"/>
      <c r="EA145" s="190"/>
      <c r="EB145" s="190"/>
      <c r="EC145" s="190"/>
      <c r="ED145" s="190"/>
      <c r="EE145" s="190"/>
      <c r="EF145" s="190"/>
      <c r="EG145" s="190"/>
      <c r="EH145" s="190"/>
      <c r="EI145" s="190"/>
      <c r="EJ145" s="190"/>
      <c r="EK145" s="190"/>
      <c r="EL145" s="190"/>
      <c r="EM145" s="190"/>
      <c r="EN145" s="190"/>
      <c r="EO145" s="190"/>
      <c r="EP145" s="190"/>
      <c r="EQ145" s="190"/>
      <c r="ER145" s="190"/>
      <c r="ES145" s="190"/>
      <c r="ET145" s="190"/>
      <c r="EU145" s="190"/>
      <c r="EV145" s="190"/>
      <c r="EW145" s="190"/>
    </row>
    <row r="146" spans="1:153" ht="15" hidden="1" customHeight="1">
      <c r="A146" s="190"/>
      <c r="B146" s="190"/>
      <c r="C146" s="277" t="s">
        <v>72</v>
      </c>
      <c r="D146" s="248">
        <v>9.2899999999999991</v>
      </c>
      <c r="E146" s="248">
        <v>126.99199999999999</v>
      </c>
      <c r="F146" s="248">
        <v>234.13200000000001</v>
      </c>
      <c r="G146" s="248">
        <v>336.95699999999999</v>
      </c>
      <c r="H146" s="248">
        <v>433.267</v>
      </c>
      <c r="I146" s="248">
        <v>495.05500000000001</v>
      </c>
      <c r="J146" s="248">
        <v>613.17499999999995</v>
      </c>
      <c r="K146" s="248">
        <v>736.005</v>
      </c>
      <c r="L146" s="248">
        <v>843.90890000000002</v>
      </c>
      <c r="M146" s="248">
        <v>954.24590000000001</v>
      </c>
      <c r="N146" s="248">
        <v>1018.8789</v>
      </c>
      <c r="O146" s="248">
        <v>1069.8739</v>
      </c>
      <c r="P146" s="248">
        <v>1116.3539000000001</v>
      </c>
      <c r="Q146" s="248">
        <v>1162.4639</v>
      </c>
      <c r="R146" s="248">
        <v>1229.3438999999998</v>
      </c>
      <c r="S146" s="248">
        <v>1321.0838999999999</v>
      </c>
      <c r="T146" s="248">
        <v>1458.1258999999998</v>
      </c>
      <c r="U146" s="250">
        <v>1582.8608999999997</v>
      </c>
      <c r="V146" s="250">
        <v>1724.9808999999996</v>
      </c>
      <c r="W146" s="250">
        <v>1854.3078999999996</v>
      </c>
      <c r="X146" s="250">
        <v>1933.0468999999996</v>
      </c>
      <c r="Y146" s="250">
        <v>2033.9428999999996</v>
      </c>
      <c r="Z146" s="250">
        <v>2148.2148999999995</v>
      </c>
      <c r="AA146" s="250">
        <v>2262.0548999999996</v>
      </c>
      <c r="AB146" s="250">
        <v>2379.9118999999996</v>
      </c>
      <c r="AC146" s="250">
        <v>2478.3018999999995</v>
      </c>
      <c r="AD146" s="250">
        <v>2568.2498999999993</v>
      </c>
      <c r="AE146" s="250">
        <v>2639.4798999999994</v>
      </c>
      <c r="AF146" s="250">
        <v>2705.5398999999993</v>
      </c>
      <c r="AG146" s="250">
        <v>2789.6598999999992</v>
      </c>
      <c r="AH146" s="250">
        <v>2851.7098999999994</v>
      </c>
      <c r="AI146" s="250">
        <v>2932.4588999999992</v>
      </c>
      <c r="AJ146" s="250">
        <v>2984.448899999999</v>
      </c>
      <c r="AK146" s="250">
        <v>3068.6328999999992</v>
      </c>
      <c r="AL146" s="250">
        <v>3174.2448999999992</v>
      </c>
      <c r="AM146" s="250">
        <v>3258.6528999999991</v>
      </c>
      <c r="AN146" s="250">
        <v>3369.7998999999991</v>
      </c>
      <c r="AO146" s="250">
        <v>3443.9108999999989</v>
      </c>
      <c r="AP146" s="250">
        <v>3558.803899999999</v>
      </c>
      <c r="AQ146" s="250">
        <v>3653.4408999999991</v>
      </c>
      <c r="AR146" s="250">
        <v>3748.3338999999992</v>
      </c>
      <c r="AS146" s="250">
        <v>3878.736899999999</v>
      </c>
      <c r="AT146" s="250">
        <v>3969.6386999999991</v>
      </c>
      <c r="AU146" s="250">
        <v>4036.0296999999991</v>
      </c>
      <c r="AV146" s="250">
        <v>4078.7146999999991</v>
      </c>
      <c r="AW146" s="250">
        <v>4183.1656999999987</v>
      </c>
      <c r="AX146" s="250">
        <v>4247.7456999999986</v>
      </c>
      <c r="AY146" s="250">
        <v>4357.7756999999983</v>
      </c>
      <c r="AZ146" s="250">
        <v>4456.5456999999988</v>
      </c>
      <c r="BA146" s="250">
        <v>4562.1346999999987</v>
      </c>
      <c r="BB146" s="250">
        <v>4651.582699999999</v>
      </c>
      <c r="BC146" s="250">
        <v>4763.8986999999988</v>
      </c>
      <c r="BD146" s="250">
        <v>4848.7816999999986</v>
      </c>
      <c r="BE146" s="250">
        <v>4968.1376999999984</v>
      </c>
      <c r="BF146" s="250">
        <v>5125.7546999999986</v>
      </c>
      <c r="BG146" s="250">
        <v>5219.265699999999</v>
      </c>
      <c r="BH146" s="250">
        <v>5345.716699999999</v>
      </c>
      <c r="BI146" s="250">
        <v>5473.4906999999994</v>
      </c>
      <c r="BJ146" s="250">
        <v>5546.5596999999998</v>
      </c>
      <c r="BK146" s="250">
        <v>5602.1746999999996</v>
      </c>
      <c r="BL146" s="250">
        <v>5643.9847</v>
      </c>
      <c r="BM146" s="250">
        <v>5678.7847000000002</v>
      </c>
      <c r="BN146" s="250">
        <v>5703.7746999999999</v>
      </c>
      <c r="BO146" s="250">
        <v>5711.7146999999995</v>
      </c>
      <c r="BP146" s="250"/>
      <c r="BQ146" s="250"/>
      <c r="BR146" s="250"/>
      <c r="BS146" s="250"/>
      <c r="BT146" s="250"/>
      <c r="BU146" s="250"/>
      <c r="BV146" s="250"/>
      <c r="BW146" s="250"/>
      <c r="BX146" s="250"/>
      <c r="BY146" s="250"/>
      <c r="BZ146" s="250"/>
      <c r="CA146" s="250"/>
      <c r="CB146" s="250"/>
      <c r="CC146" s="250"/>
      <c r="CD146" s="250"/>
      <c r="CE146" s="250"/>
      <c r="CF146" s="250"/>
      <c r="CG146" s="250"/>
      <c r="CH146" s="250"/>
      <c r="CI146" s="250"/>
      <c r="CJ146" s="246"/>
      <c r="CK146" s="190"/>
      <c r="CL146" s="190"/>
      <c r="CM146" s="190"/>
      <c r="CN146" s="190"/>
      <c r="CO146" s="190"/>
      <c r="CP146" s="190"/>
      <c r="CQ146" s="190"/>
      <c r="CR146" s="190"/>
      <c r="CS146" s="190"/>
      <c r="CT146" s="190"/>
      <c r="CU146" s="190"/>
      <c r="CV146" s="190"/>
      <c r="CW146" s="190"/>
      <c r="CX146" s="190"/>
      <c r="CY146" s="190"/>
      <c r="CZ146" s="190"/>
      <c r="DA146" s="190"/>
      <c r="DB146" s="190"/>
      <c r="DC146" s="190"/>
      <c r="DD146" s="190"/>
      <c r="DE146" s="190"/>
      <c r="DF146" s="190"/>
      <c r="DG146" s="190"/>
      <c r="DH146" s="190"/>
      <c r="DI146" s="190"/>
      <c r="DJ146" s="190"/>
      <c r="DK146" s="190"/>
      <c r="DL146" s="190"/>
      <c r="DM146" s="190"/>
      <c r="DN146" s="190"/>
      <c r="DO146" s="190"/>
      <c r="DP146" s="190"/>
      <c r="DQ146" s="190"/>
      <c r="DR146" s="190"/>
      <c r="DS146" s="190"/>
      <c r="DT146" s="190"/>
      <c r="DU146" s="190"/>
      <c r="DV146" s="190"/>
      <c r="DW146" s="190"/>
      <c r="DX146" s="190"/>
      <c r="DY146" s="190"/>
      <c r="DZ146" s="190"/>
      <c r="EA146" s="190"/>
      <c r="EB146" s="190"/>
      <c r="EC146" s="190"/>
      <c r="ED146" s="190"/>
      <c r="EE146" s="190"/>
      <c r="EF146" s="190"/>
      <c r="EG146" s="190"/>
      <c r="EH146" s="190"/>
      <c r="EI146" s="190"/>
      <c r="EJ146" s="190"/>
      <c r="EK146" s="190"/>
      <c r="EL146" s="190"/>
      <c r="EM146" s="190"/>
      <c r="EN146" s="190"/>
      <c r="EO146" s="190"/>
      <c r="EP146" s="190"/>
      <c r="EQ146" s="190"/>
      <c r="ER146" s="190"/>
      <c r="ES146" s="190"/>
      <c r="ET146" s="190"/>
      <c r="EU146" s="190"/>
      <c r="EV146" s="190"/>
      <c r="EW146" s="190"/>
    </row>
    <row r="147" spans="1:153" ht="15" hidden="1" customHeight="1">
      <c r="A147" s="244"/>
      <c r="B147" s="244"/>
      <c r="C147" s="190"/>
      <c r="D147" s="190"/>
      <c r="E147" s="190"/>
      <c r="F147" s="190"/>
      <c r="G147" s="190"/>
      <c r="H147" s="190"/>
      <c r="I147" s="190"/>
      <c r="J147" s="190"/>
      <c r="K147" s="190"/>
      <c r="L147" s="190"/>
      <c r="M147" s="190"/>
      <c r="N147" s="190"/>
      <c r="O147" s="190"/>
      <c r="P147" s="190"/>
      <c r="Q147" s="190"/>
      <c r="R147" s="190"/>
      <c r="S147" s="190"/>
      <c r="T147" s="190"/>
      <c r="U147" s="190"/>
      <c r="V147" s="190"/>
      <c r="W147" s="190"/>
      <c r="X147" s="190"/>
      <c r="Y147" s="190"/>
      <c r="Z147" s="190"/>
      <c r="AA147" s="190"/>
      <c r="AB147" s="190"/>
      <c r="AC147" s="190"/>
      <c r="AD147" s="190"/>
      <c r="AE147" s="190"/>
      <c r="AF147" s="190"/>
      <c r="AG147" s="190"/>
      <c r="AH147" s="190"/>
      <c r="AI147" s="190"/>
      <c r="AJ147" s="190"/>
      <c r="AK147" s="190"/>
      <c r="AL147" s="190"/>
      <c r="AM147" s="190"/>
      <c r="AN147" s="190"/>
      <c r="AO147" s="190"/>
      <c r="AP147" s="190"/>
      <c r="AQ147" s="190"/>
      <c r="AR147" s="190"/>
      <c r="AS147" s="190"/>
      <c r="AT147" s="190"/>
      <c r="AU147" s="190"/>
      <c r="AV147" s="190"/>
      <c r="AW147" s="190"/>
      <c r="AX147" s="190"/>
      <c r="AY147" s="190"/>
      <c r="AZ147" s="190"/>
      <c r="BA147" s="190"/>
      <c r="BB147" s="190"/>
      <c r="BC147" s="190"/>
      <c r="BD147" s="190"/>
      <c r="BE147" s="190"/>
      <c r="BF147" s="190"/>
      <c r="BG147" s="190"/>
      <c r="BH147" s="190"/>
      <c r="BI147" s="190"/>
      <c r="BJ147" s="190"/>
      <c r="BK147" s="190"/>
      <c r="BL147" s="190"/>
      <c r="BM147" s="190"/>
      <c r="BN147" s="190"/>
      <c r="BO147" s="190"/>
      <c r="BP147" s="190"/>
      <c r="BQ147" s="190"/>
      <c r="BR147" s="190"/>
      <c r="BS147" s="190"/>
      <c r="BT147" s="190"/>
      <c r="BU147" s="190"/>
      <c r="BV147" s="190"/>
      <c r="BW147" s="190"/>
      <c r="BX147" s="190"/>
      <c r="BY147" s="190"/>
      <c r="BZ147" s="190"/>
      <c r="CA147" s="190"/>
      <c r="CB147" s="190"/>
      <c r="CC147" s="190"/>
      <c r="CD147" s="190"/>
      <c r="CE147" s="190"/>
      <c r="CF147" s="190"/>
      <c r="CG147" s="190"/>
      <c r="CH147" s="190"/>
      <c r="CI147" s="190"/>
      <c r="CJ147" s="246"/>
      <c r="CK147" s="190"/>
      <c r="CL147" s="190"/>
      <c r="CM147" s="190"/>
      <c r="CN147" s="190"/>
      <c r="CO147" s="190"/>
      <c r="CP147" s="190"/>
      <c r="CQ147" s="190"/>
      <c r="CR147" s="190"/>
      <c r="CS147" s="190"/>
      <c r="CT147" s="190"/>
      <c r="CU147" s="190"/>
      <c r="CV147" s="190"/>
      <c r="CW147" s="190"/>
      <c r="CX147" s="190"/>
      <c r="CY147" s="190"/>
      <c r="CZ147" s="190"/>
      <c r="DA147" s="190"/>
      <c r="DB147" s="190"/>
      <c r="DC147" s="190"/>
      <c r="DD147" s="190"/>
      <c r="DE147" s="190"/>
      <c r="DF147" s="190"/>
      <c r="DG147" s="190"/>
      <c r="DH147" s="190"/>
      <c r="DI147" s="190"/>
      <c r="DJ147" s="190"/>
      <c r="DK147" s="190"/>
      <c r="DL147" s="190"/>
      <c r="DM147" s="190"/>
      <c r="DN147" s="190"/>
      <c r="DO147" s="190"/>
      <c r="DP147" s="190"/>
      <c r="DQ147" s="190"/>
      <c r="DR147" s="190"/>
      <c r="DS147" s="190"/>
      <c r="DT147" s="190"/>
      <c r="DU147" s="190"/>
      <c r="DV147" s="190"/>
      <c r="DW147" s="190"/>
      <c r="DX147" s="190"/>
      <c r="DY147" s="190"/>
      <c r="DZ147" s="190"/>
      <c r="EA147" s="190"/>
      <c r="EB147" s="190"/>
      <c r="EC147" s="190"/>
      <c r="ED147" s="190"/>
      <c r="EE147" s="190"/>
      <c r="EF147" s="190"/>
      <c r="EG147" s="190"/>
      <c r="EH147" s="190"/>
      <c r="EI147" s="190"/>
      <c r="EJ147" s="190"/>
      <c r="EK147" s="190"/>
      <c r="EL147" s="190"/>
      <c r="EM147" s="190"/>
      <c r="EN147" s="190"/>
      <c r="EO147" s="190"/>
      <c r="EP147" s="190"/>
      <c r="EQ147" s="190"/>
      <c r="ER147" s="190"/>
      <c r="ES147" s="190"/>
      <c r="ET147" s="190"/>
      <c r="EU147" s="190"/>
      <c r="EV147" s="190"/>
      <c r="EW147" s="190"/>
    </row>
    <row r="148" spans="1:153" ht="15.75" hidden="1" customHeight="1">
      <c r="A148" s="288">
        <v>2006</v>
      </c>
      <c r="B148" s="276" t="s">
        <v>73</v>
      </c>
      <c r="C148" s="277" t="s">
        <v>71</v>
      </c>
      <c r="D148" s="284">
        <v>6.8</v>
      </c>
      <c r="E148" s="284">
        <v>104.67</v>
      </c>
      <c r="F148" s="284">
        <v>103.75</v>
      </c>
      <c r="G148" s="284">
        <v>117.92</v>
      </c>
      <c r="H148" s="284">
        <v>114.07</v>
      </c>
      <c r="I148" s="284">
        <v>147.11000000000001</v>
      </c>
      <c r="J148" s="284">
        <v>142.93</v>
      </c>
      <c r="K148" s="284">
        <v>151.15</v>
      </c>
      <c r="L148" s="284">
        <v>89.95</v>
      </c>
      <c r="M148" s="284">
        <v>74.33</v>
      </c>
      <c r="N148" s="284">
        <v>91.88</v>
      </c>
      <c r="O148" s="284">
        <v>129.27000000000001</v>
      </c>
      <c r="P148" s="284">
        <v>78.63</v>
      </c>
      <c r="Q148" s="284">
        <v>93.81</v>
      </c>
      <c r="R148" s="284">
        <v>95.96</v>
      </c>
      <c r="S148" s="284">
        <v>126.4</v>
      </c>
      <c r="T148" s="284">
        <v>113.2</v>
      </c>
      <c r="U148" s="284">
        <v>98.25</v>
      </c>
      <c r="V148" s="284">
        <v>97.49</v>
      </c>
      <c r="W148" s="284">
        <v>125.89</v>
      </c>
      <c r="X148" s="284">
        <v>134.53</v>
      </c>
      <c r="Y148" s="284">
        <v>146.16999999999999</v>
      </c>
      <c r="Z148" s="284">
        <v>106.65</v>
      </c>
      <c r="AA148" s="284">
        <v>73.5</v>
      </c>
      <c r="AB148" s="284">
        <v>115.2</v>
      </c>
      <c r="AC148" s="284">
        <v>124.9</v>
      </c>
      <c r="AD148" s="284">
        <v>81.41</v>
      </c>
      <c r="AE148" s="284">
        <v>66.930000000000007</v>
      </c>
      <c r="AF148" s="284">
        <v>109.02</v>
      </c>
      <c r="AG148" s="284">
        <v>90.03</v>
      </c>
      <c r="AH148" s="284">
        <v>110.36</v>
      </c>
      <c r="AI148" s="284">
        <v>102.74</v>
      </c>
      <c r="AJ148" s="284">
        <v>149.38300000000001</v>
      </c>
      <c r="AK148" s="284">
        <v>162.9</v>
      </c>
      <c r="AL148" s="284">
        <v>135.25400000000002</v>
      </c>
      <c r="AM148" s="284">
        <v>110.3</v>
      </c>
      <c r="AN148" s="284">
        <v>110.09</v>
      </c>
      <c r="AO148" s="284">
        <v>136.94999999999999</v>
      </c>
      <c r="AP148" s="284">
        <v>104.42</v>
      </c>
      <c r="AQ148" s="284">
        <v>101.89</v>
      </c>
      <c r="AR148" s="284">
        <v>89.98</v>
      </c>
      <c r="AS148" s="284">
        <v>100.46900000000001</v>
      </c>
      <c r="AT148" s="284">
        <v>115.17</v>
      </c>
      <c r="AU148" s="284">
        <v>64.62</v>
      </c>
      <c r="AV148" s="284">
        <v>98.341000000000008</v>
      </c>
      <c r="AW148" s="284">
        <v>131.35300000000001</v>
      </c>
      <c r="AX148" s="284">
        <v>157.57899999999998</v>
      </c>
      <c r="AY148" s="284">
        <v>109.46</v>
      </c>
      <c r="AZ148" s="284">
        <v>102.07</v>
      </c>
      <c r="BA148" s="284">
        <v>81.96</v>
      </c>
      <c r="BB148" s="284">
        <v>98.07</v>
      </c>
      <c r="BC148" s="284">
        <v>135.16</v>
      </c>
      <c r="BD148" s="284">
        <v>138.86899999999997</v>
      </c>
      <c r="BE148" s="284">
        <v>91.542000000000002</v>
      </c>
      <c r="BF148" s="284">
        <v>55.25</v>
      </c>
      <c r="BG148" s="284">
        <v>45.384999999999998</v>
      </c>
      <c r="BH148" s="284">
        <v>28.03</v>
      </c>
      <c r="BI148" s="284">
        <v>13.33</v>
      </c>
      <c r="BJ148" s="284">
        <v>0.06</v>
      </c>
      <c r="BK148" s="284">
        <v>0.28999999999999998</v>
      </c>
      <c r="BL148" s="284">
        <v>0.6</v>
      </c>
      <c r="BM148" s="284">
        <v>1.07</v>
      </c>
      <c r="BN148" s="284">
        <v>0.94</v>
      </c>
      <c r="BO148" s="284">
        <v>2.35</v>
      </c>
      <c r="BP148" s="284">
        <v>2.62</v>
      </c>
      <c r="BQ148" s="284">
        <v>0.48</v>
      </c>
      <c r="BR148" s="284">
        <v>2.0699999999999998</v>
      </c>
      <c r="BS148" s="284">
        <v>1.43</v>
      </c>
      <c r="BT148" s="284">
        <v>1.81</v>
      </c>
      <c r="BU148" s="284">
        <v>1.03</v>
      </c>
      <c r="BV148" s="284">
        <v>1.7</v>
      </c>
      <c r="BW148" s="284">
        <v>0.13</v>
      </c>
      <c r="BX148" s="284">
        <v>0.38</v>
      </c>
      <c r="BY148" s="284"/>
      <c r="BZ148" s="284"/>
      <c r="CA148" s="284"/>
      <c r="CB148" s="284"/>
      <c r="CC148" s="284"/>
      <c r="CD148" s="284"/>
      <c r="CE148" s="284"/>
      <c r="CF148" s="284"/>
      <c r="CG148" s="284"/>
      <c r="CH148" s="284"/>
      <c r="CI148" s="284"/>
      <c r="CJ148" s="246"/>
      <c r="CK148" s="190"/>
      <c r="CL148" s="190"/>
      <c r="CM148" s="190"/>
      <c r="CN148" s="190"/>
      <c r="CO148" s="190"/>
      <c r="CP148" s="190"/>
      <c r="CQ148" s="190"/>
      <c r="CR148" s="190"/>
      <c r="CS148" s="190"/>
      <c r="CT148" s="190"/>
      <c r="CU148" s="190"/>
      <c r="CV148" s="190"/>
      <c r="CW148" s="190"/>
      <c r="CX148" s="190"/>
      <c r="CY148" s="190"/>
      <c r="CZ148" s="190"/>
      <c r="DA148" s="190"/>
      <c r="DB148" s="190"/>
      <c r="DC148" s="190"/>
      <c r="DD148" s="190"/>
      <c r="DE148" s="190"/>
      <c r="DF148" s="190"/>
      <c r="DG148" s="190"/>
      <c r="DH148" s="190"/>
      <c r="DI148" s="190"/>
      <c r="DJ148" s="190"/>
      <c r="DK148" s="190"/>
      <c r="DL148" s="190"/>
      <c r="DM148" s="190"/>
      <c r="DN148" s="190"/>
      <c r="DO148" s="190"/>
      <c r="DP148" s="190"/>
      <c r="DQ148" s="190"/>
      <c r="DR148" s="190"/>
      <c r="DS148" s="190"/>
      <c r="DT148" s="190"/>
      <c r="DU148" s="190"/>
      <c r="DV148" s="190"/>
      <c r="DW148" s="190"/>
      <c r="DX148" s="190"/>
      <c r="DY148" s="190"/>
      <c r="DZ148" s="190"/>
      <c r="EA148" s="190"/>
      <c r="EB148" s="190"/>
      <c r="EC148" s="190"/>
      <c r="ED148" s="190"/>
      <c r="EE148" s="190"/>
      <c r="EF148" s="190"/>
      <c r="EG148" s="190"/>
      <c r="EH148" s="190"/>
      <c r="EI148" s="190"/>
      <c r="EJ148" s="190"/>
      <c r="EK148" s="190"/>
      <c r="EL148" s="190"/>
      <c r="EM148" s="190"/>
      <c r="EN148" s="190"/>
      <c r="EO148" s="190"/>
      <c r="EP148" s="190"/>
      <c r="EQ148" s="190"/>
      <c r="ER148" s="190"/>
      <c r="ES148" s="190"/>
      <c r="ET148" s="190"/>
      <c r="EU148" s="190"/>
      <c r="EV148" s="190"/>
      <c r="EW148" s="190"/>
    </row>
    <row r="149" spans="1:153" ht="15" hidden="1" customHeight="1">
      <c r="A149" s="190"/>
      <c r="B149" s="190"/>
      <c r="C149" s="277" t="s">
        <v>72</v>
      </c>
      <c r="D149" s="248">
        <v>6.8</v>
      </c>
      <c r="E149" s="248">
        <v>111.47</v>
      </c>
      <c r="F149" s="248">
        <v>215.22</v>
      </c>
      <c r="G149" s="248">
        <v>333.14</v>
      </c>
      <c r="H149" s="248">
        <v>447.21</v>
      </c>
      <c r="I149" s="248">
        <v>594.32000000000005</v>
      </c>
      <c r="J149" s="248">
        <v>737.25</v>
      </c>
      <c r="K149" s="248">
        <v>888.4</v>
      </c>
      <c r="L149" s="248">
        <v>978.35</v>
      </c>
      <c r="M149" s="248">
        <v>1052.68</v>
      </c>
      <c r="N149" s="248">
        <v>1144.56</v>
      </c>
      <c r="O149" s="248">
        <v>1273.83</v>
      </c>
      <c r="P149" s="248">
        <v>1352.46</v>
      </c>
      <c r="Q149" s="248">
        <v>1446.27</v>
      </c>
      <c r="R149" s="248">
        <v>1542.23</v>
      </c>
      <c r="S149" s="248">
        <v>1668.63</v>
      </c>
      <c r="T149" s="248">
        <v>1781.83</v>
      </c>
      <c r="U149" s="250">
        <v>1880.08</v>
      </c>
      <c r="V149" s="250">
        <v>1977.57</v>
      </c>
      <c r="W149" s="250">
        <v>2103.46</v>
      </c>
      <c r="X149" s="250">
        <v>2237.9899999999998</v>
      </c>
      <c r="Y149" s="250">
        <v>2384.16</v>
      </c>
      <c r="Z149" s="250">
        <v>2490.81</v>
      </c>
      <c r="AA149" s="250">
        <v>2564.31</v>
      </c>
      <c r="AB149" s="250">
        <v>2679.51</v>
      </c>
      <c r="AC149" s="250">
        <v>2804.41</v>
      </c>
      <c r="AD149" s="250">
        <v>2885.82</v>
      </c>
      <c r="AE149" s="250">
        <v>2952.75</v>
      </c>
      <c r="AF149" s="250">
        <v>3061.77</v>
      </c>
      <c r="AG149" s="250">
        <v>3151.8</v>
      </c>
      <c r="AH149" s="250">
        <v>3262.16</v>
      </c>
      <c r="AI149" s="250">
        <v>3364.9</v>
      </c>
      <c r="AJ149" s="250">
        <v>3514.2830000000004</v>
      </c>
      <c r="AK149" s="250">
        <v>3677.1830000000004</v>
      </c>
      <c r="AL149" s="250">
        <v>3812.4370000000004</v>
      </c>
      <c r="AM149" s="250">
        <v>3922.7370000000005</v>
      </c>
      <c r="AN149" s="250">
        <v>4032.8270000000007</v>
      </c>
      <c r="AO149" s="250">
        <v>4169.777000000001</v>
      </c>
      <c r="AP149" s="250">
        <v>4274.197000000001</v>
      </c>
      <c r="AQ149" s="250">
        <v>4376.0870000000014</v>
      </c>
      <c r="AR149" s="250">
        <v>4466.0670000000009</v>
      </c>
      <c r="AS149" s="250">
        <v>4566.536000000001</v>
      </c>
      <c r="AT149" s="250">
        <v>4681.706000000001</v>
      </c>
      <c r="AU149" s="250">
        <v>4746.3260000000009</v>
      </c>
      <c r="AV149" s="250">
        <v>4844.6670000000013</v>
      </c>
      <c r="AW149" s="250">
        <v>4976.0200000000004</v>
      </c>
      <c r="AX149" s="250">
        <v>5133.5990000000011</v>
      </c>
      <c r="AY149" s="250">
        <v>5243.0590000000011</v>
      </c>
      <c r="AZ149" s="250">
        <v>5345.1290000000008</v>
      </c>
      <c r="BA149" s="250">
        <v>5427.0890000000009</v>
      </c>
      <c r="BB149" s="250">
        <v>5525.1590000000006</v>
      </c>
      <c r="BC149" s="250">
        <v>5660.3190000000004</v>
      </c>
      <c r="BD149" s="250">
        <v>5799.1880000000001</v>
      </c>
      <c r="BE149" s="250">
        <v>5890.73</v>
      </c>
      <c r="BF149" s="250">
        <v>5945.98</v>
      </c>
      <c r="BG149" s="250">
        <v>5991.3650000000007</v>
      </c>
      <c r="BH149" s="250">
        <v>6019.3950000000004</v>
      </c>
      <c r="BI149" s="250">
        <v>6032.7250000000004</v>
      </c>
      <c r="BJ149" s="250">
        <v>6032.7850000000008</v>
      </c>
      <c r="BK149" s="250">
        <v>6033.0750000000007</v>
      </c>
      <c r="BL149" s="250">
        <v>6033.6750000000011</v>
      </c>
      <c r="BM149" s="250">
        <v>6034.7450000000008</v>
      </c>
      <c r="BN149" s="250">
        <v>6035.6850000000004</v>
      </c>
      <c r="BO149" s="250">
        <v>6038.0350000000008</v>
      </c>
      <c r="BP149" s="250">
        <v>6040.6550000000007</v>
      </c>
      <c r="BQ149" s="250">
        <v>6041.1350000000002</v>
      </c>
      <c r="BR149" s="250">
        <v>6043.2049999999999</v>
      </c>
      <c r="BS149" s="250">
        <v>6044.6350000000002</v>
      </c>
      <c r="BT149" s="250">
        <v>6046.4450000000006</v>
      </c>
      <c r="BU149" s="250">
        <v>6047.4750000000004</v>
      </c>
      <c r="BV149" s="250">
        <v>6049.1750000000002</v>
      </c>
      <c r="BW149" s="250">
        <v>6049.3050000000003</v>
      </c>
      <c r="BX149" s="250">
        <v>6049.6850000000004</v>
      </c>
      <c r="BY149" s="250"/>
      <c r="BZ149" s="250"/>
      <c r="CA149" s="250"/>
      <c r="CB149" s="250"/>
      <c r="CC149" s="250"/>
      <c r="CD149" s="250"/>
      <c r="CE149" s="250"/>
      <c r="CF149" s="250"/>
      <c r="CG149" s="250"/>
      <c r="CH149" s="250"/>
      <c r="CI149" s="250"/>
      <c r="CJ149" s="246"/>
      <c r="CK149" s="190"/>
      <c r="CL149" s="190"/>
      <c r="CM149" s="190"/>
      <c r="CN149" s="190"/>
      <c r="CO149" s="190"/>
      <c r="CP149" s="190"/>
      <c r="CQ149" s="190"/>
      <c r="CR149" s="190"/>
      <c r="CS149" s="190"/>
      <c r="CT149" s="190"/>
      <c r="CU149" s="190"/>
      <c r="CV149" s="190"/>
      <c r="CW149" s="190"/>
      <c r="CX149" s="190"/>
      <c r="CY149" s="190"/>
      <c r="CZ149" s="190"/>
      <c r="DA149" s="190"/>
      <c r="DB149" s="190"/>
      <c r="DC149" s="190"/>
      <c r="DD149" s="190"/>
      <c r="DE149" s="190"/>
      <c r="DF149" s="190"/>
      <c r="DG149" s="190"/>
      <c r="DH149" s="190"/>
      <c r="DI149" s="190"/>
      <c r="DJ149" s="190"/>
      <c r="DK149" s="190"/>
      <c r="DL149" s="190"/>
      <c r="DM149" s="190"/>
      <c r="DN149" s="190"/>
      <c r="DO149" s="190"/>
      <c r="DP149" s="190"/>
      <c r="DQ149" s="190"/>
      <c r="DR149" s="190"/>
      <c r="DS149" s="190"/>
      <c r="DT149" s="190"/>
      <c r="DU149" s="190"/>
      <c r="DV149" s="190"/>
      <c r="DW149" s="190"/>
      <c r="DX149" s="190"/>
      <c r="DY149" s="190"/>
      <c r="DZ149" s="190"/>
      <c r="EA149" s="190"/>
      <c r="EB149" s="190"/>
      <c r="EC149" s="190"/>
      <c r="ED149" s="190"/>
      <c r="EE149" s="190"/>
      <c r="EF149" s="190"/>
      <c r="EG149" s="190"/>
      <c r="EH149" s="190"/>
      <c r="EI149" s="190"/>
      <c r="EJ149" s="190"/>
      <c r="EK149" s="190"/>
      <c r="EL149" s="190"/>
      <c r="EM149" s="190"/>
      <c r="EN149" s="190"/>
      <c r="EO149" s="190"/>
      <c r="EP149" s="190"/>
      <c r="EQ149" s="190"/>
      <c r="ER149" s="190"/>
      <c r="ES149" s="190"/>
      <c r="ET149" s="190"/>
      <c r="EU149" s="190"/>
      <c r="EV149" s="190"/>
      <c r="EW149" s="190"/>
    </row>
    <row r="150" spans="1:153" ht="15" hidden="1" customHeight="1">
      <c r="A150" s="244"/>
      <c r="B150" s="244"/>
      <c r="C150" s="190"/>
      <c r="D150" s="190"/>
      <c r="E150" s="190"/>
      <c r="F150" s="190"/>
      <c r="G150" s="190"/>
      <c r="H150" s="190"/>
      <c r="I150" s="190"/>
      <c r="J150" s="190"/>
      <c r="K150" s="190"/>
      <c r="L150" s="190"/>
      <c r="M150" s="190"/>
      <c r="N150" s="190"/>
      <c r="O150" s="190"/>
      <c r="P150" s="190"/>
      <c r="Q150" s="190"/>
      <c r="R150" s="190"/>
      <c r="S150" s="190"/>
      <c r="T150" s="190"/>
      <c r="U150" s="190"/>
      <c r="V150" s="190"/>
      <c r="W150" s="190"/>
      <c r="X150" s="190"/>
      <c r="Y150" s="190"/>
      <c r="Z150" s="190"/>
      <c r="AA150" s="190"/>
      <c r="AB150" s="190"/>
      <c r="AC150" s="190"/>
      <c r="AD150" s="190"/>
      <c r="AE150" s="190"/>
      <c r="AF150" s="190"/>
      <c r="AG150" s="190"/>
      <c r="AH150" s="190"/>
      <c r="AI150" s="190"/>
      <c r="AJ150" s="190"/>
      <c r="AK150" s="190"/>
      <c r="AL150" s="190"/>
      <c r="AM150" s="190"/>
      <c r="AN150" s="190"/>
      <c r="AO150" s="190"/>
      <c r="AP150" s="190"/>
      <c r="AQ150" s="190"/>
      <c r="AR150" s="190"/>
      <c r="AS150" s="190"/>
      <c r="AT150" s="190"/>
      <c r="AU150" s="190"/>
      <c r="AV150" s="190"/>
      <c r="AW150" s="190"/>
      <c r="AX150" s="190"/>
      <c r="AY150" s="190"/>
      <c r="AZ150" s="190"/>
      <c r="BA150" s="190"/>
      <c r="BB150" s="190"/>
      <c r="BC150" s="190"/>
      <c r="BD150" s="190"/>
      <c r="BE150" s="190"/>
      <c r="BF150" s="190"/>
      <c r="BG150" s="190"/>
      <c r="BH150" s="190"/>
      <c r="BI150" s="190"/>
      <c r="BJ150" s="190"/>
      <c r="BK150" s="190"/>
      <c r="BL150" s="190"/>
      <c r="BM150" s="190"/>
      <c r="BN150" s="190"/>
      <c r="BO150" s="190"/>
      <c r="BP150" s="190"/>
      <c r="BQ150" s="190"/>
      <c r="BR150" s="190"/>
      <c r="BS150" s="190"/>
      <c r="BT150" s="190"/>
      <c r="BU150" s="190"/>
      <c r="BV150" s="190"/>
      <c r="BW150" s="190"/>
      <c r="BX150" s="190"/>
      <c r="BY150" s="190"/>
      <c r="BZ150" s="190"/>
      <c r="CA150" s="190"/>
      <c r="CB150" s="190"/>
      <c r="CC150" s="190"/>
      <c r="CD150" s="190"/>
      <c r="CE150" s="190"/>
      <c r="CF150" s="190"/>
      <c r="CG150" s="190"/>
      <c r="CH150" s="190"/>
      <c r="CI150" s="190"/>
      <c r="CJ150" s="246"/>
      <c r="CK150" s="190"/>
      <c r="CL150" s="190"/>
      <c r="CM150" s="190"/>
      <c r="CN150" s="190"/>
      <c r="CO150" s="190"/>
      <c r="CP150" s="190"/>
      <c r="CQ150" s="190"/>
      <c r="CR150" s="190"/>
      <c r="CS150" s="190"/>
      <c r="CT150" s="190"/>
      <c r="CU150" s="190"/>
      <c r="CV150" s="190"/>
      <c r="CW150" s="190"/>
      <c r="CX150" s="190"/>
      <c r="CY150" s="190"/>
      <c r="CZ150" s="190"/>
      <c r="DA150" s="190"/>
      <c r="DB150" s="190"/>
      <c r="DC150" s="190"/>
      <c r="DD150" s="190"/>
      <c r="DE150" s="190"/>
      <c r="DF150" s="190"/>
      <c r="DG150" s="190"/>
      <c r="DH150" s="190"/>
      <c r="DI150" s="190"/>
      <c r="DJ150" s="190"/>
      <c r="DK150" s="190"/>
      <c r="DL150" s="190"/>
      <c r="DM150" s="190"/>
      <c r="DN150" s="190"/>
      <c r="DO150" s="190"/>
      <c r="DP150" s="190"/>
      <c r="DQ150" s="190"/>
      <c r="DR150" s="190"/>
      <c r="DS150" s="190"/>
      <c r="DT150" s="190"/>
      <c r="DU150" s="190"/>
      <c r="DV150" s="190"/>
      <c r="DW150" s="190"/>
      <c r="DX150" s="190"/>
      <c r="DY150" s="190"/>
      <c r="DZ150" s="190"/>
      <c r="EA150" s="190"/>
      <c r="EB150" s="190"/>
      <c r="EC150" s="190"/>
      <c r="ED150" s="190"/>
      <c r="EE150" s="190"/>
      <c r="EF150" s="190"/>
      <c r="EG150" s="190"/>
      <c r="EH150" s="190"/>
      <c r="EI150" s="190"/>
      <c r="EJ150" s="190"/>
      <c r="EK150" s="190"/>
      <c r="EL150" s="190"/>
      <c r="EM150" s="190"/>
      <c r="EN150" s="190"/>
      <c r="EO150" s="190"/>
      <c r="EP150" s="190"/>
      <c r="EQ150" s="190"/>
      <c r="ER150" s="190"/>
      <c r="ES150" s="190"/>
      <c r="ET150" s="190"/>
      <c r="EU150" s="190"/>
      <c r="EV150" s="190"/>
      <c r="EW150" s="190"/>
    </row>
    <row r="151" spans="1:153" s="247" customFormat="1" ht="15" hidden="1" customHeight="1">
      <c r="A151" s="291">
        <v>2005</v>
      </c>
      <c r="B151" s="276" t="s">
        <v>73</v>
      </c>
      <c r="C151" s="292" t="s">
        <v>71</v>
      </c>
      <c r="D151" s="293">
        <v>11.6</v>
      </c>
      <c r="E151" s="293">
        <v>116</v>
      </c>
      <c r="F151" s="293">
        <v>102.93</v>
      </c>
      <c r="G151" s="293">
        <v>104.87</v>
      </c>
      <c r="H151" s="293">
        <v>101.98</v>
      </c>
      <c r="I151" s="293">
        <v>97.03</v>
      </c>
      <c r="J151" s="293">
        <v>108.02</v>
      </c>
      <c r="K151" s="293">
        <v>118.37</v>
      </c>
      <c r="L151" s="293">
        <v>105.74</v>
      </c>
      <c r="M151" s="293">
        <v>109.12</v>
      </c>
      <c r="N151" s="293">
        <v>90.84</v>
      </c>
      <c r="O151" s="293">
        <v>53.41</v>
      </c>
      <c r="P151" s="293">
        <v>50.75</v>
      </c>
      <c r="Q151" s="293">
        <v>76.25</v>
      </c>
      <c r="R151" s="293">
        <v>57.03</v>
      </c>
      <c r="S151" s="293">
        <v>84.41</v>
      </c>
      <c r="T151" s="293">
        <v>86.69</v>
      </c>
      <c r="U151" s="293">
        <v>87.46</v>
      </c>
      <c r="V151" s="293">
        <v>80.28</v>
      </c>
      <c r="W151" s="293">
        <v>83.93</v>
      </c>
      <c r="X151" s="293">
        <v>91.5</v>
      </c>
      <c r="Y151" s="293">
        <v>87.61</v>
      </c>
      <c r="Z151" s="293">
        <v>82.74</v>
      </c>
      <c r="AA151" s="293">
        <v>99.95</v>
      </c>
      <c r="AB151" s="293">
        <v>92.02</v>
      </c>
      <c r="AC151" s="293">
        <v>58.3</v>
      </c>
      <c r="AD151" s="293">
        <v>84.31</v>
      </c>
      <c r="AE151" s="293">
        <v>76.91</v>
      </c>
      <c r="AF151" s="293">
        <v>75.84</v>
      </c>
      <c r="AG151" s="293">
        <v>58.96</v>
      </c>
      <c r="AH151" s="293">
        <v>77.12</v>
      </c>
      <c r="AI151" s="293">
        <v>84.16</v>
      </c>
      <c r="AJ151" s="293">
        <v>112.33</v>
      </c>
      <c r="AK151" s="293">
        <v>116.37</v>
      </c>
      <c r="AL151" s="294">
        <v>122.42</v>
      </c>
      <c r="AM151" s="293">
        <v>111.87</v>
      </c>
      <c r="AN151" s="293">
        <v>81.650000000000006</v>
      </c>
      <c r="AO151" s="293">
        <v>97.89</v>
      </c>
      <c r="AP151" s="293">
        <v>107.18</v>
      </c>
      <c r="AQ151" s="293">
        <v>80.56</v>
      </c>
      <c r="AR151" s="293">
        <v>130.68</v>
      </c>
      <c r="AS151" s="293">
        <v>110.59</v>
      </c>
      <c r="AT151" s="293">
        <v>97.83</v>
      </c>
      <c r="AU151" s="293">
        <v>87.66</v>
      </c>
      <c r="AV151" s="293">
        <v>111.3</v>
      </c>
      <c r="AW151" s="293">
        <v>91.59</v>
      </c>
      <c r="AX151" s="293">
        <v>81.81</v>
      </c>
      <c r="AY151" s="293">
        <v>97.85</v>
      </c>
      <c r="AZ151" s="293">
        <v>84.08</v>
      </c>
      <c r="BA151" s="293">
        <v>84.61</v>
      </c>
      <c r="BB151" s="293">
        <v>77.53</v>
      </c>
      <c r="BC151" s="293">
        <v>53.17</v>
      </c>
      <c r="BD151" s="293">
        <v>93.24</v>
      </c>
      <c r="BE151" s="293">
        <v>83.97</v>
      </c>
      <c r="BF151" s="293">
        <v>83.87</v>
      </c>
      <c r="BG151" s="293">
        <v>53.17</v>
      </c>
      <c r="BH151" s="293">
        <v>49.77</v>
      </c>
      <c r="BI151" s="293">
        <v>31.66</v>
      </c>
      <c r="BJ151" s="293"/>
      <c r="BK151" s="295"/>
      <c r="BL151" s="295"/>
      <c r="BM151" s="295"/>
      <c r="BN151" s="295"/>
      <c r="BO151" s="295"/>
      <c r="BP151" s="293"/>
      <c r="BQ151" s="293"/>
      <c r="BR151" s="293"/>
      <c r="BS151" s="293"/>
      <c r="BT151" s="293"/>
      <c r="BU151" s="293"/>
      <c r="BV151" s="293"/>
      <c r="BW151" s="293"/>
      <c r="BX151" s="293"/>
      <c r="BY151" s="293"/>
      <c r="BZ151" s="293"/>
      <c r="CA151" s="293"/>
      <c r="CB151" s="293"/>
      <c r="CC151" s="293"/>
      <c r="CD151" s="293"/>
      <c r="CE151" s="293"/>
      <c r="CF151" s="293"/>
      <c r="CG151" s="293"/>
      <c r="CH151" s="293"/>
      <c r="CI151" s="293"/>
      <c r="CJ151" s="222"/>
      <c r="CK151" s="223"/>
      <c r="CL151" s="223"/>
      <c r="CM151" s="223"/>
      <c r="CN151" s="223"/>
      <c r="CO151" s="223"/>
      <c r="CP151" s="223"/>
      <c r="CQ151" s="223"/>
      <c r="CR151" s="223"/>
      <c r="CS151" s="223"/>
      <c r="CT151" s="223"/>
      <c r="CU151" s="223"/>
      <c r="CV151" s="223"/>
      <c r="CW151" s="223"/>
      <c r="CX151" s="223"/>
      <c r="CY151" s="223"/>
      <c r="CZ151" s="223"/>
      <c r="DA151" s="223"/>
      <c r="DB151" s="223"/>
      <c r="DC151" s="223"/>
      <c r="DD151" s="223"/>
      <c r="DE151" s="223"/>
      <c r="DF151" s="223"/>
      <c r="DG151" s="223"/>
      <c r="DH151" s="204"/>
      <c r="DI151" s="205"/>
      <c r="DJ151" s="206"/>
      <c r="DK151" s="207"/>
      <c r="DL151" s="204"/>
      <c r="DM151" s="205"/>
      <c r="DN151" s="204"/>
      <c r="DO151" s="205"/>
      <c r="DP151" s="204"/>
      <c r="DQ151" s="205"/>
    </row>
    <row r="152" spans="1:153" ht="15" hidden="1" customHeight="1">
      <c r="A152" s="244"/>
      <c r="B152" s="190"/>
      <c r="C152" s="292" t="s">
        <v>72</v>
      </c>
      <c r="D152" s="296">
        <v>11.6</v>
      </c>
      <c r="E152" s="296">
        <v>127.6</v>
      </c>
      <c r="F152" s="296">
        <v>230.53</v>
      </c>
      <c r="G152" s="296">
        <v>335.4</v>
      </c>
      <c r="H152" s="296">
        <v>437.38</v>
      </c>
      <c r="I152" s="296">
        <v>534.41</v>
      </c>
      <c r="J152" s="296">
        <v>642.42999999999995</v>
      </c>
      <c r="K152" s="296">
        <v>760.8</v>
      </c>
      <c r="L152" s="296">
        <v>866.54</v>
      </c>
      <c r="M152" s="296">
        <v>975.66</v>
      </c>
      <c r="N152" s="296">
        <v>1066.5</v>
      </c>
      <c r="O152" s="296">
        <v>1119.9100000000001</v>
      </c>
      <c r="P152" s="296">
        <v>1170.6600000000001</v>
      </c>
      <c r="Q152" s="296">
        <v>1246.9100000000001</v>
      </c>
      <c r="R152" s="296">
        <v>1303.94</v>
      </c>
      <c r="S152" s="296">
        <v>1388.3500000000001</v>
      </c>
      <c r="T152" s="296">
        <v>1475.0400000000002</v>
      </c>
      <c r="U152" s="296">
        <v>1562.5000000000002</v>
      </c>
      <c r="V152" s="296">
        <v>1642.7800000000002</v>
      </c>
      <c r="W152" s="296">
        <v>1726.7100000000003</v>
      </c>
      <c r="X152" s="296">
        <v>1818.2100000000003</v>
      </c>
      <c r="Y152" s="296">
        <v>1905.8200000000002</v>
      </c>
      <c r="Z152" s="296">
        <v>1988.5600000000002</v>
      </c>
      <c r="AA152" s="296">
        <v>2088.5100000000002</v>
      </c>
      <c r="AB152" s="296">
        <v>2180.5300000000002</v>
      </c>
      <c r="AC152" s="296">
        <v>2238.8300000000004</v>
      </c>
      <c r="AD152" s="296">
        <v>2323.1400000000003</v>
      </c>
      <c r="AE152" s="296">
        <v>2400.0500000000002</v>
      </c>
      <c r="AF152" s="296">
        <v>2475.8900000000003</v>
      </c>
      <c r="AG152" s="296">
        <v>2534.8500000000004</v>
      </c>
      <c r="AH152" s="296">
        <v>2611.9700000000003</v>
      </c>
      <c r="AI152" s="296">
        <v>2696.13</v>
      </c>
      <c r="AJ152" s="296">
        <v>2808.46</v>
      </c>
      <c r="AK152" s="296">
        <v>2924.83</v>
      </c>
      <c r="AL152" s="296">
        <v>3047.25</v>
      </c>
      <c r="AM152" s="296">
        <v>3159.12</v>
      </c>
      <c r="AN152" s="296">
        <v>3240.77</v>
      </c>
      <c r="AO152" s="296">
        <v>3338.66</v>
      </c>
      <c r="AP152" s="296">
        <v>3445.8399999999997</v>
      </c>
      <c r="AQ152" s="296">
        <v>3526.3999999999996</v>
      </c>
      <c r="AR152" s="296">
        <v>3657.0799999999995</v>
      </c>
      <c r="AS152" s="296">
        <v>3767.6699999999996</v>
      </c>
      <c r="AT152" s="296">
        <v>3865.4999999999995</v>
      </c>
      <c r="AU152" s="296">
        <v>3953.1599999999994</v>
      </c>
      <c r="AV152" s="296">
        <v>4064.4599999999996</v>
      </c>
      <c r="AW152" s="296">
        <v>4156.0499999999993</v>
      </c>
      <c r="AX152" s="296">
        <v>4237.8599999999997</v>
      </c>
      <c r="AY152" s="296">
        <v>4335.71</v>
      </c>
      <c r="AZ152" s="296">
        <v>4419.79</v>
      </c>
      <c r="BA152" s="296">
        <v>4504.3999999999996</v>
      </c>
      <c r="BB152" s="296">
        <v>4581.9299999999994</v>
      </c>
      <c r="BC152" s="296">
        <v>4635.0999999999995</v>
      </c>
      <c r="BD152" s="296">
        <v>4728.3399999999992</v>
      </c>
      <c r="BE152" s="296">
        <v>4812.3099999999995</v>
      </c>
      <c r="BF152" s="296">
        <v>4896.1799999999994</v>
      </c>
      <c r="BG152" s="296">
        <v>4949.3499999999995</v>
      </c>
      <c r="BH152" s="296">
        <v>4999.12</v>
      </c>
      <c r="BI152" s="296">
        <v>5030.78</v>
      </c>
      <c r="BJ152" s="296">
        <v>5030.78</v>
      </c>
      <c r="BK152" s="296">
        <v>5030.78</v>
      </c>
      <c r="BL152" s="296">
        <v>5030.78</v>
      </c>
      <c r="BM152" s="296">
        <v>5030.78</v>
      </c>
      <c r="BN152" s="296">
        <v>5030.78</v>
      </c>
      <c r="BO152" s="296">
        <v>5030.78</v>
      </c>
      <c r="BP152" s="296">
        <v>5030.78</v>
      </c>
      <c r="BQ152" s="296">
        <v>5030.78</v>
      </c>
      <c r="BR152" s="296">
        <v>5030.78</v>
      </c>
      <c r="BS152" s="296">
        <v>5030.78</v>
      </c>
      <c r="BT152" s="296">
        <v>5030.78</v>
      </c>
      <c r="BU152" s="296">
        <v>5030.78</v>
      </c>
      <c r="BV152" s="296">
        <v>5030.78</v>
      </c>
      <c r="BW152" s="296">
        <v>5030.78</v>
      </c>
      <c r="BX152" s="296">
        <v>5030.78</v>
      </c>
      <c r="BY152" s="296"/>
      <c r="BZ152" s="296"/>
      <c r="CA152" s="296"/>
      <c r="CB152" s="296"/>
      <c r="CC152" s="296"/>
      <c r="CD152" s="296"/>
      <c r="CE152" s="296"/>
      <c r="CF152" s="296"/>
      <c r="CG152" s="296"/>
      <c r="CH152" s="296"/>
      <c r="CI152" s="296"/>
      <c r="CJ152" s="246"/>
      <c r="CK152" s="190"/>
      <c r="CL152" s="190"/>
      <c r="CM152" s="190"/>
      <c r="CN152" s="190"/>
      <c r="CO152" s="190"/>
      <c r="CP152" s="190"/>
      <c r="CQ152" s="190"/>
      <c r="CR152" s="190"/>
      <c r="CS152" s="190"/>
      <c r="CT152" s="190"/>
      <c r="CU152" s="190"/>
      <c r="CV152" s="190"/>
      <c r="CW152" s="190"/>
      <c r="CX152" s="190"/>
      <c r="CY152" s="190"/>
      <c r="CZ152" s="190"/>
      <c r="DA152" s="190"/>
      <c r="DB152" s="190"/>
      <c r="DC152" s="190"/>
      <c r="DD152" s="190"/>
      <c r="DE152" s="190"/>
      <c r="DF152" s="190"/>
      <c r="DG152" s="190"/>
      <c r="DH152" s="190"/>
      <c r="DI152" s="190"/>
      <c r="DJ152" s="190"/>
      <c r="DK152" s="190"/>
      <c r="DL152" s="190"/>
      <c r="DM152" s="190"/>
      <c r="DN152" s="190"/>
      <c r="DO152" s="190"/>
      <c r="DP152" s="190"/>
      <c r="DQ152" s="190"/>
      <c r="DR152" s="190"/>
      <c r="DS152" s="190"/>
      <c r="DT152" s="190"/>
      <c r="DU152" s="190"/>
      <c r="DV152" s="190"/>
      <c r="DW152" s="190"/>
      <c r="DX152" s="190"/>
      <c r="DY152" s="190"/>
      <c r="DZ152" s="190"/>
      <c r="EA152" s="190"/>
      <c r="EB152" s="190"/>
      <c r="EC152" s="190"/>
      <c r="ED152" s="190"/>
      <c r="EE152" s="190"/>
      <c r="EF152" s="190"/>
      <c r="EG152" s="190"/>
      <c r="EH152" s="190"/>
      <c r="EI152" s="190"/>
      <c r="EJ152" s="190"/>
      <c r="EK152" s="190"/>
      <c r="EL152" s="190"/>
      <c r="EM152" s="190"/>
      <c r="EN152" s="190"/>
      <c r="EO152" s="190"/>
      <c r="EP152" s="190"/>
      <c r="EQ152" s="190"/>
      <c r="ER152" s="190"/>
      <c r="ES152" s="190"/>
      <c r="ET152" s="190"/>
      <c r="EU152" s="190"/>
      <c r="EV152" s="190"/>
      <c r="EW152" s="190"/>
    </row>
    <row r="153" spans="1:153" ht="15" hidden="1" customHeight="1">
      <c r="A153" s="244"/>
      <c r="B153" s="244"/>
      <c r="C153" s="297"/>
      <c r="D153" s="296"/>
      <c r="E153" s="296"/>
      <c r="F153" s="296"/>
      <c r="G153" s="296"/>
      <c r="H153" s="296"/>
      <c r="I153" s="296"/>
      <c r="J153" s="296"/>
      <c r="K153" s="296"/>
      <c r="L153" s="296"/>
      <c r="M153" s="296"/>
      <c r="N153" s="296"/>
      <c r="O153" s="296"/>
      <c r="P153" s="296"/>
      <c r="Q153" s="296"/>
      <c r="R153" s="296"/>
      <c r="S153" s="296"/>
      <c r="T153" s="296"/>
      <c r="U153" s="296"/>
      <c r="V153" s="296"/>
      <c r="W153" s="296"/>
      <c r="X153" s="296"/>
      <c r="Y153" s="296"/>
      <c r="Z153" s="296"/>
      <c r="AA153" s="296"/>
      <c r="AB153" s="296"/>
      <c r="AC153" s="296"/>
      <c r="AD153" s="296"/>
      <c r="AE153" s="296"/>
      <c r="AF153" s="296"/>
      <c r="AG153" s="296"/>
      <c r="AH153" s="296"/>
      <c r="AI153" s="296"/>
      <c r="AJ153" s="296"/>
      <c r="AK153" s="296"/>
      <c r="AL153" s="296"/>
      <c r="AM153" s="296"/>
      <c r="AN153" s="296"/>
      <c r="AO153" s="296"/>
      <c r="AP153" s="296"/>
      <c r="AQ153" s="296"/>
      <c r="AR153" s="296"/>
      <c r="AS153" s="296"/>
      <c r="AT153" s="296"/>
      <c r="AU153" s="296"/>
      <c r="AV153" s="296"/>
      <c r="AW153" s="296"/>
      <c r="AX153" s="296"/>
      <c r="AY153" s="296"/>
      <c r="AZ153" s="296"/>
      <c r="BA153" s="296"/>
      <c r="BB153" s="296"/>
      <c r="BC153" s="296"/>
      <c r="BD153" s="296"/>
      <c r="BE153" s="296"/>
      <c r="BF153" s="296"/>
      <c r="BG153" s="296"/>
      <c r="BH153" s="296"/>
      <c r="BI153" s="296"/>
      <c r="BJ153" s="296"/>
      <c r="BK153" s="296"/>
      <c r="BL153" s="296"/>
      <c r="BM153" s="296"/>
      <c r="BN153" s="296"/>
      <c r="BO153" s="296"/>
      <c r="BP153" s="296"/>
      <c r="BQ153" s="296"/>
      <c r="BR153" s="296"/>
      <c r="BS153" s="296"/>
      <c r="BT153" s="296"/>
      <c r="BU153" s="296"/>
      <c r="BV153" s="296"/>
      <c r="BW153" s="296"/>
      <c r="BX153" s="296"/>
      <c r="BY153" s="296"/>
      <c r="BZ153" s="296"/>
      <c r="CA153" s="296"/>
      <c r="CB153" s="296"/>
      <c r="CC153" s="296"/>
      <c r="CD153" s="296"/>
      <c r="CE153" s="296"/>
      <c r="CF153" s="296"/>
      <c r="CG153" s="296"/>
      <c r="CH153" s="296"/>
      <c r="CI153" s="296"/>
      <c r="CJ153" s="246"/>
      <c r="CK153" s="190"/>
      <c r="CL153" s="190"/>
      <c r="CM153" s="190"/>
      <c r="CN153" s="190"/>
      <c r="CO153" s="190"/>
      <c r="CP153" s="190"/>
      <c r="CQ153" s="190"/>
      <c r="CR153" s="190"/>
      <c r="CS153" s="190"/>
      <c r="CT153" s="190"/>
      <c r="CU153" s="190"/>
      <c r="CV153" s="190"/>
      <c r="CW153" s="190"/>
      <c r="CX153" s="190"/>
      <c r="CY153" s="190"/>
      <c r="CZ153" s="190"/>
      <c r="DA153" s="190"/>
      <c r="DB153" s="190"/>
      <c r="DC153" s="190"/>
      <c r="DD153" s="190"/>
      <c r="DE153" s="190"/>
      <c r="DF153" s="190"/>
      <c r="DG153" s="190"/>
      <c r="DH153" s="190"/>
      <c r="DI153" s="190"/>
      <c r="DJ153" s="190"/>
      <c r="DK153" s="190"/>
      <c r="DL153" s="190"/>
      <c r="DM153" s="190"/>
      <c r="DN153" s="190"/>
      <c r="DO153" s="190"/>
      <c r="DP153" s="190"/>
      <c r="DQ153" s="190"/>
      <c r="DR153" s="190"/>
      <c r="DS153" s="190"/>
      <c r="DT153" s="190"/>
      <c r="DU153" s="190"/>
      <c r="DV153" s="190"/>
      <c r="DW153" s="190"/>
      <c r="DX153" s="190"/>
      <c r="DY153" s="190"/>
      <c r="DZ153" s="190"/>
      <c r="EA153" s="190"/>
      <c r="EB153" s="190"/>
      <c r="EC153" s="190"/>
      <c r="ED153" s="190"/>
      <c r="EE153" s="190"/>
      <c r="EF153" s="190"/>
      <c r="EG153" s="190"/>
      <c r="EH153" s="190"/>
      <c r="EI153" s="190"/>
      <c r="EJ153" s="190"/>
      <c r="EK153" s="190"/>
      <c r="EL153" s="190"/>
      <c r="EM153" s="190"/>
      <c r="EN153" s="190"/>
      <c r="EO153" s="190"/>
      <c r="EP153" s="190"/>
      <c r="EQ153" s="190"/>
      <c r="ER153" s="190"/>
      <c r="ES153" s="190"/>
      <c r="ET153" s="190"/>
      <c r="EU153" s="190"/>
      <c r="EV153" s="190"/>
      <c r="EW153" s="190"/>
    </row>
    <row r="154" spans="1:153" s="220" customFormat="1" ht="15" hidden="1" customHeight="1">
      <c r="A154" s="298">
        <v>2004</v>
      </c>
      <c r="B154" s="276" t="s">
        <v>73</v>
      </c>
      <c r="C154" s="292" t="s">
        <v>71</v>
      </c>
      <c r="D154" s="293">
        <v>4.3899999999999997</v>
      </c>
      <c r="E154" s="293">
        <v>127.24700000000001</v>
      </c>
      <c r="F154" s="293">
        <v>123.19</v>
      </c>
      <c r="G154" s="293">
        <v>132.69999999999999</v>
      </c>
      <c r="H154" s="293">
        <v>115.87</v>
      </c>
      <c r="I154" s="293">
        <v>157.75</v>
      </c>
      <c r="J154" s="293">
        <v>88.468000000000004</v>
      </c>
      <c r="K154" s="293">
        <v>114.82</v>
      </c>
      <c r="L154" s="293">
        <v>73.33</v>
      </c>
      <c r="M154" s="293">
        <v>101.19</v>
      </c>
      <c r="N154" s="293">
        <v>102.74</v>
      </c>
      <c r="O154" s="293">
        <v>130.94</v>
      </c>
      <c r="P154" s="293">
        <v>114.36</v>
      </c>
      <c r="Q154" s="293">
        <v>85</v>
      </c>
      <c r="R154" s="293">
        <v>85.38</v>
      </c>
      <c r="S154" s="293">
        <v>55.01</v>
      </c>
      <c r="T154" s="293">
        <v>46.27</v>
      </c>
      <c r="U154" s="293">
        <v>79.73</v>
      </c>
      <c r="V154" s="293">
        <v>74.16</v>
      </c>
      <c r="W154" s="293">
        <v>82.28</v>
      </c>
      <c r="X154" s="293">
        <v>86.84</v>
      </c>
      <c r="Y154" s="293">
        <v>81.489999999999995</v>
      </c>
      <c r="Z154" s="293">
        <v>111.97</v>
      </c>
      <c r="AA154" s="293">
        <v>73.930000000000007</v>
      </c>
      <c r="AB154" s="293">
        <v>96.65</v>
      </c>
      <c r="AC154" s="293">
        <v>85.084999999999994</v>
      </c>
      <c r="AD154" s="293">
        <v>137.76</v>
      </c>
      <c r="AE154" s="293">
        <v>153.01</v>
      </c>
      <c r="AF154" s="293">
        <v>143.72399999999999</v>
      </c>
      <c r="AG154" s="293">
        <v>97.16</v>
      </c>
      <c r="AH154" s="293">
        <v>89.811000000000007</v>
      </c>
      <c r="AI154" s="293">
        <v>62.8</v>
      </c>
      <c r="AJ154" s="293">
        <v>75.23</v>
      </c>
      <c r="AK154" s="293">
        <v>91.46</v>
      </c>
      <c r="AL154" s="293">
        <v>109.66</v>
      </c>
      <c r="AM154" s="293">
        <v>94.55</v>
      </c>
      <c r="AN154" s="293">
        <v>85.39</v>
      </c>
      <c r="AO154" s="293">
        <v>94.81</v>
      </c>
      <c r="AP154" s="293">
        <v>66.260000000000005</v>
      </c>
      <c r="AQ154" s="293">
        <v>88.54</v>
      </c>
      <c r="AR154" s="293">
        <v>83.14</v>
      </c>
      <c r="AS154" s="293">
        <v>98.17</v>
      </c>
      <c r="AT154" s="293">
        <v>82.81</v>
      </c>
      <c r="AU154" s="293">
        <v>97.56</v>
      </c>
      <c r="AV154" s="293">
        <v>86.77</v>
      </c>
      <c r="AW154" s="293">
        <v>60.12</v>
      </c>
      <c r="AX154" s="293">
        <v>45.88</v>
      </c>
      <c r="AY154" s="293">
        <v>63.98</v>
      </c>
      <c r="AZ154" s="293">
        <v>76.819999999999993</v>
      </c>
      <c r="BA154" s="293">
        <v>51.7</v>
      </c>
      <c r="BB154" s="293">
        <v>98.33</v>
      </c>
      <c r="BC154" s="293">
        <v>98.77</v>
      </c>
      <c r="BD154" s="293">
        <v>72.83</v>
      </c>
      <c r="BE154" s="293">
        <v>92.17</v>
      </c>
      <c r="BF154" s="293">
        <v>84.38</v>
      </c>
      <c r="BG154" s="293">
        <v>82.52</v>
      </c>
      <c r="BH154" s="293">
        <v>108.21</v>
      </c>
      <c r="BI154" s="293">
        <v>100.7</v>
      </c>
      <c r="BJ154" s="293">
        <v>104.36</v>
      </c>
      <c r="BK154" s="293">
        <v>106.13</v>
      </c>
      <c r="BL154" s="293">
        <v>56.05</v>
      </c>
      <c r="BM154" s="293">
        <v>38.33</v>
      </c>
      <c r="BN154" s="293">
        <v>27.47</v>
      </c>
      <c r="BO154" s="293">
        <v>19.899999999999999</v>
      </c>
      <c r="BP154" s="293">
        <v>21.59</v>
      </c>
      <c r="BQ154" s="293">
        <v>12.04</v>
      </c>
      <c r="BR154" s="293">
        <v>3.61</v>
      </c>
      <c r="BS154" s="293">
        <v>0.04</v>
      </c>
      <c r="BT154" s="293">
        <v>0.04</v>
      </c>
      <c r="BU154" s="293">
        <v>0.38</v>
      </c>
      <c r="BV154" s="293"/>
      <c r="BW154" s="293"/>
      <c r="BX154" s="293"/>
      <c r="BY154" s="293"/>
      <c r="BZ154" s="293"/>
      <c r="CA154" s="293"/>
      <c r="CB154" s="293"/>
      <c r="CC154" s="293"/>
      <c r="CD154" s="293"/>
      <c r="CE154" s="293"/>
      <c r="CF154" s="293"/>
      <c r="CG154" s="293"/>
      <c r="CH154" s="293"/>
      <c r="CI154" s="293"/>
      <c r="CJ154" s="222"/>
      <c r="CK154" s="223"/>
      <c r="CL154" s="223"/>
      <c r="CM154" s="223"/>
      <c r="CN154" s="223"/>
      <c r="CO154" s="223"/>
      <c r="CP154" s="223"/>
      <c r="CQ154" s="223"/>
      <c r="CR154" s="223"/>
      <c r="CS154" s="223"/>
      <c r="CT154" s="223"/>
      <c r="CU154" s="223"/>
      <c r="CV154" s="223"/>
      <c r="CW154" s="223"/>
      <c r="CX154" s="223"/>
      <c r="CY154" s="223"/>
      <c r="CZ154" s="223"/>
      <c r="DA154" s="223"/>
      <c r="DB154" s="223"/>
      <c r="DC154" s="223"/>
      <c r="DD154" s="223"/>
      <c r="DE154" s="223"/>
      <c r="DF154" s="223"/>
      <c r="DG154" s="223"/>
      <c r="DH154" s="223"/>
      <c r="DI154" s="223"/>
      <c r="DJ154" s="223"/>
      <c r="DK154" s="223"/>
      <c r="DL154" s="223"/>
      <c r="DM154" s="223"/>
      <c r="DN154" s="223"/>
      <c r="DO154" s="223"/>
      <c r="DP154" s="223"/>
      <c r="DQ154" s="223"/>
      <c r="DR154" s="223"/>
      <c r="DS154" s="223"/>
      <c r="DT154" s="223"/>
      <c r="DU154" s="223"/>
      <c r="DV154" s="223"/>
      <c r="DW154" s="204"/>
      <c r="DX154" s="205"/>
      <c r="DY154" s="206"/>
      <c r="DZ154" s="207"/>
      <c r="EA154" s="204"/>
      <c r="EB154" s="205"/>
      <c r="EC154" s="204"/>
      <c r="ED154" s="205"/>
      <c r="EE154" s="204"/>
      <c r="EF154" s="205"/>
    </row>
    <row r="155" spans="1:153" ht="15" hidden="1" customHeight="1">
      <c r="A155" s="244"/>
      <c r="B155" s="190"/>
      <c r="C155" s="292" t="s">
        <v>72</v>
      </c>
      <c r="D155" s="296">
        <v>4.3899999999999997</v>
      </c>
      <c r="E155" s="296">
        <v>131.637</v>
      </c>
      <c r="F155" s="296">
        <v>254.827</v>
      </c>
      <c r="G155" s="296">
        <v>387.52699999999999</v>
      </c>
      <c r="H155" s="296">
        <v>503.39699999999999</v>
      </c>
      <c r="I155" s="296">
        <v>661.14699999999993</v>
      </c>
      <c r="J155" s="296">
        <v>749.6149999999999</v>
      </c>
      <c r="K155" s="296">
        <v>864.43499999999995</v>
      </c>
      <c r="L155" s="296">
        <v>937.76499999999999</v>
      </c>
      <c r="M155" s="296">
        <v>1038.9549999999999</v>
      </c>
      <c r="N155" s="296">
        <v>1141.6949999999999</v>
      </c>
      <c r="O155" s="296">
        <v>1272.635</v>
      </c>
      <c r="P155" s="296">
        <v>1386.9949999999999</v>
      </c>
      <c r="Q155" s="296">
        <v>1471.9949999999999</v>
      </c>
      <c r="R155" s="296">
        <v>1557.375</v>
      </c>
      <c r="S155" s="296">
        <v>1612.385</v>
      </c>
      <c r="T155" s="296">
        <v>1658.655</v>
      </c>
      <c r="U155" s="296">
        <v>1738.385</v>
      </c>
      <c r="V155" s="296">
        <v>1812.5450000000001</v>
      </c>
      <c r="W155" s="296">
        <v>1894.825</v>
      </c>
      <c r="X155" s="296">
        <v>1981.665</v>
      </c>
      <c r="Y155" s="296">
        <v>2063.1549999999997</v>
      </c>
      <c r="Z155" s="296">
        <v>2175.1249999999995</v>
      </c>
      <c r="AA155" s="296">
        <v>2249.0549999999994</v>
      </c>
      <c r="AB155" s="296">
        <v>2345.7049999999995</v>
      </c>
      <c r="AC155" s="296">
        <v>2430.7899999999995</v>
      </c>
      <c r="AD155" s="296">
        <v>2568.5499999999993</v>
      </c>
      <c r="AE155" s="296">
        <v>2721.5599999999995</v>
      </c>
      <c r="AF155" s="296">
        <v>2865.2839999999997</v>
      </c>
      <c r="AG155" s="296">
        <v>2962.4439999999995</v>
      </c>
      <c r="AH155" s="296">
        <v>3052.2549999999997</v>
      </c>
      <c r="AI155" s="296">
        <v>3115.0549999999998</v>
      </c>
      <c r="AJ155" s="296">
        <v>3190.2849999999999</v>
      </c>
      <c r="AK155" s="296">
        <v>3281.7449999999999</v>
      </c>
      <c r="AL155" s="296">
        <v>3391.4049999999997</v>
      </c>
      <c r="AM155" s="296">
        <v>3485.9549999999999</v>
      </c>
      <c r="AN155" s="296">
        <v>3571.3449999999998</v>
      </c>
      <c r="AO155" s="296">
        <v>3666.1549999999997</v>
      </c>
      <c r="AP155" s="296">
        <v>3732.415</v>
      </c>
      <c r="AQ155" s="296">
        <v>3820.9549999999999</v>
      </c>
      <c r="AR155" s="296">
        <v>3904.0949999999998</v>
      </c>
      <c r="AS155" s="296">
        <v>4002.2649999999999</v>
      </c>
      <c r="AT155" s="296">
        <v>4085.0749999999998</v>
      </c>
      <c r="AU155" s="296">
        <v>4182.6350000000002</v>
      </c>
      <c r="AV155" s="296">
        <v>4269.4050000000007</v>
      </c>
      <c r="AW155" s="296">
        <v>4329.5250000000005</v>
      </c>
      <c r="AX155" s="296">
        <v>4375.4050000000007</v>
      </c>
      <c r="AY155" s="296">
        <v>4439.3850000000002</v>
      </c>
      <c r="AZ155" s="296">
        <v>4516.2049999999999</v>
      </c>
      <c r="BA155" s="296">
        <v>4567.9049999999997</v>
      </c>
      <c r="BB155" s="296">
        <v>4666.2349999999997</v>
      </c>
      <c r="BC155" s="296">
        <v>4765.0050000000001</v>
      </c>
      <c r="BD155" s="296">
        <v>4837.835</v>
      </c>
      <c r="BE155" s="296">
        <v>4930.0050000000001</v>
      </c>
      <c r="BF155" s="296">
        <v>5014.3850000000002</v>
      </c>
      <c r="BG155" s="296">
        <v>5096.9050000000007</v>
      </c>
      <c r="BH155" s="296">
        <v>5205.1150000000007</v>
      </c>
      <c r="BI155" s="296">
        <v>5305.8150000000005</v>
      </c>
      <c r="BJ155" s="296">
        <v>5410.1750000000002</v>
      </c>
      <c r="BK155" s="296">
        <v>5516.3050000000003</v>
      </c>
      <c r="BL155" s="296">
        <v>5572.3550000000005</v>
      </c>
      <c r="BM155" s="296">
        <v>5610.6850000000004</v>
      </c>
      <c r="BN155" s="296">
        <v>5638.1550000000007</v>
      </c>
      <c r="BO155" s="296">
        <v>5658.0550000000003</v>
      </c>
      <c r="BP155" s="296">
        <v>5679.6450000000004</v>
      </c>
      <c r="BQ155" s="296">
        <v>5691.6850000000004</v>
      </c>
      <c r="BR155" s="296">
        <v>5695.2950000000001</v>
      </c>
      <c r="BS155" s="296">
        <v>5695.335</v>
      </c>
      <c r="BT155" s="296">
        <v>5695.375</v>
      </c>
      <c r="BU155" s="296">
        <v>5695.7550000000001</v>
      </c>
      <c r="BV155" s="296"/>
      <c r="BW155" s="296"/>
      <c r="BX155" s="296"/>
      <c r="BY155" s="296"/>
      <c r="BZ155" s="296"/>
      <c r="CA155" s="296"/>
      <c r="CB155" s="296"/>
      <c r="CC155" s="296"/>
      <c r="CD155" s="296"/>
      <c r="CE155" s="296"/>
      <c r="CF155" s="296"/>
      <c r="CG155" s="296"/>
      <c r="CH155" s="296"/>
      <c r="CI155" s="296"/>
      <c r="CJ155" s="246"/>
      <c r="CK155" s="190"/>
      <c r="CL155" s="190"/>
      <c r="CM155" s="190"/>
      <c r="CN155" s="190"/>
      <c r="CO155" s="190"/>
      <c r="CP155" s="190"/>
      <c r="CQ155" s="190"/>
      <c r="CR155" s="190"/>
      <c r="CS155" s="190"/>
      <c r="CT155" s="190"/>
      <c r="CU155" s="190"/>
      <c r="CV155" s="190"/>
      <c r="CW155" s="190"/>
      <c r="CX155" s="190"/>
      <c r="CY155" s="190"/>
      <c r="CZ155" s="190"/>
      <c r="DA155" s="190"/>
      <c r="DB155" s="190"/>
      <c r="DC155" s="190"/>
      <c r="DD155" s="190"/>
      <c r="DE155" s="190"/>
      <c r="DF155" s="190"/>
      <c r="DG155" s="190"/>
      <c r="DH155" s="190"/>
      <c r="DI155" s="190"/>
      <c r="DJ155" s="190"/>
      <c r="DK155" s="190"/>
      <c r="DL155" s="190"/>
      <c r="DM155" s="190"/>
      <c r="DN155" s="190"/>
      <c r="DO155" s="190"/>
      <c r="DP155" s="190"/>
      <c r="DQ155" s="190"/>
      <c r="DR155" s="190"/>
      <c r="DS155" s="190"/>
      <c r="DT155" s="190"/>
      <c r="DU155" s="190"/>
      <c r="DV155" s="190"/>
      <c r="DW155" s="190"/>
      <c r="DX155" s="190"/>
      <c r="DY155" s="190"/>
      <c r="DZ155" s="190"/>
      <c r="EA155" s="190"/>
      <c r="EB155" s="190"/>
      <c r="EC155" s="190"/>
      <c r="ED155" s="190"/>
      <c r="EE155" s="190"/>
      <c r="EF155" s="190"/>
      <c r="EG155" s="190"/>
      <c r="EH155" s="190"/>
      <c r="EI155" s="190"/>
      <c r="EJ155" s="190"/>
      <c r="EK155" s="190"/>
      <c r="EL155" s="190"/>
      <c r="EM155" s="190"/>
      <c r="EN155" s="190"/>
      <c r="EO155" s="190"/>
      <c r="EP155" s="190"/>
      <c r="EQ155" s="190"/>
      <c r="ER155" s="190"/>
      <c r="ES155" s="190"/>
      <c r="ET155" s="190"/>
      <c r="EU155" s="190"/>
      <c r="EV155" s="190"/>
      <c r="EW155" s="190"/>
    </row>
    <row r="156" spans="1:153" ht="15" hidden="1" customHeight="1">
      <c r="A156" s="244"/>
      <c r="B156" s="244"/>
      <c r="C156" s="297"/>
      <c r="D156" s="296"/>
      <c r="E156" s="296"/>
      <c r="F156" s="296"/>
      <c r="G156" s="296"/>
      <c r="H156" s="296"/>
      <c r="I156" s="296"/>
      <c r="J156" s="296"/>
      <c r="K156" s="296"/>
      <c r="L156" s="296"/>
      <c r="M156" s="296"/>
      <c r="N156" s="296"/>
      <c r="O156" s="296"/>
      <c r="P156" s="296"/>
      <c r="Q156" s="296"/>
      <c r="R156" s="296"/>
      <c r="S156" s="296"/>
      <c r="T156" s="296"/>
      <c r="U156" s="296"/>
      <c r="V156" s="296"/>
      <c r="W156" s="296"/>
      <c r="X156" s="296"/>
      <c r="Y156" s="296"/>
      <c r="Z156" s="296"/>
      <c r="AA156" s="296"/>
      <c r="AB156" s="296"/>
      <c r="AC156" s="296"/>
      <c r="AD156" s="296"/>
      <c r="AE156" s="296"/>
      <c r="AF156" s="296"/>
      <c r="AG156" s="296"/>
      <c r="AH156" s="296"/>
      <c r="AI156" s="296"/>
      <c r="AJ156" s="296"/>
      <c r="AK156" s="296"/>
      <c r="AL156" s="296"/>
      <c r="AM156" s="296"/>
      <c r="AN156" s="296"/>
      <c r="AO156" s="296"/>
      <c r="AP156" s="296"/>
      <c r="AQ156" s="296"/>
      <c r="AR156" s="296"/>
      <c r="AS156" s="296"/>
      <c r="AT156" s="296"/>
      <c r="AU156" s="296"/>
      <c r="AV156" s="296"/>
      <c r="AW156" s="296"/>
      <c r="AX156" s="296"/>
      <c r="AY156" s="296"/>
      <c r="AZ156" s="296"/>
      <c r="BA156" s="296"/>
      <c r="BB156" s="296"/>
      <c r="BC156" s="296"/>
      <c r="BD156" s="296"/>
      <c r="BE156" s="296"/>
      <c r="BF156" s="296"/>
      <c r="BG156" s="296"/>
      <c r="BH156" s="296"/>
      <c r="BI156" s="296"/>
      <c r="BJ156" s="296"/>
      <c r="BK156" s="296"/>
      <c r="BL156" s="296"/>
      <c r="BM156" s="296"/>
      <c r="BN156" s="296"/>
      <c r="BO156" s="296"/>
      <c r="BP156" s="296"/>
      <c r="BQ156" s="296"/>
      <c r="BR156" s="296"/>
      <c r="BS156" s="296"/>
      <c r="BT156" s="296"/>
      <c r="BU156" s="296"/>
      <c r="BV156" s="296"/>
      <c r="BW156" s="296"/>
      <c r="BX156" s="296"/>
      <c r="BY156" s="296"/>
      <c r="BZ156" s="296"/>
      <c r="CA156" s="296"/>
      <c r="CB156" s="296"/>
      <c r="CC156" s="296"/>
      <c r="CD156" s="296"/>
      <c r="CE156" s="296"/>
      <c r="CF156" s="296"/>
      <c r="CG156" s="296"/>
      <c r="CH156" s="296"/>
      <c r="CI156" s="296"/>
      <c r="CJ156" s="246"/>
      <c r="CK156" s="190"/>
      <c r="CL156" s="190"/>
      <c r="CM156" s="190"/>
      <c r="CN156" s="190"/>
      <c r="CO156" s="190"/>
      <c r="CP156" s="190"/>
      <c r="CQ156" s="190"/>
      <c r="CR156" s="190"/>
      <c r="CS156" s="190"/>
      <c r="CT156" s="190"/>
      <c r="CU156" s="190"/>
      <c r="CV156" s="190"/>
      <c r="CW156" s="190"/>
      <c r="CX156" s="190"/>
      <c r="CY156" s="190"/>
      <c r="CZ156" s="190"/>
      <c r="DA156" s="190"/>
      <c r="DB156" s="190"/>
      <c r="DC156" s="190"/>
      <c r="DD156" s="190"/>
      <c r="DE156" s="190"/>
      <c r="DF156" s="190"/>
      <c r="DG156" s="190"/>
      <c r="DH156" s="190"/>
      <c r="DI156" s="190"/>
      <c r="DJ156" s="190"/>
      <c r="DK156" s="190"/>
      <c r="DL156" s="190"/>
      <c r="DM156" s="190"/>
      <c r="DN156" s="190"/>
      <c r="DO156" s="190"/>
      <c r="DP156" s="190"/>
      <c r="DQ156" s="190"/>
      <c r="DR156" s="190"/>
      <c r="DS156" s="190"/>
      <c r="DT156" s="190"/>
      <c r="DU156" s="190"/>
      <c r="DV156" s="190"/>
      <c r="DW156" s="190"/>
      <c r="DX156" s="190"/>
      <c r="DY156" s="190"/>
      <c r="DZ156" s="190"/>
      <c r="EA156" s="190"/>
      <c r="EB156" s="190"/>
      <c r="EC156" s="190"/>
      <c r="ED156" s="190"/>
      <c r="EE156" s="190"/>
      <c r="EF156" s="190"/>
      <c r="EG156" s="190"/>
      <c r="EH156" s="190"/>
      <c r="EI156" s="190"/>
      <c r="EJ156" s="190"/>
      <c r="EK156" s="190"/>
      <c r="EL156" s="190"/>
      <c r="EM156" s="190"/>
      <c r="EN156" s="190"/>
      <c r="EO156" s="190"/>
      <c r="EP156" s="190"/>
      <c r="EQ156" s="190"/>
      <c r="ER156" s="190"/>
      <c r="ES156" s="190"/>
      <c r="ET156" s="190"/>
      <c r="EU156" s="190"/>
      <c r="EV156" s="190"/>
      <c r="EW156" s="190"/>
    </row>
    <row r="157" spans="1:153" s="220" customFormat="1" ht="15" hidden="1" customHeight="1">
      <c r="A157" s="299">
        <v>2003</v>
      </c>
      <c r="B157" s="276" t="s">
        <v>73</v>
      </c>
      <c r="C157" s="292" t="s">
        <v>71</v>
      </c>
      <c r="D157" s="293">
        <v>1.24</v>
      </c>
      <c r="E157" s="293">
        <v>80.97</v>
      </c>
      <c r="F157" s="293">
        <v>91.64</v>
      </c>
      <c r="G157" s="293">
        <v>82.54</v>
      </c>
      <c r="H157" s="293">
        <v>94.1</v>
      </c>
      <c r="I157" s="293">
        <v>115.5</v>
      </c>
      <c r="J157" s="293">
        <v>114.3</v>
      </c>
      <c r="K157" s="293">
        <v>116.62</v>
      </c>
      <c r="L157" s="293">
        <v>103.6</v>
      </c>
      <c r="M157" s="293">
        <v>82.32</v>
      </c>
      <c r="N157" s="293">
        <v>54.08</v>
      </c>
      <c r="O157" s="293">
        <v>46.72</v>
      </c>
      <c r="P157" s="293">
        <v>43.22</v>
      </c>
      <c r="Q157" s="293">
        <v>47.81</v>
      </c>
      <c r="R157" s="293">
        <v>60.24</v>
      </c>
      <c r="S157" s="293">
        <v>66.95</v>
      </c>
      <c r="T157" s="293">
        <v>61.99</v>
      </c>
      <c r="U157" s="293">
        <v>77.72</v>
      </c>
      <c r="V157" s="293">
        <v>98.32</v>
      </c>
      <c r="W157" s="293">
        <v>93.56</v>
      </c>
      <c r="X157" s="293">
        <v>86.09</v>
      </c>
      <c r="Y157" s="293">
        <v>91.53</v>
      </c>
      <c r="Z157" s="293">
        <v>74.81</v>
      </c>
      <c r="AA157" s="293">
        <v>31.533449999999998</v>
      </c>
      <c r="AB157" s="293">
        <v>85.965000000000003</v>
      </c>
      <c r="AC157" s="293">
        <v>96.735549999999989</v>
      </c>
      <c r="AD157" s="293">
        <v>137.55574999999999</v>
      </c>
      <c r="AE157" s="293">
        <v>110.39275000000001</v>
      </c>
      <c r="AF157" s="293">
        <v>70.813100000000006</v>
      </c>
      <c r="AG157" s="293">
        <v>55.958449999999999</v>
      </c>
      <c r="AH157" s="293">
        <v>63.497299999999996</v>
      </c>
      <c r="AI157" s="293">
        <v>98.698949999999996</v>
      </c>
      <c r="AJ157" s="293">
        <v>91.732649999999992</v>
      </c>
      <c r="AK157" s="293">
        <v>63.194150000000008</v>
      </c>
      <c r="AL157" s="293">
        <v>38.416550000000001</v>
      </c>
      <c r="AM157" s="293">
        <v>51.7</v>
      </c>
      <c r="AN157" s="293">
        <v>56.82</v>
      </c>
      <c r="AO157" s="293">
        <v>66.010000000000005</v>
      </c>
      <c r="AP157" s="293">
        <v>63.79</v>
      </c>
      <c r="AQ157" s="293">
        <v>34.89</v>
      </c>
      <c r="AR157" s="293">
        <v>75.47</v>
      </c>
      <c r="AS157" s="293">
        <v>125.25</v>
      </c>
      <c r="AT157" s="293">
        <v>86.75</v>
      </c>
      <c r="AU157" s="293">
        <v>93.53</v>
      </c>
      <c r="AV157" s="293">
        <v>168.7</v>
      </c>
      <c r="AW157" s="293">
        <v>123.56</v>
      </c>
      <c r="AX157" s="293">
        <v>97.78</v>
      </c>
      <c r="AY157" s="293">
        <v>34.14</v>
      </c>
      <c r="AZ157" s="293">
        <v>45.73</v>
      </c>
      <c r="BA157" s="293">
        <v>88.93</v>
      </c>
      <c r="BB157" s="293">
        <v>84.89</v>
      </c>
      <c r="BC157" s="293">
        <v>80.75</v>
      </c>
      <c r="BD157" s="293">
        <v>30.1</v>
      </c>
      <c r="BE157" s="293">
        <v>58.822999999999993</v>
      </c>
      <c r="BF157" s="293">
        <v>90.38</v>
      </c>
      <c r="BG157" s="293">
        <v>58.75</v>
      </c>
      <c r="BH157" s="293">
        <v>50.93</v>
      </c>
      <c r="BI157" s="293">
        <v>49.07</v>
      </c>
      <c r="BJ157" s="293">
        <v>60.44</v>
      </c>
      <c r="BK157" s="293">
        <v>45.49</v>
      </c>
      <c r="BL157" s="293">
        <v>50.32</v>
      </c>
      <c r="BM157" s="293">
        <v>52.42</v>
      </c>
      <c r="BN157" s="293">
        <v>68.760000000000005</v>
      </c>
      <c r="BO157" s="293">
        <v>80.41</v>
      </c>
      <c r="BP157" s="293">
        <v>88.87</v>
      </c>
      <c r="BQ157" s="293">
        <v>77.150000000000006</v>
      </c>
      <c r="BR157" s="293">
        <v>46.03</v>
      </c>
      <c r="BS157" s="293">
        <v>25.16</v>
      </c>
      <c r="BT157" s="293">
        <v>6.28</v>
      </c>
      <c r="BU157" s="293">
        <v>6.26</v>
      </c>
      <c r="BV157" s="293">
        <v>10.95</v>
      </c>
      <c r="BW157" s="293">
        <v>10.96</v>
      </c>
      <c r="BX157" s="293">
        <v>7.88</v>
      </c>
      <c r="BY157" s="293"/>
      <c r="BZ157" s="293"/>
      <c r="CA157" s="293"/>
      <c r="CB157" s="293"/>
      <c r="CC157" s="293"/>
      <c r="CD157" s="293"/>
      <c r="CE157" s="293"/>
      <c r="CF157" s="293"/>
      <c r="CG157" s="293"/>
      <c r="CH157" s="293"/>
      <c r="CI157" s="293"/>
      <c r="CJ157" s="222"/>
      <c r="CK157" s="223"/>
      <c r="CL157" s="223"/>
      <c r="CM157" s="223"/>
      <c r="CN157" s="223"/>
      <c r="CO157" s="223"/>
      <c r="CP157" s="223"/>
      <c r="CQ157" s="223"/>
      <c r="CR157" s="223"/>
      <c r="CS157" s="223"/>
      <c r="CT157" s="223"/>
      <c r="CU157" s="223"/>
      <c r="CV157" s="223"/>
      <c r="CW157" s="223"/>
      <c r="CX157" s="223"/>
      <c r="CY157" s="223"/>
      <c r="CZ157" s="223"/>
      <c r="DA157" s="223"/>
      <c r="DB157" s="223"/>
      <c r="DC157" s="223"/>
      <c r="DD157" s="223"/>
      <c r="DE157" s="223"/>
      <c r="DF157" s="223"/>
      <c r="DG157" s="223"/>
      <c r="DH157" s="223"/>
      <c r="DI157" s="223"/>
      <c r="DJ157" s="223"/>
      <c r="DK157" s="223"/>
      <c r="DL157" s="223"/>
      <c r="DM157" s="223"/>
      <c r="DN157" s="223"/>
      <c r="DO157" s="223"/>
      <c r="DP157" s="223"/>
      <c r="DQ157" s="223"/>
      <c r="DR157" s="223"/>
      <c r="DS157" s="223"/>
      <c r="DT157" s="223"/>
      <c r="DU157" s="223"/>
      <c r="DV157" s="223"/>
      <c r="DW157" s="204"/>
      <c r="DX157" s="205"/>
      <c r="DY157" s="206"/>
      <c r="DZ157" s="207"/>
      <c r="EA157" s="204"/>
      <c r="EB157" s="205"/>
      <c r="EC157" s="204"/>
      <c r="ED157" s="205"/>
      <c r="EE157" s="204"/>
      <c r="EF157" s="205"/>
    </row>
    <row r="158" spans="1:153" ht="15" hidden="1" customHeight="1">
      <c r="A158" s="244"/>
      <c r="B158" s="300"/>
      <c r="C158" s="292" t="s">
        <v>72</v>
      </c>
      <c r="D158" s="296">
        <v>1.24</v>
      </c>
      <c r="E158" s="296">
        <v>82.21</v>
      </c>
      <c r="F158" s="296">
        <v>173.85</v>
      </c>
      <c r="G158" s="296">
        <v>256.39</v>
      </c>
      <c r="H158" s="296">
        <v>350.49</v>
      </c>
      <c r="I158" s="296">
        <v>465.99</v>
      </c>
      <c r="J158" s="296">
        <v>580.29</v>
      </c>
      <c r="K158" s="296">
        <v>696.91</v>
      </c>
      <c r="L158" s="296">
        <v>800.51</v>
      </c>
      <c r="M158" s="296">
        <v>882.82999999999993</v>
      </c>
      <c r="N158" s="296">
        <v>936.91</v>
      </c>
      <c r="O158" s="296">
        <v>983.63</v>
      </c>
      <c r="P158" s="296">
        <v>1026.8499999999999</v>
      </c>
      <c r="Q158" s="296">
        <v>1074.6599999999999</v>
      </c>
      <c r="R158" s="296">
        <v>1134.8999999999999</v>
      </c>
      <c r="S158" s="296">
        <v>1201.8499999999999</v>
      </c>
      <c r="T158" s="296">
        <v>1263.8399999999999</v>
      </c>
      <c r="U158" s="296">
        <v>1341.56</v>
      </c>
      <c r="V158" s="296">
        <v>1439.8799999999999</v>
      </c>
      <c r="W158" s="296">
        <v>1533.4399999999998</v>
      </c>
      <c r="X158" s="296">
        <v>1619.5299999999997</v>
      </c>
      <c r="Y158" s="296">
        <v>1711.0599999999997</v>
      </c>
      <c r="Z158" s="296">
        <v>1785.8699999999997</v>
      </c>
      <c r="AA158" s="296">
        <v>1817.4034499999996</v>
      </c>
      <c r="AB158" s="296">
        <v>1903.3684499999995</v>
      </c>
      <c r="AC158" s="296">
        <v>2000.1039999999994</v>
      </c>
      <c r="AD158" s="296">
        <v>2137.6597499999993</v>
      </c>
      <c r="AE158" s="296">
        <v>2248.0524999999993</v>
      </c>
      <c r="AF158" s="296">
        <v>2318.8655999999992</v>
      </c>
      <c r="AG158" s="296">
        <v>2374.8240499999993</v>
      </c>
      <c r="AH158" s="296">
        <v>2438.3213499999993</v>
      </c>
      <c r="AI158" s="296">
        <v>2537.0202999999992</v>
      </c>
      <c r="AJ158" s="296">
        <v>2628.7529499999991</v>
      </c>
      <c r="AK158" s="296">
        <v>2691.947099999999</v>
      </c>
      <c r="AL158" s="296">
        <v>2730.3636499999989</v>
      </c>
      <c r="AM158" s="296">
        <v>2782.0636499999987</v>
      </c>
      <c r="AN158" s="296">
        <v>2838.8836499999989</v>
      </c>
      <c r="AO158" s="296">
        <v>2904.8936499999991</v>
      </c>
      <c r="AP158" s="296">
        <v>2968.683649999999</v>
      </c>
      <c r="AQ158" s="296">
        <v>3003.5736499999989</v>
      </c>
      <c r="AR158" s="296">
        <v>3079.0436499999987</v>
      </c>
      <c r="AS158" s="296">
        <v>3204.2936499999987</v>
      </c>
      <c r="AT158" s="296">
        <v>3291.0436499999987</v>
      </c>
      <c r="AU158" s="296">
        <v>3384.5736499999989</v>
      </c>
      <c r="AV158" s="296">
        <v>3553.2736499999987</v>
      </c>
      <c r="AW158" s="296">
        <v>3676.8336499999987</v>
      </c>
      <c r="AX158" s="296">
        <v>3774.6136499999989</v>
      </c>
      <c r="AY158" s="296">
        <v>3808.7536499999987</v>
      </c>
      <c r="AZ158" s="296">
        <v>3854.4836499999988</v>
      </c>
      <c r="BA158" s="296">
        <v>3943.4136499999986</v>
      </c>
      <c r="BB158" s="296">
        <v>4028.3036499999985</v>
      </c>
      <c r="BC158" s="296">
        <v>4109.053649999998</v>
      </c>
      <c r="BD158" s="296">
        <v>4139.1536499999984</v>
      </c>
      <c r="BE158" s="296">
        <v>4197.9766499999987</v>
      </c>
      <c r="BF158" s="296">
        <v>4288.3566499999988</v>
      </c>
      <c r="BG158" s="296">
        <v>4347.1066499999988</v>
      </c>
      <c r="BH158" s="296">
        <v>4398.0366499999991</v>
      </c>
      <c r="BI158" s="296">
        <v>4447.1066499999988</v>
      </c>
      <c r="BJ158" s="296">
        <v>4507.5466499999984</v>
      </c>
      <c r="BK158" s="296">
        <v>4553.0366499999982</v>
      </c>
      <c r="BL158" s="296">
        <v>4603.3566499999979</v>
      </c>
      <c r="BM158" s="296">
        <v>4655.776649999998</v>
      </c>
      <c r="BN158" s="296">
        <v>4724.5366499999982</v>
      </c>
      <c r="BO158" s="296">
        <v>4804.946649999998</v>
      </c>
      <c r="BP158" s="296">
        <v>4893.8166499999979</v>
      </c>
      <c r="BQ158" s="296">
        <v>4970.9666499999976</v>
      </c>
      <c r="BR158" s="296">
        <v>5016.9966499999973</v>
      </c>
      <c r="BS158" s="296">
        <v>5042.1566499999972</v>
      </c>
      <c r="BT158" s="296">
        <v>5048.4366499999969</v>
      </c>
      <c r="BU158" s="296">
        <v>5054.6966499999971</v>
      </c>
      <c r="BV158" s="296">
        <v>5065.646649999997</v>
      </c>
      <c r="BW158" s="296">
        <v>5076.606649999997</v>
      </c>
      <c r="BX158" s="296">
        <v>5084.4866499999971</v>
      </c>
      <c r="BY158" s="296"/>
      <c r="BZ158" s="296"/>
      <c r="CA158" s="296"/>
      <c r="CB158" s="296"/>
      <c r="CC158" s="296"/>
      <c r="CD158" s="296"/>
      <c r="CE158" s="296"/>
      <c r="CF158" s="296"/>
      <c r="CG158" s="296"/>
      <c r="CH158" s="296"/>
      <c r="CI158" s="296"/>
      <c r="CJ158" s="246"/>
      <c r="CK158" s="190"/>
      <c r="CL158" s="190"/>
      <c r="CM158" s="190"/>
      <c r="CN158" s="190"/>
      <c r="CO158" s="190"/>
      <c r="CP158" s="190"/>
      <c r="CQ158" s="190"/>
      <c r="CR158" s="190"/>
      <c r="CS158" s="190"/>
      <c r="CT158" s="190"/>
      <c r="CU158" s="190"/>
      <c r="CV158" s="190"/>
      <c r="CW158" s="190"/>
      <c r="CX158" s="190"/>
      <c r="CY158" s="190"/>
      <c r="CZ158" s="190"/>
      <c r="DA158" s="190"/>
      <c r="DB158" s="190"/>
      <c r="DC158" s="190"/>
      <c r="DD158" s="190"/>
      <c r="DE158" s="190"/>
      <c r="DF158" s="190"/>
      <c r="DG158" s="190"/>
      <c r="DH158" s="190"/>
      <c r="DI158" s="190"/>
      <c r="DJ158" s="190"/>
      <c r="DK158" s="190"/>
      <c r="DL158" s="190"/>
      <c r="DM158" s="190"/>
      <c r="DN158" s="190"/>
      <c r="DO158" s="190"/>
      <c r="DP158" s="190"/>
      <c r="DQ158" s="190"/>
      <c r="DR158" s="190"/>
      <c r="DS158" s="190"/>
      <c r="DT158" s="190"/>
      <c r="DU158" s="190"/>
      <c r="DV158" s="190"/>
      <c r="DW158" s="190"/>
      <c r="DX158" s="190"/>
      <c r="DY158" s="190"/>
      <c r="DZ158" s="190"/>
      <c r="EA158" s="190"/>
      <c r="EB158" s="190"/>
      <c r="EC158" s="190"/>
      <c r="ED158" s="190"/>
      <c r="EE158" s="190"/>
      <c r="EF158" s="190"/>
      <c r="EG158" s="190"/>
      <c r="EH158" s="190"/>
      <c r="EI158" s="190"/>
      <c r="EJ158" s="190"/>
      <c r="EK158" s="190"/>
      <c r="EL158" s="190"/>
      <c r="EM158" s="190"/>
      <c r="EN158" s="190"/>
      <c r="EO158" s="190"/>
      <c r="EP158" s="190"/>
      <c r="EQ158" s="190"/>
      <c r="ER158" s="190"/>
      <c r="ES158" s="190"/>
      <c r="ET158" s="190"/>
      <c r="EU158" s="190"/>
      <c r="EV158" s="190"/>
      <c r="EW158" s="190"/>
    </row>
    <row r="159" spans="1:153" ht="15" hidden="1" customHeight="1">
      <c r="A159" s="244"/>
      <c r="B159" s="244"/>
      <c r="C159" s="190"/>
      <c r="D159" s="190"/>
      <c r="E159" s="190"/>
      <c r="F159" s="190"/>
      <c r="G159" s="190"/>
      <c r="H159" s="190"/>
      <c r="I159" s="190"/>
      <c r="J159" s="190"/>
      <c r="K159" s="190"/>
      <c r="L159" s="190"/>
      <c r="M159" s="190"/>
      <c r="N159" s="190"/>
      <c r="O159" s="190"/>
      <c r="P159" s="190"/>
      <c r="Q159" s="190"/>
      <c r="R159" s="190"/>
      <c r="S159" s="190"/>
      <c r="T159" s="190"/>
      <c r="U159" s="190"/>
      <c r="V159" s="190"/>
      <c r="W159" s="190"/>
      <c r="X159" s="190"/>
      <c r="Y159" s="190"/>
      <c r="Z159" s="190"/>
      <c r="AA159" s="190"/>
      <c r="AB159" s="190"/>
      <c r="AC159" s="190"/>
      <c r="AD159" s="190"/>
      <c r="AE159" s="190"/>
      <c r="AF159" s="190"/>
      <c r="AG159" s="190"/>
      <c r="AH159" s="190"/>
      <c r="AI159" s="190"/>
      <c r="AJ159" s="190"/>
      <c r="AK159" s="190"/>
      <c r="AL159" s="190"/>
      <c r="AM159" s="190"/>
      <c r="AN159" s="190"/>
      <c r="AO159" s="190"/>
      <c r="AP159" s="190"/>
      <c r="AQ159" s="190"/>
      <c r="AR159" s="190"/>
      <c r="AS159" s="190"/>
      <c r="AT159" s="190"/>
      <c r="AU159" s="190"/>
      <c r="AV159" s="190"/>
      <c r="AW159" s="190"/>
      <c r="AX159" s="190"/>
      <c r="AY159" s="190"/>
      <c r="AZ159" s="190"/>
      <c r="BA159" s="190"/>
      <c r="BB159" s="190"/>
      <c r="BC159" s="190"/>
      <c r="BD159" s="190"/>
      <c r="BE159" s="190"/>
      <c r="BF159" s="190"/>
      <c r="BG159" s="190"/>
      <c r="BH159" s="190"/>
      <c r="BI159" s="190"/>
      <c r="BJ159" s="190"/>
      <c r="BK159" s="190"/>
      <c r="BL159" s="190"/>
      <c r="BM159" s="190"/>
      <c r="BN159" s="190"/>
      <c r="BO159" s="190"/>
      <c r="BP159" s="190"/>
      <c r="BQ159" s="190"/>
      <c r="BR159" s="190"/>
      <c r="BS159" s="190"/>
      <c r="BT159" s="190"/>
      <c r="BU159" s="190"/>
      <c r="BV159" s="190"/>
      <c r="BW159" s="190"/>
      <c r="BX159" s="190"/>
      <c r="BY159" s="190"/>
      <c r="BZ159" s="190"/>
      <c r="CA159" s="190"/>
      <c r="CB159" s="190"/>
      <c r="CC159" s="190"/>
      <c r="CD159" s="190"/>
      <c r="CE159" s="190"/>
      <c r="CF159" s="190"/>
      <c r="CG159" s="190"/>
      <c r="CH159" s="190"/>
      <c r="CI159" s="190"/>
      <c r="CJ159" s="246"/>
      <c r="CK159" s="190"/>
      <c r="CL159" s="190"/>
      <c r="CM159" s="190"/>
      <c r="CN159" s="190"/>
      <c r="CO159" s="190"/>
      <c r="CP159" s="190"/>
      <c r="CQ159" s="190"/>
      <c r="CR159" s="190"/>
      <c r="CS159" s="190"/>
      <c r="CT159" s="190"/>
      <c r="CU159" s="190"/>
      <c r="CV159" s="190"/>
      <c r="CW159" s="190"/>
      <c r="CX159" s="190"/>
      <c r="CY159" s="190"/>
      <c r="CZ159" s="190"/>
      <c r="DA159" s="190"/>
      <c r="DB159" s="190"/>
      <c r="DC159" s="190"/>
      <c r="DD159" s="190"/>
      <c r="DE159" s="190"/>
      <c r="DF159" s="190"/>
      <c r="DG159" s="190"/>
      <c r="DH159" s="190"/>
      <c r="DI159" s="190"/>
      <c r="DJ159" s="190"/>
      <c r="DK159" s="190"/>
      <c r="DL159" s="190"/>
      <c r="DM159" s="190"/>
      <c r="DN159" s="190"/>
      <c r="DO159" s="190"/>
      <c r="DP159" s="190"/>
      <c r="DQ159" s="190"/>
      <c r="DR159" s="190"/>
      <c r="DS159" s="190"/>
      <c r="DT159" s="190"/>
      <c r="DU159" s="190"/>
      <c r="DV159" s="190"/>
      <c r="DW159" s="190"/>
      <c r="DX159" s="190"/>
      <c r="DY159" s="190"/>
      <c r="DZ159" s="190"/>
      <c r="EA159" s="190"/>
      <c r="EB159" s="190"/>
      <c r="EC159" s="190"/>
      <c r="ED159" s="190"/>
      <c r="EE159" s="190"/>
      <c r="EF159" s="190"/>
      <c r="EG159" s="190"/>
      <c r="EH159" s="190"/>
      <c r="EI159" s="190"/>
      <c r="EJ159" s="190"/>
      <c r="EK159" s="190"/>
      <c r="EL159" s="190"/>
      <c r="EM159" s="190"/>
      <c r="EN159" s="190"/>
      <c r="EO159" s="190"/>
      <c r="EP159" s="190"/>
      <c r="EQ159" s="190"/>
      <c r="ER159" s="190"/>
      <c r="ES159" s="190"/>
      <c r="ET159" s="190"/>
      <c r="EU159" s="190"/>
      <c r="EV159" s="190"/>
      <c r="EW159" s="190"/>
    </row>
    <row r="160" spans="1:153" ht="15" hidden="1" customHeight="1">
      <c r="A160" s="190"/>
      <c r="B160" s="190"/>
      <c r="C160" s="190"/>
      <c r="D160" s="190"/>
      <c r="E160" s="190"/>
      <c r="F160" s="190"/>
      <c r="G160" s="190"/>
      <c r="H160" s="190"/>
      <c r="I160" s="190"/>
      <c r="J160" s="190"/>
      <c r="K160" s="190"/>
      <c r="L160" s="190"/>
      <c r="M160" s="190"/>
      <c r="N160" s="190"/>
      <c r="O160" s="190"/>
      <c r="P160" s="190"/>
      <c r="Q160" s="190"/>
      <c r="R160" s="190"/>
      <c r="S160" s="190"/>
      <c r="T160" s="190"/>
      <c r="U160" s="190"/>
      <c r="V160" s="190"/>
      <c r="W160" s="190"/>
      <c r="X160" s="190"/>
      <c r="Y160" s="190"/>
      <c r="Z160" s="190"/>
      <c r="AA160" s="190"/>
      <c r="AB160" s="301"/>
      <c r="AC160" s="190"/>
      <c r="AD160" s="190"/>
      <c r="AE160" s="190"/>
      <c r="AF160" s="190"/>
      <c r="AG160" s="190"/>
      <c r="AH160" s="190"/>
      <c r="AI160" s="190"/>
      <c r="AJ160" s="190"/>
      <c r="AK160" s="190"/>
      <c r="AL160" s="190"/>
      <c r="AM160" s="190"/>
      <c r="AN160" s="190"/>
      <c r="AO160" s="190"/>
      <c r="AP160" s="190"/>
      <c r="AQ160" s="190"/>
      <c r="AR160" s="190"/>
      <c r="AS160" s="190"/>
      <c r="AT160" s="190"/>
      <c r="AU160" s="190"/>
      <c r="AV160" s="190"/>
      <c r="AW160" s="190"/>
      <c r="AX160" s="190"/>
      <c r="AY160" s="190"/>
      <c r="AZ160" s="190"/>
      <c r="BA160" s="190"/>
      <c r="BB160" s="190"/>
      <c r="BC160" s="190"/>
      <c r="BD160" s="190"/>
      <c r="BE160" s="190"/>
      <c r="BF160" s="190"/>
      <c r="BG160" s="190"/>
      <c r="BH160" s="190"/>
      <c r="BI160" s="190"/>
      <c r="BJ160" s="190"/>
      <c r="BK160" s="190"/>
      <c r="BL160" s="190"/>
      <c r="BM160" s="190"/>
      <c r="BN160" s="190"/>
      <c r="BO160" s="190"/>
      <c r="BP160" s="190"/>
      <c r="BQ160" s="190"/>
      <c r="BR160" s="190"/>
      <c r="BS160" s="190"/>
      <c r="BT160" s="190"/>
      <c r="BU160" s="190"/>
      <c r="BV160" s="190"/>
      <c r="BW160" s="190"/>
      <c r="BX160" s="190"/>
      <c r="BY160" s="190"/>
      <c r="BZ160" s="190"/>
      <c r="CA160" s="190"/>
      <c r="CB160" s="190"/>
      <c r="CC160" s="190"/>
      <c r="CD160" s="190"/>
      <c r="CE160" s="190"/>
      <c r="CF160" s="190"/>
      <c r="CG160" s="190"/>
      <c r="CH160" s="190"/>
      <c r="CI160" s="190"/>
      <c r="CJ160" s="246"/>
      <c r="CK160" s="190"/>
      <c r="CL160" s="190"/>
      <c r="CM160" s="190"/>
      <c r="CN160" s="190"/>
      <c r="CO160" s="190"/>
      <c r="CP160" s="190"/>
      <c r="CQ160" s="190"/>
      <c r="CR160" s="190"/>
      <c r="CS160" s="190"/>
      <c r="CT160" s="190"/>
      <c r="CU160" s="190"/>
      <c r="CV160" s="190"/>
      <c r="CW160" s="190"/>
      <c r="CX160" s="190"/>
      <c r="CY160" s="190"/>
      <c r="CZ160" s="190"/>
      <c r="DA160" s="190"/>
      <c r="DB160" s="190"/>
      <c r="DC160" s="190"/>
      <c r="DD160" s="190"/>
      <c r="DE160" s="190"/>
      <c r="DF160" s="190"/>
      <c r="DG160" s="190"/>
      <c r="DH160" s="190"/>
      <c r="DI160" s="190"/>
      <c r="DJ160" s="190"/>
      <c r="DK160" s="190"/>
      <c r="DL160" s="190"/>
      <c r="DM160" s="190"/>
      <c r="DN160" s="190"/>
      <c r="DO160" s="190"/>
      <c r="DP160" s="190"/>
      <c r="DQ160" s="190"/>
      <c r="DR160" s="190"/>
      <c r="DS160" s="190"/>
      <c r="DT160" s="190"/>
      <c r="DU160" s="190"/>
      <c r="DV160" s="190"/>
      <c r="DW160" s="190"/>
      <c r="DX160" s="190"/>
      <c r="DY160" s="190"/>
      <c r="DZ160" s="190"/>
      <c r="EA160" s="190"/>
      <c r="EB160" s="190"/>
      <c r="EC160" s="190"/>
      <c r="ED160" s="190"/>
      <c r="EE160" s="190"/>
      <c r="EF160" s="190"/>
      <c r="EG160" s="190"/>
      <c r="EH160" s="190"/>
      <c r="EI160" s="190"/>
      <c r="EJ160" s="190"/>
      <c r="EK160" s="190"/>
      <c r="EL160" s="190"/>
      <c r="EM160" s="190"/>
      <c r="EN160" s="190"/>
      <c r="EO160" s="190"/>
      <c r="EP160" s="190"/>
      <c r="EQ160" s="190"/>
      <c r="ER160" s="190"/>
      <c r="ES160" s="190"/>
      <c r="ET160" s="190"/>
      <c r="EU160" s="190"/>
      <c r="EV160" s="190"/>
      <c r="EW160" s="190"/>
    </row>
    <row r="161" spans="1:153" ht="15" hidden="1" customHeight="1">
      <c r="A161" s="190"/>
      <c r="B161" s="190"/>
      <c r="C161" s="190"/>
      <c r="D161" s="190"/>
      <c r="E161" s="190"/>
      <c r="F161" s="190"/>
      <c r="G161" s="190"/>
      <c r="H161" s="190"/>
      <c r="I161" s="190"/>
      <c r="J161" s="190"/>
      <c r="K161" s="190"/>
      <c r="L161" s="190"/>
      <c r="M161" s="190"/>
      <c r="N161" s="190"/>
      <c r="O161" s="190"/>
      <c r="P161" s="190"/>
      <c r="Q161" s="190"/>
      <c r="R161" s="190"/>
      <c r="S161" s="190"/>
      <c r="T161" s="190"/>
      <c r="U161" s="190"/>
      <c r="V161" s="190"/>
      <c r="W161" s="190"/>
      <c r="X161" s="190"/>
      <c r="Y161" s="190"/>
      <c r="Z161" s="190"/>
      <c r="AA161" s="190"/>
      <c r="AB161" s="190"/>
      <c r="AC161" s="190"/>
      <c r="AD161" s="190"/>
      <c r="AE161" s="190"/>
      <c r="AF161" s="190"/>
      <c r="AG161" s="190"/>
      <c r="AH161" s="190"/>
      <c r="AI161" s="190"/>
      <c r="AJ161" s="190"/>
      <c r="AK161" s="190"/>
      <c r="AL161" s="190"/>
      <c r="AM161" s="190"/>
      <c r="AN161" s="190"/>
      <c r="AO161" s="190"/>
      <c r="AP161" s="190"/>
      <c r="AQ161" s="190"/>
      <c r="AR161" s="190"/>
      <c r="AS161" s="190"/>
      <c r="AT161" s="190"/>
      <c r="AU161" s="190"/>
      <c r="AV161" s="190"/>
      <c r="AW161" s="190"/>
      <c r="AX161" s="190"/>
      <c r="AY161" s="190"/>
      <c r="AZ161" s="190"/>
      <c r="BA161" s="190"/>
      <c r="BB161" s="190"/>
      <c r="BC161" s="190"/>
      <c r="BD161" s="190"/>
      <c r="BE161" s="190"/>
      <c r="BF161" s="190"/>
      <c r="BG161" s="190"/>
      <c r="BH161" s="190"/>
      <c r="BI161" s="190"/>
      <c r="BJ161" s="190"/>
      <c r="BK161" s="190"/>
      <c r="BL161" s="190"/>
      <c r="BM161" s="190"/>
      <c r="BN161" s="190"/>
      <c r="BO161" s="190"/>
      <c r="BP161" s="190"/>
      <c r="BQ161" s="190"/>
      <c r="BR161" s="190"/>
      <c r="BS161" s="190"/>
      <c r="BT161" s="190"/>
      <c r="BU161" s="190"/>
      <c r="BV161" s="190"/>
      <c r="BW161" s="190"/>
      <c r="BX161" s="190"/>
      <c r="BY161" s="190"/>
      <c r="BZ161" s="190"/>
      <c r="CA161" s="190"/>
      <c r="CB161" s="190"/>
      <c r="CC161" s="190"/>
      <c r="CD161" s="190"/>
      <c r="CE161" s="190"/>
      <c r="CF161" s="190"/>
      <c r="CG161" s="190"/>
      <c r="CH161" s="190"/>
      <c r="CI161" s="190"/>
      <c r="CJ161" s="246"/>
      <c r="CK161" s="190"/>
      <c r="CL161" s="190"/>
      <c r="CM161" s="190"/>
      <c r="CN161" s="190"/>
      <c r="CO161" s="190"/>
      <c r="CP161" s="190"/>
      <c r="CQ161" s="190"/>
      <c r="CR161" s="190"/>
      <c r="CS161" s="190"/>
      <c r="CT161" s="190"/>
      <c r="CU161" s="190"/>
      <c r="CV161" s="190"/>
      <c r="CW161" s="190"/>
      <c r="CX161" s="190"/>
      <c r="CY161" s="190"/>
      <c r="CZ161" s="190"/>
      <c r="DA161" s="190"/>
      <c r="DB161" s="190"/>
      <c r="DC161" s="190"/>
      <c r="DD161" s="190"/>
      <c r="DE161" s="190"/>
      <c r="DF161" s="190"/>
      <c r="DG161" s="190"/>
      <c r="DH161" s="190"/>
      <c r="DI161" s="190"/>
      <c r="DJ161" s="190"/>
      <c r="DK161" s="190"/>
      <c r="DL161" s="190"/>
      <c r="DM161" s="190"/>
      <c r="DN161" s="190"/>
      <c r="DO161" s="190"/>
      <c r="DP161" s="190"/>
      <c r="DQ161" s="190"/>
      <c r="DR161" s="190"/>
      <c r="DS161" s="190"/>
      <c r="DT161" s="190"/>
      <c r="DU161" s="190"/>
      <c r="DV161" s="190"/>
      <c r="DW161" s="190"/>
      <c r="DX161" s="190"/>
      <c r="DY161" s="190"/>
      <c r="DZ161" s="190"/>
      <c r="EA161" s="190"/>
      <c r="EB161" s="190"/>
      <c r="EC161" s="190"/>
      <c r="ED161" s="190"/>
      <c r="EE161" s="190"/>
      <c r="EF161" s="190"/>
      <c r="EG161" s="190"/>
      <c r="EH161" s="190"/>
      <c r="EI161" s="190"/>
      <c r="EJ161" s="190"/>
      <c r="EK161" s="190"/>
      <c r="EL161" s="190"/>
      <c r="EM161" s="190"/>
      <c r="EN161" s="190"/>
      <c r="EO161" s="190"/>
      <c r="EP161" s="190"/>
      <c r="EQ161" s="190"/>
      <c r="ER161" s="190"/>
      <c r="ES161" s="190"/>
      <c r="ET161" s="190"/>
      <c r="EU161" s="190"/>
      <c r="EV161" s="190"/>
      <c r="EW161" s="190"/>
    </row>
    <row r="162" spans="1:153" ht="15" hidden="1" customHeight="1">
      <c r="A162" s="190"/>
      <c r="B162" s="190"/>
      <c r="C162" s="190"/>
      <c r="D162" s="190"/>
      <c r="E162" s="190"/>
      <c r="F162" s="190"/>
      <c r="G162" s="190"/>
      <c r="H162" s="190"/>
      <c r="I162" s="190"/>
      <c r="J162" s="190"/>
      <c r="K162" s="190"/>
      <c r="L162" s="190"/>
      <c r="M162" s="190"/>
      <c r="N162" s="190"/>
      <c r="O162" s="190"/>
      <c r="P162" s="190"/>
      <c r="Q162" s="190"/>
      <c r="R162" s="190"/>
      <c r="S162" s="190"/>
      <c r="T162" s="190"/>
      <c r="U162" s="190"/>
      <c r="V162" s="190"/>
      <c r="W162" s="190"/>
      <c r="X162" s="190"/>
      <c r="Y162" s="190"/>
      <c r="Z162" s="190"/>
      <c r="AA162" s="190"/>
      <c r="AB162" s="190"/>
      <c r="AC162" s="190"/>
      <c r="AD162" s="190"/>
      <c r="AE162" s="190"/>
      <c r="AF162" s="190"/>
      <c r="AG162" s="190"/>
      <c r="AH162" s="190"/>
      <c r="AI162" s="190"/>
      <c r="AJ162" s="190"/>
      <c r="AK162" s="190"/>
      <c r="AL162" s="190"/>
      <c r="AM162" s="190"/>
      <c r="AN162" s="190"/>
      <c r="AO162" s="190"/>
      <c r="AP162" s="190"/>
      <c r="AQ162" s="190"/>
      <c r="AR162" s="190"/>
      <c r="AS162" s="190"/>
      <c r="AT162" s="190"/>
      <c r="AU162" s="190"/>
      <c r="AV162" s="190"/>
      <c r="AW162" s="190"/>
      <c r="AX162" s="190"/>
      <c r="AY162" s="190"/>
      <c r="AZ162" s="190"/>
      <c r="BA162" s="190"/>
      <c r="BB162" s="190"/>
      <c r="BC162" s="190"/>
      <c r="BD162" s="190"/>
      <c r="BE162" s="190"/>
      <c r="BF162" s="190"/>
      <c r="BG162" s="190"/>
      <c r="BH162" s="190"/>
      <c r="BI162" s="190"/>
      <c r="BJ162" s="190"/>
      <c r="BK162" s="190"/>
      <c r="BL162" s="190"/>
      <c r="BM162" s="190"/>
      <c r="BN162" s="190"/>
      <c r="BO162" s="190"/>
      <c r="BP162" s="190"/>
      <c r="BQ162" s="190"/>
      <c r="BR162" s="190"/>
      <c r="BS162" s="190"/>
      <c r="BT162" s="190"/>
      <c r="BU162" s="190"/>
      <c r="BV162" s="190"/>
      <c r="BW162" s="190"/>
      <c r="BX162" s="190"/>
      <c r="BY162" s="190"/>
      <c r="BZ162" s="190"/>
      <c r="CA162" s="190"/>
      <c r="CB162" s="190"/>
      <c r="CC162" s="190"/>
      <c r="CD162" s="190"/>
      <c r="CE162" s="190"/>
      <c r="CF162" s="190"/>
      <c r="CG162" s="190"/>
      <c r="CH162" s="190"/>
      <c r="CI162" s="190"/>
      <c r="CJ162" s="246"/>
      <c r="CK162" s="190"/>
      <c r="CL162" s="190"/>
      <c r="CM162" s="190"/>
      <c r="CN162" s="190"/>
      <c r="CO162" s="190"/>
      <c r="CP162" s="190"/>
      <c r="CQ162" s="190"/>
      <c r="CR162" s="190"/>
      <c r="CS162" s="190"/>
      <c r="CT162" s="190"/>
      <c r="CU162" s="190"/>
      <c r="CV162" s="190"/>
      <c r="CW162" s="190"/>
      <c r="CX162" s="190"/>
      <c r="CY162" s="190"/>
      <c r="CZ162" s="190"/>
      <c r="DA162" s="190"/>
      <c r="DB162" s="190"/>
      <c r="DC162" s="190"/>
      <c r="DD162" s="190"/>
      <c r="DE162" s="190"/>
      <c r="DF162" s="190"/>
      <c r="DG162" s="190"/>
      <c r="DH162" s="190"/>
      <c r="DI162" s="190"/>
      <c r="DJ162" s="190"/>
      <c r="DK162" s="190"/>
      <c r="DL162" s="190"/>
      <c r="DM162" s="190"/>
      <c r="DN162" s="190"/>
      <c r="DO162" s="190"/>
      <c r="DP162" s="190"/>
      <c r="DQ162" s="190"/>
      <c r="DR162" s="190"/>
      <c r="DS162" s="190"/>
      <c r="DT162" s="190"/>
      <c r="DU162" s="190"/>
      <c r="DV162" s="190"/>
      <c r="DW162" s="190"/>
      <c r="DX162" s="190"/>
      <c r="DY162" s="190"/>
      <c r="DZ162" s="190"/>
      <c r="EA162" s="190"/>
      <c r="EB162" s="190"/>
      <c r="EC162" s="190"/>
      <c r="ED162" s="190"/>
      <c r="EE162" s="190"/>
      <c r="EF162" s="190"/>
      <c r="EG162" s="190"/>
      <c r="EH162" s="190"/>
      <c r="EI162" s="190"/>
      <c r="EJ162" s="190"/>
      <c r="EK162" s="190"/>
      <c r="EL162" s="190"/>
      <c r="EM162" s="190"/>
      <c r="EN162" s="190"/>
      <c r="EO162" s="190"/>
      <c r="EP162" s="190"/>
      <c r="EQ162" s="190"/>
      <c r="ER162" s="190"/>
      <c r="ES162" s="190"/>
      <c r="ET162" s="190"/>
      <c r="EU162" s="190"/>
      <c r="EV162" s="190"/>
      <c r="EW162" s="190"/>
    </row>
    <row r="163" spans="1:153" ht="15" hidden="1" customHeight="1">
      <c r="A163" s="190"/>
      <c r="B163" s="190"/>
      <c r="C163" s="190"/>
      <c r="D163" s="190"/>
      <c r="E163" s="190"/>
      <c r="F163" s="190"/>
      <c r="G163" s="190"/>
      <c r="H163" s="190"/>
      <c r="I163" s="190"/>
      <c r="J163" s="190"/>
      <c r="K163" s="190"/>
      <c r="L163" s="190"/>
      <c r="M163" s="190"/>
      <c r="N163" s="190"/>
      <c r="O163" s="190"/>
      <c r="P163" s="190"/>
      <c r="Q163" s="190"/>
      <c r="R163" s="190"/>
      <c r="S163" s="190"/>
      <c r="T163" s="190"/>
      <c r="U163" s="190"/>
      <c r="V163" s="190"/>
      <c r="W163" s="190"/>
      <c r="X163" s="190"/>
      <c r="Y163" s="190"/>
      <c r="Z163" s="190"/>
      <c r="AA163" s="190"/>
      <c r="AB163" s="190"/>
      <c r="AC163" s="190"/>
      <c r="AD163" s="190"/>
      <c r="AE163" s="190"/>
      <c r="AF163" s="190"/>
      <c r="AG163" s="190"/>
      <c r="AH163" s="190"/>
      <c r="AI163" s="190"/>
      <c r="AJ163" s="190"/>
      <c r="AK163" s="190"/>
      <c r="AL163" s="190"/>
      <c r="AM163" s="190"/>
      <c r="AN163" s="190"/>
      <c r="AO163" s="190"/>
      <c r="AP163" s="190"/>
      <c r="AQ163" s="190"/>
      <c r="AR163" s="190"/>
      <c r="AS163" s="190"/>
      <c r="AT163" s="190"/>
      <c r="AU163" s="190"/>
      <c r="AV163" s="190"/>
      <c r="AW163" s="190"/>
      <c r="AX163" s="190"/>
      <c r="AY163" s="190"/>
      <c r="AZ163" s="190"/>
      <c r="BA163" s="190"/>
      <c r="BB163" s="190"/>
      <c r="BC163" s="190"/>
      <c r="BD163" s="190"/>
      <c r="BE163" s="190"/>
      <c r="BF163" s="190"/>
      <c r="BG163" s="190"/>
      <c r="BH163" s="190"/>
      <c r="BI163" s="190"/>
      <c r="BJ163" s="190"/>
      <c r="BK163" s="190"/>
      <c r="BL163" s="190"/>
      <c r="BM163" s="190"/>
      <c r="BN163" s="190"/>
      <c r="BO163" s="190"/>
      <c r="BP163" s="190"/>
      <c r="BQ163" s="190"/>
      <c r="BR163" s="190"/>
      <c r="BS163" s="190"/>
      <c r="BT163" s="190"/>
      <c r="BU163" s="190"/>
      <c r="BV163" s="190"/>
      <c r="BW163" s="190"/>
      <c r="BX163" s="190"/>
      <c r="BY163" s="190"/>
      <c r="BZ163" s="190"/>
      <c r="CA163" s="190"/>
      <c r="CB163" s="190"/>
      <c r="CC163" s="190"/>
      <c r="CD163" s="190"/>
      <c r="CE163" s="190"/>
      <c r="CF163" s="190"/>
      <c r="CG163" s="190"/>
      <c r="CH163" s="190"/>
      <c r="CI163" s="190"/>
      <c r="CJ163" s="246"/>
      <c r="CK163" s="190"/>
      <c r="CL163" s="190"/>
      <c r="CM163" s="190"/>
      <c r="CN163" s="190"/>
      <c r="CO163" s="190"/>
      <c r="CP163" s="190"/>
      <c r="CQ163" s="190"/>
      <c r="CR163" s="190"/>
      <c r="CS163" s="190"/>
      <c r="CT163" s="190"/>
      <c r="CU163" s="190"/>
      <c r="CV163" s="190"/>
      <c r="CW163" s="190"/>
      <c r="CX163" s="190"/>
      <c r="CY163" s="190"/>
      <c r="CZ163" s="190"/>
      <c r="DA163" s="190"/>
      <c r="DB163" s="190"/>
      <c r="DC163" s="190"/>
      <c r="DD163" s="190"/>
      <c r="DE163" s="190"/>
      <c r="DF163" s="190"/>
      <c r="DG163" s="190"/>
      <c r="DH163" s="190"/>
      <c r="DI163" s="190"/>
      <c r="DJ163" s="190"/>
      <c r="DK163" s="190"/>
      <c r="DL163" s="190"/>
      <c r="DM163" s="190"/>
      <c r="DN163" s="190"/>
      <c r="DO163" s="190"/>
      <c r="DP163" s="190"/>
      <c r="DQ163" s="190"/>
      <c r="DR163" s="190"/>
      <c r="DS163" s="190"/>
      <c r="DT163" s="190"/>
      <c r="DU163" s="190"/>
      <c r="DV163" s="190"/>
      <c r="DW163" s="190"/>
      <c r="DX163" s="190"/>
      <c r="DY163" s="190"/>
      <c r="DZ163" s="190"/>
      <c r="EA163" s="190"/>
      <c r="EB163" s="190"/>
      <c r="EC163" s="190"/>
      <c r="ED163" s="190"/>
      <c r="EE163" s="190"/>
      <c r="EF163" s="190"/>
      <c r="EG163" s="190"/>
      <c r="EH163" s="190"/>
      <c r="EI163" s="190"/>
      <c r="EJ163" s="190"/>
      <c r="EK163" s="190"/>
      <c r="EL163" s="190"/>
      <c r="EM163" s="190"/>
      <c r="EN163" s="190"/>
      <c r="EO163" s="190"/>
      <c r="EP163" s="190"/>
      <c r="EQ163" s="190"/>
      <c r="ER163" s="190"/>
      <c r="ES163" s="190"/>
      <c r="ET163" s="190"/>
      <c r="EU163" s="190"/>
      <c r="EV163" s="190"/>
      <c r="EW163" s="190"/>
    </row>
    <row r="164" spans="1:153" ht="15" hidden="1" customHeight="1">
      <c r="A164" s="190"/>
      <c r="B164" s="190"/>
      <c r="C164" s="190"/>
      <c r="D164" s="190"/>
      <c r="E164" s="190"/>
      <c r="F164" s="190"/>
      <c r="G164" s="190"/>
      <c r="H164" s="190"/>
      <c r="I164" s="190"/>
      <c r="J164" s="190"/>
      <c r="K164" s="190"/>
      <c r="L164" s="190"/>
      <c r="M164" s="190"/>
      <c r="N164" s="190"/>
      <c r="O164" s="190"/>
      <c r="P164" s="190"/>
      <c r="Q164" s="190"/>
      <c r="R164" s="190"/>
      <c r="S164" s="190"/>
      <c r="T164" s="190"/>
      <c r="U164" s="190"/>
      <c r="V164" s="190"/>
      <c r="W164" s="190"/>
      <c r="X164" s="190"/>
      <c r="Y164" s="190"/>
      <c r="Z164" s="190"/>
      <c r="AA164" s="190"/>
      <c r="AB164" s="190"/>
      <c r="AC164" s="190"/>
      <c r="AD164" s="190"/>
      <c r="AE164" s="190"/>
      <c r="AF164" s="190"/>
      <c r="AG164" s="190"/>
      <c r="AH164" s="190"/>
      <c r="AI164" s="190"/>
      <c r="AJ164" s="190"/>
      <c r="AK164" s="190"/>
      <c r="AL164" s="190"/>
      <c r="AM164" s="190"/>
      <c r="AN164" s="190"/>
      <c r="AO164" s="190"/>
      <c r="AP164" s="190"/>
      <c r="AQ164" s="190"/>
      <c r="AR164" s="190"/>
      <c r="AS164" s="190"/>
      <c r="AT164" s="190"/>
      <c r="AU164" s="190"/>
      <c r="AV164" s="190"/>
      <c r="AW164" s="190"/>
      <c r="AX164" s="190"/>
      <c r="AY164" s="190"/>
      <c r="AZ164" s="190"/>
      <c r="BA164" s="190"/>
      <c r="BB164" s="190"/>
      <c r="BC164" s="190"/>
      <c r="BD164" s="190"/>
      <c r="BE164" s="190"/>
      <c r="BF164" s="190"/>
      <c r="BG164" s="190"/>
      <c r="BH164" s="190"/>
      <c r="BI164" s="190"/>
      <c r="BJ164" s="190"/>
      <c r="BK164" s="190"/>
      <c r="BL164" s="190"/>
      <c r="BM164" s="190"/>
      <c r="BN164" s="190"/>
      <c r="BO164" s="190"/>
      <c r="BP164" s="190"/>
      <c r="BQ164" s="190"/>
      <c r="BR164" s="190"/>
      <c r="BS164" s="190"/>
      <c r="BT164" s="190"/>
      <c r="BU164" s="190"/>
      <c r="BV164" s="190"/>
      <c r="BW164" s="190"/>
      <c r="BX164" s="190"/>
      <c r="BY164" s="190"/>
      <c r="BZ164" s="190"/>
      <c r="CA164" s="190"/>
      <c r="CB164" s="190"/>
      <c r="CC164" s="190"/>
      <c r="CD164" s="190"/>
      <c r="CE164" s="190"/>
      <c r="CF164" s="190"/>
      <c r="CG164" s="190"/>
      <c r="CH164" s="190"/>
      <c r="CI164" s="190"/>
      <c r="CJ164" s="246"/>
      <c r="CK164" s="190"/>
      <c r="CL164" s="190"/>
      <c r="CM164" s="190"/>
      <c r="CN164" s="190"/>
      <c r="CO164" s="190"/>
      <c r="CP164" s="190"/>
      <c r="CQ164" s="190"/>
      <c r="CR164" s="190"/>
      <c r="CS164" s="190"/>
      <c r="CT164" s="190"/>
      <c r="CU164" s="190"/>
      <c r="CV164" s="190"/>
      <c r="CW164" s="190"/>
      <c r="CX164" s="190"/>
      <c r="CY164" s="190"/>
      <c r="CZ164" s="190"/>
      <c r="DA164" s="190"/>
      <c r="DB164" s="190"/>
      <c r="DC164" s="190"/>
      <c r="DD164" s="190"/>
      <c r="DE164" s="190"/>
      <c r="DF164" s="190"/>
      <c r="DG164" s="190"/>
      <c r="DH164" s="190"/>
      <c r="DI164" s="190"/>
      <c r="DJ164" s="190"/>
      <c r="DK164" s="190"/>
      <c r="DL164" s="190"/>
      <c r="DM164" s="190"/>
      <c r="DN164" s="190"/>
      <c r="DO164" s="190"/>
      <c r="DP164" s="190"/>
      <c r="DQ164" s="190"/>
      <c r="DR164" s="190"/>
      <c r="DS164" s="190"/>
      <c r="DT164" s="190"/>
      <c r="DU164" s="190"/>
      <c r="DV164" s="190"/>
      <c r="DW164" s="190"/>
      <c r="DX164" s="190"/>
      <c r="DY164" s="190"/>
      <c r="DZ164" s="190"/>
      <c r="EA164" s="190"/>
      <c r="EB164" s="190"/>
      <c r="EC164" s="190"/>
      <c r="ED164" s="190"/>
      <c r="EE164" s="190"/>
      <c r="EF164" s="190"/>
      <c r="EG164" s="190"/>
      <c r="EH164" s="190"/>
      <c r="EI164" s="190"/>
      <c r="EJ164" s="190"/>
      <c r="EK164" s="190"/>
      <c r="EL164" s="190"/>
      <c r="EM164" s="190"/>
      <c r="EN164" s="190"/>
      <c r="EO164" s="190"/>
      <c r="EP164" s="190"/>
      <c r="EQ164" s="190"/>
      <c r="ER164" s="190"/>
      <c r="ES164" s="190"/>
      <c r="ET164" s="190"/>
      <c r="EU164" s="190"/>
      <c r="EV164" s="190"/>
      <c r="EW164" s="190"/>
    </row>
    <row r="165" spans="1:153" ht="15" hidden="1" customHeight="1">
      <c r="A165" s="190"/>
      <c r="B165" s="190"/>
      <c r="C165" s="190"/>
      <c r="D165" s="190"/>
      <c r="E165" s="190"/>
      <c r="F165" s="190"/>
      <c r="G165" s="190"/>
      <c r="H165" s="190"/>
      <c r="I165" s="190"/>
      <c r="J165" s="190"/>
      <c r="K165" s="190"/>
      <c r="L165" s="190"/>
      <c r="M165" s="190"/>
      <c r="N165" s="190"/>
      <c r="O165" s="190"/>
      <c r="P165" s="190"/>
      <c r="Q165" s="190"/>
      <c r="R165" s="190"/>
      <c r="S165" s="190"/>
      <c r="T165" s="190"/>
      <c r="U165" s="190"/>
      <c r="V165" s="190"/>
      <c r="W165" s="190"/>
      <c r="X165" s="190"/>
      <c r="Y165" s="190"/>
      <c r="Z165" s="190"/>
      <c r="AA165" s="190"/>
      <c r="AB165" s="190"/>
      <c r="AC165" s="190"/>
      <c r="AD165" s="190"/>
      <c r="AE165" s="190"/>
      <c r="AF165" s="190"/>
      <c r="AG165" s="190"/>
      <c r="AH165" s="190"/>
      <c r="AI165" s="190"/>
      <c r="AJ165" s="190"/>
      <c r="AK165" s="190"/>
      <c r="AL165" s="190"/>
      <c r="AM165" s="190"/>
      <c r="AN165" s="190"/>
      <c r="AO165" s="190"/>
      <c r="AP165" s="190"/>
      <c r="AQ165" s="190"/>
      <c r="AR165" s="190"/>
      <c r="AS165" s="190"/>
      <c r="AT165" s="190"/>
      <c r="AU165" s="190"/>
      <c r="AV165" s="190"/>
      <c r="AW165" s="190"/>
      <c r="AX165" s="190"/>
      <c r="AY165" s="190"/>
      <c r="AZ165" s="190"/>
      <c r="BA165" s="190"/>
      <c r="BB165" s="190"/>
      <c r="BC165" s="190"/>
      <c r="BD165" s="190"/>
      <c r="BE165" s="190"/>
      <c r="BF165" s="190"/>
      <c r="BG165" s="190"/>
      <c r="BH165" s="190"/>
      <c r="BI165" s="190"/>
      <c r="BJ165" s="190"/>
      <c r="BK165" s="190"/>
      <c r="BL165" s="190"/>
      <c r="BM165" s="190"/>
      <c r="BN165" s="190"/>
      <c r="BO165" s="190"/>
      <c r="BP165" s="190"/>
      <c r="BQ165" s="190"/>
      <c r="BR165" s="190"/>
      <c r="BS165" s="190"/>
      <c r="BT165" s="190"/>
      <c r="BU165" s="190"/>
      <c r="BV165" s="190"/>
      <c r="BW165" s="190"/>
      <c r="BX165" s="190"/>
      <c r="BY165" s="190"/>
      <c r="BZ165" s="190"/>
      <c r="CA165" s="190"/>
      <c r="CB165" s="190"/>
      <c r="CC165" s="190"/>
      <c r="CD165" s="190"/>
      <c r="CE165" s="190"/>
      <c r="CF165" s="190"/>
      <c r="CG165" s="190"/>
      <c r="CH165" s="190"/>
      <c r="CI165" s="190"/>
      <c r="CJ165" s="246"/>
      <c r="CK165" s="190"/>
      <c r="CL165" s="190"/>
      <c r="CM165" s="190"/>
      <c r="CN165" s="190"/>
      <c r="CO165" s="190"/>
      <c r="CP165" s="190"/>
      <c r="CQ165" s="190"/>
      <c r="CR165" s="190"/>
      <c r="CS165" s="190"/>
      <c r="CT165" s="190"/>
      <c r="CU165" s="190"/>
      <c r="CV165" s="190"/>
      <c r="CW165" s="190"/>
      <c r="CX165" s="190"/>
      <c r="CY165" s="190"/>
      <c r="CZ165" s="190"/>
      <c r="DA165" s="190"/>
      <c r="DB165" s="190"/>
      <c r="DC165" s="190"/>
      <c r="DD165" s="190"/>
      <c r="DE165" s="190"/>
      <c r="DF165" s="190"/>
      <c r="DG165" s="190"/>
      <c r="DH165" s="190"/>
      <c r="DI165" s="190"/>
      <c r="DJ165" s="190"/>
      <c r="DK165" s="190"/>
      <c r="DL165" s="190"/>
      <c r="DM165" s="190"/>
      <c r="DN165" s="190"/>
      <c r="DO165" s="190"/>
      <c r="DP165" s="190"/>
      <c r="DQ165" s="190"/>
      <c r="DR165" s="190"/>
      <c r="DS165" s="190"/>
      <c r="DT165" s="190"/>
      <c r="DU165" s="190"/>
      <c r="DV165" s="190"/>
      <c r="DW165" s="190"/>
      <c r="DX165" s="190"/>
      <c r="DY165" s="190"/>
      <c r="DZ165" s="190"/>
      <c r="EA165" s="190"/>
      <c r="EB165" s="190"/>
      <c r="EC165" s="190"/>
      <c r="ED165" s="190"/>
      <c r="EE165" s="190"/>
      <c r="EF165" s="190"/>
      <c r="EG165" s="190"/>
      <c r="EH165" s="190"/>
      <c r="EI165" s="190"/>
      <c r="EJ165" s="190"/>
      <c r="EK165" s="190"/>
      <c r="EL165" s="190"/>
      <c r="EM165" s="190"/>
      <c r="EN165" s="190"/>
      <c r="EO165" s="190"/>
      <c r="EP165" s="190"/>
      <c r="EQ165" s="190"/>
      <c r="ER165" s="190"/>
      <c r="ES165" s="190"/>
      <c r="ET165" s="190"/>
      <c r="EU165" s="190"/>
      <c r="EV165" s="190"/>
      <c r="EW165" s="190"/>
    </row>
    <row r="166" spans="1:153" ht="15" hidden="1" customHeight="1">
      <c r="A166" s="190"/>
      <c r="B166" s="190"/>
      <c r="C166" s="190"/>
      <c r="D166" s="190"/>
      <c r="E166" s="190"/>
      <c r="F166" s="190"/>
      <c r="G166" s="190"/>
      <c r="H166" s="190"/>
      <c r="I166" s="190"/>
      <c r="J166" s="190"/>
      <c r="K166" s="190"/>
      <c r="L166" s="190"/>
      <c r="M166" s="190"/>
      <c r="N166" s="190"/>
      <c r="O166" s="190"/>
      <c r="P166" s="190"/>
      <c r="Q166" s="190"/>
      <c r="R166" s="190"/>
      <c r="S166" s="190"/>
      <c r="T166" s="190"/>
      <c r="U166" s="190"/>
      <c r="V166" s="190"/>
      <c r="W166" s="190"/>
      <c r="X166" s="190"/>
      <c r="Y166" s="190"/>
      <c r="Z166" s="190"/>
      <c r="AA166" s="190"/>
      <c r="AB166" s="190"/>
      <c r="AC166" s="190"/>
      <c r="AD166" s="190"/>
      <c r="AE166" s="190"/>
      <c r="AF166" s="190"/>
      <c r="AG166" s="190"/>
      <c r="AH166" s="190"/>
      <c r="AI166" s="190"/>
      <c r="AJ166" s="190"/>
      <c r="AK166" s="190"/>
      <c r="AL166" s="190"/>
      <c r="AM166" s="190"/>
      <c r="AN166" s="190"/>
      <c r="AO166" s="190"/>
      <c r="AP166" s="190"/>
      <c r="AQ166" s="190"/>
      <c r="AR166" s="190"/>
      <c r="AS166" s="190"/>
      <c r="AT166" s="190"/>
      <c r="AU166" s="190"/>
      <c r="AV166" s="190"/>
      <c r="AW166" s="190"/>
      <c r="AX166" s="190"/>
      <c r="AY166" s="190"/>
      <c r="AZ166" s="190"/>
      <c r="BA166" s="190"/>
      <c r="BB166" s="190"/>
      <c r="BC166" s="190"/>
      <c r="BD166" s="190"/>
      <c r="BE166" s="190"/>
      <c r="BF166" s="190"/>
      <c r="BG166" s="190"/>
      <c r="BH166" s="190"/>
      <c r="BI166" s="190"/>
      <c r="BJ166" s="190"/>
      <c r="BK166" s="190"/>
      <c r="BL166" s="190"/>
      <c r="BM166" s="190"/>
      <c r="BN166" s="190"/>
      <c r="BO166" s="190"/>
      <c r="BP166" s="190"/>
      <c r="BQ166" s="190"/>
      <c r="BR166" s="190"/>
      <c r="BS166" s="190"/>
      <c r="BT166" s="190"/>
      <c r="BU166" s="190"/>
      <c r="BV166" s="190"/>
      <c r="BW166" s="190"/>
      <c r="BX166" s="190"/>
      <c r="BY166" s="190"/>
      <c r="BZ166" s="190"/>
      <c r="CA166" s="190"/>
      <c r="CB166" s="190"/>
      <c r="CC166" s="190"/>
      <c r="CD166" s="190"/>
      <c r="CE166" s="190"/>
      <c r="CF166" s="190"/>
      <c r="CG166" s="190"/>
      <c r="CH166" s="190"/>
      <c r="CI166" s="190"/>
      <c r="CJ166" s="246"/>
      <c r="CK166" s="190"/>
      <c r="CL166" s="190"/>
      <c r="CM166" s="190"/>
      <c r="CN166" s="190"/>
      <c r="CO166" s="190"/>
      <c r="CP166" s="190"/>
      <c r="CQ166" s="190"/>
      <c r="CR166" s="190"/>
      <c r="CS166" s="190"/>
      <c r="CT166" s="190"/>
      <c r="CU166" s="190"/>
      <c r="CV166" s="190"/>
      <c r="CW166" s="190"/>
      <c r="CX166" s="190"/>
      <c r="CY166" s="190"/>
      <c r="CZ166" s="190"/>
      <c r="DA166" s="190"/>
      <c r="DB166" s="190"/>
      <c r="DC166" s="190"/>
      <c r="DD166" s="190"/>
      <c r="DE166" s="190"/>
      <c r="DF166" s="190"/>
      <c r="DG166" s="190"/>
      <c r="DH166" s="190"/>
      <c r="DI166" s="190"/>
      <c r="DJ166" s="190"/>
      <c r="DK166" s="190"/>
      <c r="DL166" s="190"/>
      <c r="DM166" s="190"/>
      <c r="DN166" s="190"/>
      <c r="DO166" s="190"/>
      <c r="DP166" s="190"/>
      <c r="DQ166" s="190"/>
      <c r="DR166" s="190"/>
      <c r="DS166" s="190"/>
      <c r="DT166" s="190"/>
      <c r="DU166" s="190"/>
      <c r="DV166" s="190"/>
      <c r="DW166" s="190"/>
      <c r="DX166" s="190"/>
      <c r="DY166" s="190"/>
      <c r="DZ166" s="190"/>
      <c r="EA166" s="190"/>
      <c r="EB166" s="190"/>
      <c r="EC166" s="190"/>
      <c r="ED166" s="190"/>
      <c r="EE166" s="190"/>
      <c r="EF166" s="190"/>
      <c r="EG166" s="190"/>
      <c r="EH166" s="190"/>
      <c r="EI166" s="190"/>
      <c r="EJ166" s="190"/>
      <c r="EK166" s="190"/>
      <c r="EL166" s="190"/>
      <c r="EM166" s="190"/>
      <c r="EN166" s="190"/>
      <c r="EO166" s="190"/>
      <c r="EP166" s="190"/>
      <c r="EQ166" s="190"/>
      <c r="ER166" s="190"/>
      <c r="ES166" s="190"/>
      <c r="ET166" s="190"/>
      <c r="EU166" s="190"/>
      <c r="EV166" s="190"/>
      <c r="EW166" s="190"/>
    </row>
    <row r="167" spans="1:153" ht="15" hidden="1" customHeight="1">
      <c r="A167" s="190"/>
      <c r="B167" s="190"/>
      <c r="C167" s="190"/>
      <c r="D167" s="190"/>
      <c r="E167" s="190"/>
      <c r="F167" s="190"/>
      <c r="G167" s="190"/>
      <c r="H167" s="190"/>
      <c r="I167" s="190"/>
      <c r="J167" s="190"/>
      <c r="K167" s="190"/>
      <c r="L167" s="190"/>
      <c r="M167" s="190"/>
      <c r="N167" s="190"/>
      <c r="O167" s="190"/>
      <c r="P167" s="190"/>
      <c r="Q167" s="190"/>
      <c r="R167" s="190"/>
      <c r="S167" s="190"/>
      <c r="T167" s="190"/>
      <c r="U167" s="190"/>
      <c r="V167" s="190"/>
      <c r="W167" s="190"/>
      <c r="X167" s="190"/>
      <c r="Y167" s="190"/>
      <c r="Z167" s="190"/>
      <c r="AA167" s="190"/>
      <c r="AB167" s="190"/>
      <c r="AC167" s="190"/>
      <c r="AD167" s="190"/>
      <c r="AE167" s="190"/>
      <c r="AF167" s="190"/>
      <c r="AG167" s="190"/>
      <c r="AH167" s="190"/>
      <c r="AI167" s="190"/>
      <c r="AJ167" s="190"/>
      <c r="AK167" s="190"/>
      <c r="AL167" s="190"/>
      <c r="AM167" s="190"/>
      <c r="AN167" s="190"/>
      <c r="AO167" s="190"/>
      <c r="AP167" s="190"/>
      <c r="AQ167" s="190"/>
      <c r="AR167" s="190"/>
      <c r="AS167" s="190"/>
      <c r="AT167" s="190"/>
      <c r="AU167" s="190"/>
      <c r="AV167" s="190"/>
      <c r="AW167" s="190"/>
      <c r="AX167" s="190"/>
      <c r="AY167" s="190"/>
      <c r="AZ167" s="190"/>
      <c r="BA167" s="190"/>
      <c r="BB167" s="190"/>
      <c r="BC167" s="190"/>
      <c r="BD167" s="190"/>
      <c r="BE167" s="190"/>
      <c r="BF167" s="190"/>
      <c r="BG167" s="190"/>
      <c r="BH167" s="190"/>
      <c r="BI167" s="190"/>
      <c r="BJ167" s="190"/>
      <c r="BK167" s="190"/>
      <c r="BL167" s="190"/>
      <c r="BM167" s="190"/>
      <c r="BN167" s="190"/>
      <c r="BO167" s="190"/>
      <c r="BP167" s="190"/>
      <c r="BQ167" s="190"/>
      <c r="BR167" s="190"/>
      <c r="BS167" s="190"/>
      <c r="BT167" s="190"/>
      <c r="BU167" s="190"/>
      <c r="BV167" s="190"/>
      <c r="BW167" s="190"/>
      <c r="BX167" s="190"/>
      <c r="BY167" s="190"/>
      <c r="BZ167" s="190"/>
      <c r="CA167" s="190"/>
      <c r="CB167" s="190"/>
      <c r="CC167" s="190"/>
      <c r="CD167" s="190"/>
      <c r="CE167" s="190"/>
      <c r="CF167" s="190"/>
      <c r="CG167" s="190"/>
      <c r="CH167" s="190"/>
      <c r="CI167" s="190"/>
      <c r="CJ167" s="246"/>
      <c r="CK167" s="190"/>
      <c r="CL167" s="190"/>
      <c r="CM167" s="190"/>
      <c r="CN167" s="190"/>
      <c r="CO167" s="190"/>
      <c r="CP167" s="190"/>
      <c r="CQ167" s="190"/>
      <c r="CR167" s="190"/>
      <c r="CS167" s="190"/>
      <c r="CT167" s="190"/>
      <c r="CU167" s="190"/>
      <c r="CV167" s="190"/>
      <c r="CW167" s="190"/>
      <c r="CX167" s="190"/>
      <c r="CY167" s="190"/>
      <c r="CZ167" s="190"/>
      <c r="DA167" s="190"/>
      <c r="DB167" s="190"/>
      <c r="DC167" s="190"/>
      <c r="DD167" s="190"/>
      <c r="DE167" s="190"/>
      <c r="DF167" s="190"/>
      <c r="DG167" s="190"/>
      <c r="DH167" s="190"/>
      <c r="DI167" s="190"/>
      <c r="DJ167" s="190"/>
      <c r="DK167" s="190"/>
      <c r="DL167" s="190"/>
      <c r="DM167" s="190"/>
      <c r="DN167" s="190"/>
      <c r="DO167" s="190"/>
      <c r="DP167" s="190"/>
      <c r="DQ167" s="190"/>
      <c r="DR167" s="190"/>
      <c r="DS167" s="190"/>
      <c r="DT167" s="190"/>
      <c r="DU167" s="190"/>
      <c r="DV167" s="190"/>
      <c r="DW167" s="190"/>
      <c r="DX167" s="190"/>
      <c r="DY167" s="190"/>
      <c r="DZ167" s="190"/>
      <c r="EA167" s="190"/>
      <c r="EB167" s="190"/>
      <c r="EC167" s="190"/>
      <c r="ED167" s="190"/>
      <c r="EE167" s="190"/>
      <c r="EF167" s="190"/>
      <c r="EG167" s="190"/>
      <c r="EH167" s="190"/>
      <c r="EI167" s="190"/>
      <c r="EJ167" s="190"/>
      <c r="EK167" s="190"/>
      <c r="EL167" s="190"/>
      <c r="EM167" s="190"/>
      <c r="EN167" s="190"/>
      <c r="EO167" s="190"/>
      <c r="EP167" s="190"/>
      <c r="EQ167" s="190"/>
      <c r="ER167" s="190"/>
      <c r="ES167" s="190"/>
      <c r="ET167" s="190"/>
      <c r="EU167" s="190"/>
      <c r="EV167" s="190"/>
      <c r="EW167" s="190"/>
    </row>
    <row r="168" spans="1:153" ht="15" hidden="1" customHeight="1">
      <c r="A168" s="190"/>
      <c r="B168" s="190"/>
      <c r="C168" s="190"/>
      <c r="D168" s="190"/>
      <c r="E168" s="190"/>
      <c r="F168" s="190"/>
      <c r="G168" s="190"/>
      <c r="H168" s="190"/>
      <c r="I168" s="190"/>
      <c r="J168" s="190"/>
      <c r="K168" s="190"/>
      <c r="L168" s="190"/>
      <c r="M168" s="190"/>
      <c r="N168" s="190"/>
      <c r="O168" s="190"/>
      <c r="P168" s="190"/>
      <c r="Q168" s="190"/>
      <c r="R168" s="190"/>
      <c r="S168" s="190"/>
      <c r="T168" s="190"/>
      <c r="U168" s="190"/>
      <c r="V168" s="190"/>
      <c r="W168" s="190"/>
      <c r="X168" s="190"/>
      <c r="Y168" s="190"/>
      <c r="Z168" s="190"/>
      <c r="AA168" s="190"/>
      <c r="AB168" s="190"/>
      <c r="AC168" s="190"/>
      <c r="AD168" s="190"/>
      <c r="AE168" s="190"/>
      <c r="AF168" s="190"/>
      <c r="AG168" s="190"/>
      <c r="AH168" s="190"/>
      <c r="AI168" s="190"/>
      <c r="AJ168" s="190"/>
      <c r="AK168" s="190"/>
      <c r="AL168" s="190"/>
      <c r="AM168" s="190"/>
      <c r="AN168" s="190"/>
      <c r="AO168" s="190"/>
      <c r="AP168" s="190"/>
      <c r="AQ168" s="190"/>
      <c r="AR168" s="190"/>
      <c r="AS168" s="190"/>
      <c r="AT168" s="190"/>
      <c r="AU168" s="190"/>
      <c r="AV168" s="190"/>
      <c r="AW168" s="190"/>
      <c r="AX168" s="190"/>
      <c r="AY168" s="190"/>
      <c r="AZ168" s="190"/>
      <c r="BA168" s="190"/>
      <c r="BB168" s="190"/>
      <c r="BC168" s="190"/>
      <c r="BD168" s="190"/>
      <c r="BE168" s="190"/>
      <c r="BF168" s="190"/>
      <c r="BG168" s="190"/>
      <c r="BH168" s="190"/>
      <c r="BI168" s="190"/>
      <c r="BJ168" s="190"/>
      <c r="BK168" s="190"/>
      <c r="BL168" s="190"/>
      <c r="BM168" s="190"/>
      <c r="BN168" s="190"/>
      <c r="BO168" s="190"/>
      <c r="BP168" s="190"/>
      <c r="BQ168" s="190"/>
      <c r="BR168" s="190"/>
      <c r="BS168" s="190"/>
      <c r="BT168" s="190"/>
      <c r="BU168" s="190"/>
      <c r="BV168" s="190"/>
      <c r="BW168" s="190"/>
      <c r="BX168" s="190"/>
      <c r="BY168" s="190"/>
      <c r="BZ168" s="190"/>
      <c r="CA168" s="190"/>
      <c r="CB168" s="190"/>
      <c r="CC168" s="190"/>
      <c r="CD168" s="190"/>
      <c r="CE168" s="190"/>
      <c r="CF168" s="190"/>
      <c r="CG168" s="190"/>
      <c r="CH168" s="190"/>
      <c r="CI168" s="190"/>
      <c r="CJ168" s="246"/>
      <c r="CK168" s="190"/>
      <c r="CL168" s="190"/>
      <c r="CM168" s="190"/>
      <c r="CN168" s="190"/>
      <c r="CO168" s="190"/>
      <c r="CP168" s="190"/>
      <c r="CQ168" s="190"/>
      <c r="CR168" s="190"/>
      <c r="CS168" s="190"/>
      <c r="CT168" s="190"/>
      <c r="CU168" s="190"/>
      <c r="CV168" s="190"/>
      <c r="CW168" s="190"/>
      <c r="CX168" s="190"/>
      <c r="CY168" s="190"/>
      <c r="CZ168" s="190"/>
      <c r="DA168" s="190"/>
      <c r="DB168" s="190"/>
      <c r="DC168" s="190"/>
      <c r="DD168" s="190"/>
      <c r="DE168" s="190"/>
      <c r="DF168" s="190"/>
      <c r="DG168" s="190"/>
      <c r="DH168" s="190"/>
      <c r="DI168" s="190"/>
      <c r="DJ168" s="190"/>
      <c r="DK168" s="190"/>
      <c r="DL168" s="190"/>
      <c r="DM168" s="190"/>
      <c r="DN168" s="190"/>
      <c r="DO168" s="190"/>
      <c r="DP168" s="190"/>
      <c r="DQ168" s="190"/>
      <c r="DR168" s="190"/>
      <c r="DS168" s="190"/>
      <c r="DT168" s="190"/>
      <c r="DU168" s="190"/>
      <c r="DV168" s="190"/>
      <c r="DW168" s="190"/>
      <c r="DX168" s="190"/>
      <c r="DY168" s="190"/>
      <c r="DZ168" s="190"/>
      <c r="EA168" s="190"/>
      <c r="EB168" s="190"/>
      <c r="EC168" s="190"/>
      <c r="ED168" s="190"/>
      <c r="EE168" s="190"/>
      <c r="EF168" s="190"/>
      <c r="EG168" s="190"/>
      <c r="EH168" s="190"/>
      <c r="EI168" s="190"/>
      <c r="EJ168" s="190"/>
      <c r="EK168" s="190"/>
      <c r="EL168" s="190"/>
      <c r="EM168" s="190"/>
      <c r="EN168" s="190"/>
      <c r="EO168" s="190"/>
      <c r="EP168" s="190"/>
      <c r="EQ168" s="190"/>
      <c r="ER168" s="190"/>
      <c r="ES168" s="190"/>
      <c r="ET168" s="190"/>
      <c r="EU168" s="190"/>
      <c r="EV168" s="190"/>
      <c r="EW168" s="190"/>
    </row>
    <row r="169" spans="1:153" ht="15" hidden="1" customHeight="1">
      <c r="A169" s="190"/>
      <c r="B169" s="190"/>
      <c r="C169" s="190"/>
      <c r="D169" s="190"/>
      <c r="E169" s="190"/>
      <c r="F169" s="190"/>
      <c r="G169" s="190"/>
      <c r="H169" s="190"/>
      <c r="I169" s="190"/>
      <c r="J169" s="190"/>
      <c r="K169" s="190"/>
      <c r="L169" s="190"/>
      <c r="M169" s="190"/>
      <c r="N169" s="190"/>
      <c r="O169" s="190"/>
      <c r="P169" s="190"/>
      <c r="Q169" s="190"/>
      <c r="R169" s="190"/>
      <c r="S169" s="190"/>
      <c r="T169" s="190"/>
      <c r="U169" s="190"/>
      <c r="V169" s="190"/>
      <c r="W169" s="190"/>
      <c r="X169" s="190"/>
      <c r="Y169" s="190"/>
      <c r="Z169" s="190"/>
      <c r="AA169" s="190"/>
      <c r="AB169" s="190"/>
      <c r="AC169" s="190"/>
      <c r="AD169" s="190"/>
      <c r="AE169" s="190"/>
      <c r="AF169" s="190"/>
      <c r="AG169" s="190"/>
      <c r="AH169" s="190"/>
      <c r="AI169" s="190"/>
      <c r="AJ169" s="190"/>
      <c r="AK169" s="190"/>
      <c r="AL169" s="190"/>
      <c r="AM169" s="190"/>
      <c r="AN169" s="190"/>
      <c r="AO169" s="190"/>
      <c r="AP169" s="190"/>
      <c r="AQ169" s="190"/>
      <c r="AR169" s="190"/>
      <c r="AS169" s="190"/>
      <c r="AT169" s="190"/>
      <c r="AU169" s="190"/>
      <c r="AV169" s="190"/>
      <c r="AW169" s="190"/>
      <c r="AX169" s="190"/>
      <c r="AY169" s="190"/>
      <c r="AZ169" s="190"/>
      <c r="BA169" s="190"/>
      <c r="BB169" s="190"/>
      <c r="BC169" s="190"/>
      <c r="BD169" s="190"/>
      <c r="BE169" s="190"/>
      <c r="BF169" s="190"/>
      <c r="BG169" s="190"/>
      <c r="BH169" s="190"/>
      <c r="BI169" s="190"/>
      <c r="BJ169" s="190"/>
      <c r="BK169" s="190"/>
      <c r="BL169" s="190"/>
      <c r="BM169" s="190"/>
      <c r="BN169" s="190"/>
      <c r="BO169" s="190"/>
      <c r="BP169" s="190"/>
      <c r="BQ169" s="190"/>
      <c r="BR169" s="190"/>
      <c r="BS169" s="190"/>
      <c r="BT169" s="190"/>
      <c r="BU169" s="190"/>
      <c r="BV169" s="190"/>
      <c r="BW169" s="190"/>
      <c r="BX169" s="190"/>
      <c r="BY169" s="190"/>
      <c r="BZ169" s="190"/>
      <c r="CA169" s="190"/>
      <c r="CB169" s="190"/>
      <c r="CC169" s="190"/>
      <c r="CD169" s="190"/>
      <c r="CE169" s="190"/>
      <c r="CF169" s="190"/>
      <c r="CG169" s="190"/>
      <c r="CH169" s="190"/>
      <c r="CI169" s="190"/>
      <c r="CJ169" s="246"/>
      <c r="CK169" s="190"/>
      <c r="CL169" s="190"/>
      <c r="CM169" s="190"/>
      <c r="CN169" s="190"/>
      <c r="CO169" s="190"/>
      <c r="CP169" s="190"/>
      <c r="CQ169" s="190"/>
      <c r="CR169" s="190"/>
      <c r="CS169" s="190"/>
      <c r="CT169" s="190"/>
      <c r="CU169" s="190"/>
      <c r="CV169" s="190"/>
      <c r="CW169" s="190"/>
      <c r="CX169" s="190"/>
      <c r="CY169" s="190"/>
      <c r="CZ169" s="190"/>
      <c r="DA169" s="190"/>
      <c r="DB169" s="190"/>
      <c r="DC169" s="190"/>
      <c r="DD169" s="190"/>
      <c r="DE169" s="190"/>
      <c r="DF169" s="190"/>
      <c r="DG169" s="190"/>
      <c r="DH169" s="190"/>
      <c r="DI169" s="190"/>
      <c r="DJ169" s="190"/>
      <c r="DK169" s="190"/>
      <c r="DL169" s="190"/>
      <c r="DM169" s="190"/>
      <c r="DN169" s="190"/>
      <c r="DO169" s="190"/>
      <c r="DP169" s="190"/>
      <c r="DQ169" s="190"/>
      <c r="DR169" s="190"/>
      <c r="DS169" s="190"/>
      <c r="DT169" s="190"/>
      <c r="DU169" s="190"/>
      <c r="DV169" s="190"/>
      <c r="DW169" s="190"/>
      <c r="DX169" s="190"/>
      <c r="DY169" s="190"/>
      <c r="DZ169" s="190"/>
      <c r="EA169" s="190"/>
      <c r="EB169" s="190"/>
      <c r="EC169" s="190"/>
      <c r="ED169" s="190"/>
      <c r="EE169" s="190"/>
      <c r="EF169" s="190"/>
      <c r="EG169" s="190"/>
      <c r="EH169" s="190"/>
      <c r="EI169" s="190"/>
      <c r="EJ169" s="190"/>
      <c r="EK169" s="190"/>
      <c r="EL169" s="190"/>
      <c r="EM169" s="190"/>
      <c r="EN169" s="190"/>
      <c r="EO169" s="190"/>
      <c r="EP169" s="190"/>
      <c r="EQ169" s="190"/>
      <c r="ER169" s="190"/>
      <c r="ES169" s="190"/>
      <c r="ET169" s="190"/>
      <c r="EU169" s="190"/>
      <c r="EV169" s="190"/>
      <c r="EW169" s="190"/>
    </row>
    <row r="170" spans="1:153" ht="15" hidden="1" customHeight="1">
      <c r="EG170" s="190"/>
      <c r="EH170" s="190"/>
      <c r="EI170" s="190"/>
      <c r="EJ170" s="190"/>
      <c r="EK170" s="190"/>
      <c r="EL170" s="190"/>
      <c r="EM170" s="190"/>
      <c r="EN170" s="190"/>
      <c r="EO170" s="190"/>
      <c r="EP170" s="190"/>
      <c r="EQ170" s="190"/>
      <c r="ER170" s="190"/>
      <c r="ES170" s="190"/>
      <c r="ET170" s="190"/>
      <c r="EU170" s="190"/>
      <c r="EV170" s="190"/>
      <c r="EW170" s="190"/>
    </row>
    <row r="171" spans="1:153" ht="15" hidden="1" customHeight="1">
      <c r="EG171" s="190"/>
      <c r="EH171" s="190"/>
      <c r="EI171" s="190"/>
      <c r="EJ171" s="190"/>
      <c r="EK171" s="190"/>
      <c r="EL171" s="190"/>
      <c r="EM171" s="190"/>
      <c r="EN171" s="190"/>
      <c r="EO171" s="190"/>
      <c r="EP171" s="190"/>
      <c r="EQ171" s="190"/>
      <c r="ER171" s="190"/>
      <c r="ES171" s="190"/>
      <c r="ET171" s="190"/>
      <c r="EU171" s="190"/>
      <c r="EV171" s="190"/>
      <c r="EW171" s="190"/>
    </row>
    <row r="172" spans="1:153" ht="15" hidden="1" customHeight="1">
      <c r="EG172" s="190"/>
      <c r="EH172" s="190"/>
      <c r="EI172" s="190"/>
      <c r="EJ172" s="190"/>
      <c r="EK172" s="190"/>
      <c r="EL172" s="190"/>
      <c r="EM172" s="190"/>
      <c r="EN172" s="190"/>
      <c r="EO172" s="190"/>
      <c r="EP172" s="190"/>
      <c r="EQ172" s="190"/>
      <c r="ER172" s="190"/>
      <c r="ES172" s="190"/>
      <c r="ET172" s="190"/>
      <c r="EU172" s="190"/>
      <c r="EV172" s="190"/>
      <c r="EW172" s="190"/>
    </row>
    <row r="173" spans="1:153" ht="15" hidden="1" customHeight="1">
      <c r="EG173" s="190"/>
      <c r="EH173" s="190"/>
      <c r="EI173" s="190"/>
      <c r="EJ173" s="190"/>
      <c r="EK173" s="190"/>
      <c r="EL173" s="190"/>
      <c r="EM173" s="190"/>
      <c r="EN173" s="190"/>
      <c r="EO173" s="190"/>
      <c r="EP173" s="190"/>
      <c r="EQ173" s="190"/>
      <c r="ER173" s="190"/>
      <c r="ES173" s="190"/>
      <c r="ET173" s="190"/>
      <c r="EU173" s="190"/>
      <c r="EV173" s="190"/>
      <c r="EW173" s="190"/>
    </row>
    <row r="174" spans="1:153" ht="15" hidden="1" customHeight="1">
      <c r="EG174" s="190"/>
      <c r="EH174" s="190"/>
      <c r="EI174" s="190"/>
      <c r="EJ174" s="190"/>
      <c r="EK174" s="190"/>
      <c r="EL174" s="190"/>
      <c r="EM174" s="190"/>
      <c r="EN174" s="190"/>
      <c r="EO174" s="190"/>
      <c r="EP174" s="190"/>
      <c r="EQ174" s="190"/>
      <c r="ER174" s="190"/>
      <c r="ES174" s="190"/>
      <c r="ET174" s="190"/>
      <c r="EU174" s="190"/>
      <c r="EV174" s="190"/>
      <c r="EW174" s="190"/>
    </row>
    <row r="175" spans="1:153" ht="15" hidden="1" customHeight="1">
      <c r="EG175" s="190"/>
      <c r="EH175" s="190"/>
      <c r="EI175" s="190"/>
      <c r="EJ175" s="190"/>
      <c r="EK175" s="190"/>
      <c r="EL175" s="190"/>
      <c r="EM175" s="190"/>
      <c r="EN175" s="190"/>
      <c r="EO175" s="190"/>
      <c r="EP175" s="190"/>
      <c r="EQ175" s="190"/>
      <c r="ER175" s="190"/>
      <c r="ES175" s="190"/>
      <c r="ET175" s="190"/>
      <c r="EU175" s="190"/>
      <c r="EV175" s="190"/>
      <c r="EW175" s="190"/>
    </row>
    <row r="176" spans="1:153" ht="15" hidden="1" customHeight="1">
      <c r="EG176" s="190"/>
      <c r="EH176" s="190"/>
      <c r="EI176" s="190"/>
      <c r="EJ176" s="190"/>
      <c r="EK176" s="190"/>
      <c r="EL176" s="190"/>
      <c r="EM176" s="190"/>
      <c r="EN176" s="190"/>
      <c r="EO176" s="190"/>
      <c r="EP176" s="190"/>
      <c r="EQ176" s="190"/>
      <c r="ER176" s="190"/>
      <c r="ES176" s="190"/>
      <c r="ET176" s="190"/>
      <c r="EU176" s="190"/>
      <c r="EV176" s="190"/>
      <c r="EW176" s="190"/>
    </row>
    <row r="177" spans="1:153" ht="15" hidden="1" customHeight="1">
      <c r="EG177" s="190"/>
      <c r="EH177" s="190"/>
      <c r="EI177" s="190"/>
      <c r="EJ177" s="190"/>
      <c r="EK177" s="190"/>
      <c r="EL177" s="190"/>
      <c r="EM177" s="190"/>
      <c r="EN177" s="190"/>
      <c r="EO177" s="190"/>
      <c r="EP177" s="190"/>
      <c r="EQ177" s="190"/>
      <c r="ER177" s="190"/>
      <c r="ES177" s="190"/>
      <c r="ET177" s="190"/>
      <c r="EU177" s="190"/>
      <c r="EV177" s="190"/>
      <c r="EW177" s="190"/>
    </row>
    <row r="178" spans="1:153" ht="15" hidden="1" customHeight="1">
      <c r="EG178" s="190"/>
      <c r="EH178" s="190"/>
      <c r="EI178" s="190"/>
      <c r="EJ178" s="190"/>
      <c r="EK178" s="190"/>
      <c r="EL178" s="190"/>
      <c r="EM178" s="190"/>
      <c r="EN178" s="190"/>
      <c r="EO178" s="190"/>
      <c r="EP178" s="190"/>
      <c r="EQ178" s="190"/>
      <c r="ER178" s="190"/>
      <c r="ES178" s="190"/>
      <c r="ET178" s="190"/>
      <c r="EU178" s="190"/>
      <c r="EV178" s="190"/>
      <c r="EW178" s="190"/>
    </row>
    <row r="179" spans="1:153" ht="15" hidden="1" customHeight="1">
      <c r="EG179" s="190"/>
      <c r="EH179" s="190"/>
      <c r="EI179" s="190"/>
      <c r="EJ179" s="190"/>
      <c r="EK179" s="190"/>
      <c r="EL179" s="190"/>
      <c r="EM179" s="190"/>
      <c r="EN179" s="190"/>
      <c r="EO179" s="190"/>
      <c r="EP179" s="190"/>
      <c r="EQ179" s="190"/>
      <c r="ER179" s="190"/>
      <c r="ES179" s="190"/>
      <c r="ET179" s="190"/>
      <c r="EU179" s="190"/>
      <c r="EV179" s="190"/>
      <c r="EW179" s="190"/>
    </row>
    <row r="180" spans="1:153" ht="15" hidden="1" customHeight="1">
      <c r="EG180" s="190"/>
      <c r="EH180" s="190"/>
      <c r="EI180" s="190"/>
      <c r="EJ180" s="190"/>
      <c r="EK180" s="190"/>
      <c r="EL180" s="190"/>
      <c r="EM180" s="190"/>
      <c r="EN180" s="190"/>
      <c r="EO180" s="190"/>
      <c r="EP180" s="190"/>
      <c r="EQ180" s="190"/>
      <c r="ER180" s="190"/>
      <c r="ES180" s="190"/>
      <c r="ET180" s="190"/>
      <c r="EU180" s="190"/>
      <c r="EV180" s="190"/>
      <c r="EW180" s="190"/>
    </row>
    <row r="181" spans="1:153" ht="15" hidden="1" customHeight="1">
      <c r="EG181" s="190"/>
      <c r="EH181" s="190"/>
      <c r="EI181" s="190"/>
      <c r="EJ181" s="190"/>
      <c r="EK181" s="190"/>
      <c r="EL181" s="190"/>
      <c r="EM181" s="190"/>
      <c r="EN181" s="190"/>
      <c r="EO181" s="190"/>
      <c r="EP181" s="190"/>
      <c r="EQ181" s="190"/>
      <c r="ER181" s="190"/>
      <c r="ES181" s="190"/>
      <c r="ET181" s="190"/>
      <c r="EU181" s="190"/>
      <c r="EV181" s="190"/>
      <c r="EW181" s="190"/>
    </row>
    <row r="182" spans="1:153" ht="15" hidden="1" customHeight="1">
      <c r="EG182" s="190"/>
      <c r="EH182" s="190"/>
      <c r="EI182" s="190"/>
      <c r="EJ182" s="190"/>
      <c r="EK182" s="190"/>
      <c r="EL182" s="190"/>
      <c r="EM182" s="190"/>
      <c r="EN182" s="190"/>
      <c r="EO182" s="190"/>
      <c r="EP182" s="190"/>
      <c r="EQ182" s="190"/>
      <c r="ER182" s="190"/>
      <c r="ES182" s="190"/>
      <c r="ET182" s="190"/>
      <c r="EU182" s="190"/>
      <c r="EV182" s="190"/>
      <c r="EW182" s="190"/>
    </row>
    <row r="183" spans="1:153" ht="15" hidden="1" customHeight="1">
      <c r="EG183" s="190"/>
      <c r="EH183" s="190"/>
      <c r="EI183" s="190"/>
      <c r="EJ183" s="190"/>
      <c r="EK183" s="190"/>
      <c r="EL183" s="190"/>
      <c r="EM183" s="190"/>
      <c r="EN183" s="190"/>
      <c r="EO183" s="190"/>
      <c r="EP183" s="190"/>
      <c r="EQ183" s="190"/>
      <c r="ER183" s="190"/>
      <c r="ES183" s="190"/>
      <c r="ET183" s="190"/>
      <c r="EU183" s="190"/>
      <c r="EV183" s="190"/>
      <c r="EW183" s="190"/>
    </row>
    <row r="184" spans="1:153" ht="15" hidden="1" customHeight="1">
      <c r="EG184" s="190"/>
      <c r="EH184" s="190"/>
      <c r="EI184" s="190"/>
      <c r="EJ184" s="190"/>
      <c r="EK184" s="190"/>
      <c r="EL184" s="190"/>
      <c r="EM184" s="190"/>
      <c r="EN184" s="190"/>
      <c r="EO184" s="190"/>
      <c r="EP184" s="190"/>
      <c r="EQ184" s="190"/>
      <c r="ER184" s="190"/>
      <c r="ES184" s="190"/>
      <c r="ET184" s="190"/>
      <c r="EU184" s="190"/>
      <c r="EV184" s="190"/>
      <c r="EW184" s="190"/>
    </row>
    <row r="185" spans="1:153" ht="15" hidden="1" customHeight="1">
      <c r="EG185" s="190"/>
      <c r="EH185" s="190"/>
      <c r="EI185" s="190"/>
      <c r="EJ185" s="190"/>
      <c r="EK185" s="190"/>
      <c r="EL185" s="190"/>
      <c r="EM185" s="190"/>
      <c r="EN185" s="190"/>
      <c r="EO185" s="190"/>
      <c r="EP185" s="190"/>
      <c r="EQ185" s="190"/>
      <c r="ER185" s="190"/>
      <c r="ES185" s="190"/>
      <c r="ET185" s="190"/>
      <c r="EU185" s="190"/>
      <c r="EV185" s="190"/>
      <c r="EW185" s="190"/>
    </row>
    <row r="186" spans="1:153" ht="15" hidden="1" customHeight="1">
      <c r="A186" s="190"/>
      <c r="B186" s="190"/>
      <c r="C186" s="190"/>
      <c r="D186" s="190"/>
      <c r="E186" s="190"/>
      <c r="F186" s="190"/>
      <c r="G186" s="190"/>
      <c r="H186" s="190"/>
      <c r="I186" s="190"/>
      <c r="J186" s="190"/>
      <c r="K186" s="190"/>
      <c r="L186" s="190"/>
      <c r="M186" s="190"/>
      <c r="N186" s="190"/>
      <c r="O186" s="190"/>
      <c r="P186" s="190"/>
      <c r="Q186" s="190"/>
      <c r="R186" s="190"/>
      <c r="S186" s="190"/>
      <c r="T186" s="190"/>
      <c r="U186" s="190"/>
      <c r="V186" s="190"/>
      <c r="W186" s="190"/>
      <c r="X186" s="190"/>
      <c r="Y186" s="190"/>
      <c r="Z186" s="190"/>
      <c r="AA186" s="190"/>
      <c r="AB186" s="190"/>
      <c r="AC186" s="190"/>
      <c r="AD186" s="190"/>
      <c r="AE186" s="190"/>
      <c r="AF186" s="190"/>
      <c r="AG186" s="190"/>
      <c r="AH186" s="190"/>
      <c r="AI186" s="190"/>
      <c r="AJ186" s="190"/>
      <c r="AK186" s="190"/>
      <c r="AL186" s="190"/>
      <c r="AM186" s="190"/>
      <c r="AN186" s="190"/>
      <c r="AO186" s="250"/>
      <c r="AP186" s="250"/>
      <c r="AQ186" s="250"/>
      <c r="AR186" s="250"/>
      <c r="AS186" s="250"/>
      <c r="AT186" s="250"/>
      <c r="AU186" s="250"/>
      <c r="AV186" s="190"/>
      <c r="AW186" s="190"/>
      <c r="AX186" s="190"/>
      <c r="AY186" s="190"/>
      <c r="AZ186" s="190"/>
      <c r="BA186" s="190"/>
      <c r="BB186" s="190"/>
      <c r="BC186" s="190"/>
      <c r="BD186" s="190"/>
      <c r="BE186" s="190"/>
      <c r="BF186" s="190"/>
      <c r="BG186" s="190"/>
      <c r="BH186" s="190"/>
      <c r="BI186" s="190"/>
      <c r="BJ186" s="190"/>
      <c r="BK186" s="190"/>
      <c r="BL186" s="190"/>
      <c r="BM186" s="190"/>
      <c r="BN186" s="190"/>
      <c r="BO186" s="190"/>
      <c r="BP186" s="190"/>
      <c r="BQ186" s="190"/>
      <c r="BR186" s="190"/>
      <c r="BS186" s="190"/>
      <c r="BT186" s="190"/>
      <c r="BU186" s="190"/>
      <c r="BV186" s="190"/>
      <c r="BW186" s="190"/>
      <c r="BX186" s="190"/>
      <c r="BY186" s="190"/>
      <c r="BZ186" s="190"/>
      <c r="CA186" s="190"/>
      <c r="CB186" s="190"/>
      <c r="CC186" s="190"/>
      <c r="CD186" s="190"/>
      <c r="CE186" s="190"/>
      <c r="CF186" s="190"/>
      <c r="CG186" s="190"/>
      <c r="CH186" s="190"/>
      <c r="CI186" s="190"/>
      <c r="CJ186" s="246"/>
      <c r="CK186" s="190"/>
      <c r="CL186" s="190"/>
      <c r="CM186" s="190"/>
      <c r="CN186" s="190"/>
      <c r="CO186" s="190"/>
      <c r="CP186" s="190"/>
      <c r="CQ186" s="190"/>
      <c r="CR186" s="190"/>
      <c r="CS186" s="190"/>
      <c r="CT186" s="190"/>
      <c r="CU186" s="190"/>
      <c r="CV186" s="190"/>
      <c r="CW186" s="190"/>
      <c r="CX186" s="190"/>
      <c r="CY186" s="190"/>
      <c r="CZ186" s="190"/>
      <c r="DA186" s="190"/>
      <c r="DB186" s="190"/>
      <c r="DC186" s="190"/>
      <c r="DD186" s="190"/>
      <c r="DE186" s="190"/>
      <c r="DF186" s="190"/>
      <c r="DG186" s="190"/>
      <c r="DH186" s="190"/>
      <c r="DI186" s="190"/>
      <c r="DJ186" s="190"/>
      <c r="DK186" s="190"/>
      <c r="DL186" s="190"/>
      <c r="DM186" s="190"/>
      <c r="DN186" s="190"/>
      <c r="DO186" s="190"/>
      <c r="DP186" s="190"/>
      <c r="DQ186" s="190"/>
      <c r="DR186" s="190"/>
      <c r="DS186" s="190"/>
      <c r="DT186" s="190"/>
      <c r="DU186" s="190"/>
      <c r="DV186" s="190"/>
      <c r="DW186" s="190"/>
      <c r="DX186" s="190"/>
      <c r="DY186" s="190"/>
      <c r="DZ186" s="190"/>
      <c r="EA186" s="190"/>
      <c r="EB186" s="190"/>
      <c r="EC186" s="190"/>
      <c r="ED186" s="190"/>
      <c r="EE186" s="190"/>
      <c r="EF186" s="190"/>
      <c r="EG186" s="190"/>
      <c r="EH186" s="190"/>
      <c r="EI186" s="190"/>
      <c r="EJ186" s="190"/>
      <c r="EK186" s="190"/>
      <c r="EL186" s="190"/>
      <c r="EM186" s="190"/>
      <c r="EN186" s="190"/>
      <c r="EO186" s="190"/>
      <c r="EP186" s="190"/>
      <c r="EQ186" s="190"/>
      <c r="ER186" s="190"/>
      <c r="ES186" s="190"/>
      <c r="ET186" s="190"/>
      <c r="EU186" s="190"/>
      <c r="EV186" s="190"/>
      <c r="EW186" s="190"/>
    </row>
    <row r="187" spans="1:153" s="306" customFormat="1" ht="14.25" hidden="1" customHeight="1">
      <c r="A187" s="275">
        <v>2012</v>
      </c>
      <c r="B187" s="302" t="s">
        <v>74</v>
      </c>
      <c r="C187" s="303" t="s">
        <v>71</v>
      </c>
      <c r="D187" s="304">
        <v>0</v>
      </c>
      <c r="E187" s="304">
        <v>0</v>
      </c>
      <c r="F187" s="304">
        <v>0</v>
      </c>
      <c r="G187" s="304">
        <v>0</v>
      </c>
      <c r="H187" s="304">
        <v>0</v>
      </c>
      <c r="I187" s="304">
        <v>0</v>
      </c>
      <c r="J187" s="304">
        <v>0</v>
      </c>
      <c r="K187" s="304">
        <v>0</v>
      </c>
      <c r="L187" s="304">
        <v>0</v>
      </c>
      <c r="M187" s="304">
        <v>0</v>
      </c>
      <c r="N187" s="304">
        <v>0</v>
      </c>
      <c r="O187" s="304">
        <v>0</v>
      </c>
      <c r="P187" s="304">
        <v>0</v>
      </c>
      <c r="Q187" s="304">
        <v>0</v>
      </c>
      <c r="R187" s="304">
        <v>0</v>
      </c>
      <c r="S187" s="304">
        <v>0</v>
      </c>
      <c r="T187" s="304">
        <v>0</v>
      </c>
      <c r="U187" s="304">
        <v>0</v>
      </c>
      <c r="V187" s="304">
        <v>0</v>
      </c>
      <c r="W187" s="304">
        <v>0</v>
      </c>
      <c r="X187" s="304">
        <v>0</v>
      </c>
      <c r="Y187" s="304">
        <v>0</v>
      </c>
      <c r="Z187" s="304">
        <v>0</v>
      </c>
      <c r="AA187" s="304">
        <v>0</v>
      </c>
      <c r="AB187" s="304">
        <v>0</v>
      </c>
      <c r="AC187" s="304">
        <v>0</v>
      </c>
      <c r="AD187" s="304">
        <v>0</v>
      </c>
      <c r="AE187" s="304">
        <v>0</v>
      </c>
      <c r="AF187" s="304">
        <v>0</v>
      </c>
      <c r="AG187" s="304">
        <v>0</v>
      </c>
      <c r="AH187" s="304">
        <v>0</v>
      </c>
      <c r="AI187" s="304">
        <v>0</v>
      </c>
      <c r="AJ187" s="305">
        <v>0</v>
      </c>
      <c r="AK187" s="304">
        <v>0</v>
      </c>
      <c r="AL187" s="304">
        <v>0</v>
      </c>
      <c r="AM187" s="304">
        <v>0</v>
      </c>
      <c r="AN187" s="304">
        <v>0</v>
      </c>
      <c r="AO187" s="304">
        <v>0</v>
      </c>
      <c r="AP187" s="304">
        <v>0</v>
      </c>
      <c r="AQ187" s="304">
        <v>0</v>
      </c>
      <c r="AR187" s="304">
        <v>0</v>
      </c>
      <c r="AS187" s="304">
        <v>0</v>
      </c>
      <c r="AT187" s="304">
        <v>0</v>
      </c>
      <c r="AU187" s="304">
        <v>0</v>
      </c>
      <c r="AV187" s="304">
        <v>0</v>
      </c>
      <c r="AW187" s="304">
        <v>0</v>
      </c>
      <c r="AX187" s="304">
        <v>0</v>
      </c>
      <c r="AY187" s="304">
        <v>0</v>
      </c>
      <c r="AZ187" s="304">
        <v>0</v>
      </c>
      <c r="BA187" s="304">
        <v>0</v>
      </c>
      <c r="BB187" s="304">
        <v>0</v>
      </c>
      <c r="BC187" s="304">
        <v>0</v>
      </c>
      <c r="BD187" s="304">
        <v>0</v>
      </c>
      <c r="BE187" s="304">
        <v>0</v>
      </c>
      <c r="BF187" s="304">
        <v>0</v>
      </c>
      <c r="BG187" s="304">
        <v>0</v>
      </c>
      <c r="BH187" s="304">
        <v>0</v>
      </c>
      <c r="BI187" s="304">
        <v>0</v>
      </c>
      <c r="BJ187" s="304">
        <v>0</v>
      </c>
      <c r="BK187" s="304">
        <v>0</v>
      </c>
      <c r="BL187" s="304">
        <v>0</v>
      </c>
      <c r="BM187" s="304">
        <v>0</v>
      </c>
      <c r="BN187" s="304">
        <v>0</v>
      </c>
      <c r="BO187" s="304">
        <v>0</v>
      </c>
      <c r="BP187" s="304">
        <v>0</v>
      </c>
      <c r="BQ187" s="304">
        <v>0</v>
      </c>
      <c r="BR187" s="304">
        <v>0</v>
      </c>
      <c r="BS187" s="304">
        <v>0</v>
      </c>
      <c r="BT187" s="304">
        <v>0</v>
      </c>
      <c r="BU187" s="304">
        <v>0</v>
      </c>
      <c r="BV187" s="304">
        <v>0</v>
      </c>
      <c r="BW187" s="304">
        <v>0</v>
      </c>
      <c r="BX187" s="304">
        <v>0</v>
      </c>
      <c r="BY187" s="304">
        <v>0</v>
      </c>
      <c r="BZ187" s="304">
        <v>0</v>
      </c>
      <c r="CA187" s="304">
        <v>0</v>
      </c>
      <c r="CB187" s="304">
        <v>0</v>
      </c>
      <c r="CC187" s="304">
        <v>0</v>
      </c>
      <c r="CJ187" s="307"/>
    </row>
    <row r="188" spans="1:153" s="306" customFormat="1" ht="12.75" hidden="1" customHeight="1">
      <c r="A188" s="308"/>
      <c r="B188" s="308"/>
      <c r="C188" s="309" t="s">
        <v>72</v>
      </c>
      <c r="D188" s="304">
        <v>0</v>
      </c>
      <c r="E188" s="304">
        <v>0</v>
      </c>
      <c r="F188" s="304">
        <v>0</v>
      </c>
      <c r="G188" s="304">
        <v>0</v>
      </c>
      <c r="H188" s="304">
        <v>0</v>
      </c>
      <c r="I188" s="304">
        <v>0</v>
      </c>
      <c r="J188" s="304">
        <v>0</v>
      </c>
      <c r="K188" s="304">
        <v>0</v>
      </c>
      <c r="L188" s="304">
        <v>0</v>
      </c>
      <c r="M188" s="304">
        <v>0</v>
      </c>
      <c r="N188" s="304">
        <v>0</v>
      </c>
      <c r="O188" s="304">
        <v>0</v>
      </c>
      <c r="P188" s="304">
        <v>0</v>
      </c>
      <c r="Q188" s="304">
        <v>0</v>
      </c>
      <c r="R188" s="304">
        <v>0</v>
      </c>
      <c r="S188" s="304">
        <v>0</v>
      </c>
      <c r="T188" s="304">
        <v>0</v>
      </c>
      <c r="U188" s="304">
        <v>0</v>
      </c>
      <c r="V188" s="304">
        <v>0</v>
      </c>
      <c r="W188" s="304">
        <v>0</v>
      </c>
      <c r="X188" s="304">
        <v>0</v>
      </c>
      <c r="Y188" s="304">
        <v>0</v>
      </c>
      <c r="Z188" s="304">
        <v>0</v>
      </c>
      <c r="AA188" s="304">
        <v>0</v>
      </c>
      <c r="AB188" s="304">
        <v>0</v>
      </c>
      <c r="AC188" s="304">
        <v>0</v>
      </c>
      <c r="AD188" s="304">
        <v>0</v>
      </c>
      <c r="AE188" s="304">
        <v>0</v>
      </c>
      <c r="AF188" s="304">
        <v>0</v>
      </c>
      <c r="AG188" s="304">
        <v>0</v>
      </c>
      <c r="AH188" s="304">
        <v>0</v>
      </c>
      <c r="AI188" s="304">
        <v>0</v>
      </c>
      <c r="AJ188" s="305">
        <v>0</v>
      </c>
      <c r="AK188" s="304">
        <v>0</v>
      </c>
      <c r="AL188" s="304">
        <v>0</v>
      </c>
      <c r="AM188" s="304">
        <v>0</v>
      </c>
      <c r="AN188" s="304">
        <v>0</v>
      </c>
      <c r="AO188" s="304">
        <v>0</v>
      </c>
      <c r="AP188" s="304">
        <v>0</v>
      </c>
      <c r="AQ188" s="304">
        <v>0</v>
      </c>
      <c r="AR188" s="304">
        <v>0</v>
      </c>
      <c r="AS188" s="304">
        <v>0</v>
      </c>
      <c r="AT188" s="304">
        <v>0</v>
      </c>
      <c r="AU188" s="304">
        <v>0</v>
      </c>
      <c r="AV188" s="304">
        <v>0</v>
      </c>
      <c r="AW188" s="304">
        <v>0</v>
      </c>
      <c r="AX188" s="304">
        <v>0</v>
      </c>
      <c r="AY188" s="304">
        <v>0</v>
      </c>
      <c r="AZ188" s="304">
        <v>0</v>
      </c>
      <c r="BA188" s="304">
        <v>0</v>
      </c>
      <c r="BB188" s="304">
        <v>0</v>
      </c>
      <c r="BC188" s="304">
        <v>0</v>
      </c>
      <c r="BD188" s="304">
        <v>0</v>
      </c>
      <c r="BE188" s="304">
        <v>0</v>
      </c>
      <c r="BF188" s="304">
        <v>0</v>
      </c>
      <c r="BG188" s="304">
        <v>0</v>
      </c>
      <c r="BH188" s="304">
        <v>0</v>
      </c>
      <c r="BI188" s="304">
        <v>0</v>
      </c>
      <c r="BJ188" s="304">
        <v>0</v>
      </c>
      <c r="BK188" s="304">
        <v>0</v>
      </c>
      <c r="BL188" s="304">
        <v>0</v>
      </c>
      <c r="BM188" s="304">
        <v>0</v>
      </c>
      <c r="BN188" s="304">
        <v>0</v>
      </c>
      <c r="BO188" s="304">
        <v>0</v>
      </c>
      <c r="BP188" s="304">
        <v>0</v>
      </c>
      <c r="BQ188" s="304">
        <v>0</v>
      </c>
      <c r="BR188" s="304">
        <v>0</v>
      </c>
      <c r="BS188" s="304">
        <v>0</v>
      </c>
      <c r="BT188" s="304">
        <v>0</v>
      </c>
      <c r="BU188" s="304">
        <v>0</v>
      </c>
      <c r="BV188" s="304">
        <v>0</v>
      </c>
      <c r="BW188" s="304">
        <v>0</v>
      </c>
      <c r="BX188" s="304">
        <v>0</v>
      </c>
      <c r="BY188" s="304">
        <v>0</v>
      </c>
      <c r="BZ188" s="304">
        <v>0</v>
      </c>
      <c r="CA188" s="304">
        <v>0</v>
      </c>
      <c r="CB188" s="304">
        <v>0</v>
      </c>
      <c r="CC188" s="304">
        <v>0</v>
      </c>
      <c r="CJ188" s="307"/>
    </row>
    <row r="189" spans="1:153" ht="15" hidden="1" customHeight="1">
      <c r="A189" s="190"/>
      <c r="B189" s="190"/>
      <c r="C189" s="190"/>
      <c r="D189" s="190"/>
      <c r="E189" s="190"/>
      <c r="F189" s="190"/>
      <c r="G189" s="190"/>
      <c r="H189" s="190"/>
      <c r="I189" s="190"/>
      <c r="J189" s="190"/>
      <c r="K189" s="190"/>
      <c r="L189" s="190"/>
      <c r="M189" s="190"/>
      <c r="N189" s="190"/>
      <c r="O189" s="190"/>
      <c r="P189" s="190"/>
      <c r="Q189" s="190"/>
      <c r="R189" s="190"/>
      <c r="S189" s="190"/>
      <c r="T189" s="190"/>
      <c r="U189" s="190"/>
      <c r="V189" s="190"/>
      <c r="W189" s="190"/>
      <c r="X189" s="190"/>
      <c r="Y189" s="190"/>
      <c r="Z189" s="190"/>
      <c r="AA189" s="190"/>
      <c r="AB189" s="190"/>
      <c r="AC189" s="190"/>
      <c r="AD189" s="190"/>
      <c r="AE189" s="190"/>
      <c r="AF189" s="190"/>
      <c r="AG189" s="190"/>
      <c r="AH189" s="190"/>
      <c r="AI189" s="190"/>
      <c r="AJ189" s="190"/>
      <c r="AK189" s="190"/>
      <c r="AL189" s="190"/>
      <c r="AM189" s="190"/>
      <c r="AN189" s="190"/>
      <c r="AO189" s="250"/>
      <c r="AP189" s="250"/>
      <c r="AQ189" s="250"/>
      <c r="AR189" s="250"/>
      <c r="AS189" s="250"/>
      <c r="AT189" s="250"/>
      <c r="AU189" s="250"/>
      <c r="AV189" s="190"/>
      <c r="AW189" s="190"/>
      <c r="AX189" s="190"/>
      <c r="AY189" s="190"/>
      <c r="AZ189" s="190"/>
      <c r="BA189" s="190"/>
      <c r="BB189" s="190"/>
      <c r="BC189" s="190"/>
      <c r="BD189" s="190"/>
      <c r="BE189" s="190"/>
      <c r="BF189" s="190"/>
      <c r="BG189" s="190"/>
      <c r="BH189" s="190"/>
      <c r="BI189" s="190"/>
      <c r="BJ189" s="190"/>
      <c r="BK189" s="190"/>
      <c r="BL189" s="190"/>
      <c r="BM189" s="190"/>
      <c r="BN189" s="190"/>
      <c r="BO189" s="190"/>
      <c r="BP189" s="190"/>
      <c r="BQ189" s="190"/>
      <c r="BR189" s="190"/>
      <c r="BS189" s="190"/>
      <c r="BT189" s="190"/>
      <c r="BU189" s="190"/>
      <c r="BV189" s="190"/>
      <c r="BW189" s="190"/>
      <c r="BX189" s="190"/>
      <c r="BY189" s="190"/>
      <c r="BZ189" s="190"/>
      <c r="CA189" s="190"/>
      <c r="CB189" s="190"/>
      <c r="CC189" s="190"/>
      <c r="CD189" s="190"/>
      <c r="CE189" s="190"/>
      <c r="CF189" s="190"/>
      <c r="CG189" s="190"/>
      <c r="CH189" s="190"/>
      <c r="CI189" s="190"/>
      <c r="CJ189" s="246"/>
      <c r="CK189" s="190"/>
      <c r="CL189" s="190"/>
      <c r="CM189" s="190"/>
      <c r="CN189" s="190"/>
      <c r="CO189" s="190"/>
      <c r="CP189" s="190"/>
      <c r="CQ189" s="190"/>
      <c r="CR189" s="190"/>
      <c r="CS189" s="190"/>
      <c r="CT189" s="190"/>
      <c r="CU189" s="190"/>
      <c r="CV189" s="190"/>
      <c r="CW189" s="190"/>
      <c r="CX189" s="190"/>
      <c r="CY189" s="190"/>
      <c r="CZ189" s="190"/>
      <c r="DA189" s="190"/>
      <c r="DB189" s="190"/>
      <c r="DC189" s="190"/>
      <c r="DD189" s="190"/>
      <c r="DE189" s="190"/>
      <c r="DF189" s="190"/>
      <c r="DG189" s="190"/>
      <c r="DH189" s="190"/>
      <c r="DI189" s="190"/>
      <c r="DJ189" s="190"/>
      <c r="DK189" s="190"/>
      <c r="DL189" s="190"/>
      <c r="DM189" s="190"/>
      <c r="DN189" s="190"/>
      <c r="DO189" s="190"/>
      <c r="DP189" s="190"/>
      <c r="DQ189" s="190"/>
      <c r="DR189" s="190"/>
      <c r="DS189" s="190"/>
      <c r="DT189" s="190"/>
      <c r="DU189" s="190"/>
      <c r="DV189" s="190"/>
      <c r="DW189" s="190"/>
      <c r="DX189" s="190"/>
      <c r="DY189" s="190"/>
      <c r="DZ189" s="190"/>
      <c r="EA189" s="190"/>
      <c r="EB189" s="190"/>
      <c r="EC189" s="190"/>
      <c r="ED189" s="190"/>
      <c r="EE189" s="190"/>
      <c r="EF189" s="190"/>
      <c r="EG189" s="190"/>
      <c r="EH189" s="190"/>
      <c r="EI189" s="190"/>
      <c r="EJ189" s="190"/>
      <c r="EK189" s="190"/>
      <c r="EL189" s="190"/>
      <c r="EM189" s="190"/>
      <c r="EN189" s="190"/>
      <c r="EO189" s="190"/>
      <c r="EP189" s="190"/>
      <c r="EQ189" s="190"/>
      <c r="ER189" s="190"/>
      <c r="ES189" s="190"/>
      <c r="ET189" s="190"/>
      <c r="EU189" s="190"/>
      <c r="EV189" s="190"/>
      <c r="EW189" s="190"/>
    </row>
    <row r="190" spans="1:153" ht="15" hidden="1" customHeight="1">
      <c r="A190" s="275">
        <v>2011</v>
      </c>
      <c r="B190" s="276" t="s">
        <v>74</v>
      </c>
      <c r="C190" s="277" t="s">
        <v>71</v>
      </c>
      <c r="D190" s="310">
        <v>0</v>
      </c>
      <c r="E190" s="310">
        <v>12004.637000000001</v>
      </c>
      <c r="F190" s="310">
        <v>23215.802999999996</v>
      </c>
      <c r="G190" s="310">
        <v>5441.7064999999993</v>
      </c>
      <c r="H190" s="310">
        <v>103569.394</v>
      </c>
      <c r="I190" s="310">
        <v>120601.512</v>
      </c>
      <c r="J190" s="310">
        <v>142260.54699999996</v>
      </c>
      <c r="K190" s="310">
        <v>173419.66250000001</v>
      </c>
      <c r="L190" s="310">
        <v>166542.97200000001</v>
      </c>
      <c r="M190" s="310">
        <v>200852.28000000003</v>
      </c>
      <c r="N190" s="310">
        <v>188802</v>
      </c>
      <c r="O190" s="310">
        <v>334235.614</v>
      </c>
      <c r="P190" s="310">
        <v>300551.99999999994</v>
      </c>
      <c r="Q190" s="310">
        <v>481734.76000000007</v>
      </c>
      <c r="R190" s="310">
        <v>768806.44</v>
      </c>
      <c r="S190" s="310">
        <v>563456.97000000009</v>
      </c>
      <c r="T190" s="310">
        <v>603535.24749999994</v>
      </c>
      <c r="U190" s="310">
        <v>470137.28600000002</v>
      </c>
      <c r="V190" s="310">
        <v>567027.68000000005</v>
      </c>
      <c r="W190" s="310">
        <v>604199.88250000007</v>
      </c>
      <c r="X190" s="310">
        <v>591386.49249999993</v>
      </c>
      <c r="Y190" s="310">
        <v>570884.28999999992</v>
      </c>
      <c r="Z190" s="310">
        <v>489454.93250000005</v>
      </c>
      <c r="AA190" s="310">
        <v>1054265.5699999998</v>
      </c>
      <c r="AB190" s="310">
        <v>635782.19749999989</v>
      </c>
      <c r="AC190" s="310">
        <v>572250.55999999994</v>
      </c>
      <c r="AD190" s="310">
        <v>575618.22349999996</v>
      </c>
      <c r="AE190" s="310">
        <v>415522.76649999991</v>
      </c>
      <c r="AF190" s="310">
        <v>445116.21999999986</v>
      </c>
      <c r="AG190" s="310">
        <v>1015520.5465000001</v>
      </c>
      <c r="AH190" s="310">
        <v>750648.89850000001</v>
      </c>
      <c r="AI190" s="310">
        <v>809296.02750000008</v>
      </c>
      <c r="AJ190" s="310">
        <v>494179.59249999997</v>
      </c>
      <c r="AK190" s="310">
        <v>824275.55</v>
      </c>
      <c r="AL190" s="310">
        <v>580516.2074999999</v>
      </c>
      <c r="AM190" s="310">
        <v>539200.78000000014</v>
      </c>
      <c r="AN190" s="310">
        <v>961604.39250000007</v>
      </c>
      <c r="AO190" s="310">
        <v>1090893.29</v>
      </c>
      <c r="AP190" s="310">
        <v>980983.80499999982</v>
      </c>
      <c r="AQ190" s="310">
        <v>844239.81500000006</v>
      </c>
      <c r="AR190" s="310">
        <v>0</v>
      </c>
      <c r="AS190" s="310">
        <v>763616.45400000014</v>
      </c>
      <c r="AT190" s="310">
        <v>854879.375</v>
      </c>
      <c r="AU190" s="310">
        <v>432481.08850000001</v>
      </c>
      <c r="AV190" s="310">
        <v>543892.06560000009</v>
      </c>
      <c r="AW190" s="310">
        <v>653017.08999999985</v>
      </c>
      <c r="AX190" s="310">
        <v>546428.77599999995</v>
      </c>
      <c r="AY190" s="310">
        <v>365586.72100000019</v>
      </c>
      <c r="AZ190" s="310">
        <v>821433.25999999989</v>
      </c>
      <c r="BA190" s="310">
        <v>749092.52749999985</v>
      </c>
      <c r="BB190" s="310">
        <v>1004981.2799999999</v>
      </c>
      <c r="BC190" s="310">
        <v>752249.69</v>
      </c>
      <c r="BD190" s="310">
        <v>651386.24500000011</v>
      </c>
      <c r="BE190" s="310">
        <v>580764.13</v>
      </c>
      <c r="BF190" s="310">
        <v>650984.37750000018</v>
      </c>
      <c r="BG190" s="310">
        <v>436013.09750000015</v>
      </c>
      <c r="BH190" s="310">
        <v>283582.60249999998</v>
      </c>
      <c r="BI190" s="310">
        <v>418600.55900000007</v>
      </c>
      <c r="BJ190" s="310">
        <v>406104.4</v>
      </c>
      <c r="BK190" s="310">
        <v>397759.23800000007</v>
      </c>
      <c r="BL190" s="310">
        <v>118882.933</v>
      </c>
      <c r="BM190" s="310">
        <v>297664.23999999993</v>
      </c>
      <c r="BN190" s="310">
        <v>195327.77600000004</v>
      </c>
      <c r="BO190" s="310">
        <v>255661.03599999993</v>
      </c>
      <c r="BP190" s="310">
        <v>520416.55499999999</v>
      </c>
      <c r="BQ190" s="310">
        <v>256796.79000000004</v>
      </c>
      <c r="BR190" s="310">
        <v>415007.82749999996</v>
      </c>
      <c r="BS190" s="310">
        <v>477123.53499999992</v>
      </c>
      <c r="BT190" s="310">
        <v>426155.42300000001</v>
      </c>
      <c r="BU190" s="310">
        <v>326818.58050000004</v>
      </c>
      <c r="BV190" s="310">
        <v>299005.23499999999</v>
      </c>
      <c r="BW190" s="310">
        <v>262684.14999999997</v>
      </c>
      <c r="BX190" s="310">
        <v>253208.83049999998</v>
      </c>
      <c r="BY190" s="310">
        <v>253961.01500000001</v>
      </c>
      <c r="BZ190" s="310">
        <v>118761.81949999998</v>
      </c>
      <c r="CA190" s="310">
        <v>233720.88500000001</v>
      </c>
      <c r="CB190" s="310">
        <v>249909.21750000003</v>
      </c>
      <c r="CC190" s="310">
        <v>13900.805499999999</v>
      </c>
      <c r="CD190" s="190"/>
      <c r="CE190" s="190"/>
      <c r="CF190" s="190"/>
      <c r="CG190" s="190"/>
      <c r="CH190" s="190"/>
      <c r="CI190" s="190"/>
      <c r="CJ190" s="246"/>
      <c r="CK190" s="190"/>
      <c r="CL190" s="190"/>
      <c r="CM190" s="190"/>
      <c r="CN190" s="190"/>
      <c r="CO190" s="190"/>
      <c r="CP190" s="190"/>
      <c r="CQ190" s="190"/>
      <c r="CR190" s="190"/>
      <c r="CS190" s="190"/>
      <c r="CT190" s="190"/>
      <c r="CU190" s="190"/>
      <c r="CV190" s="190"/>
      <c r="CW190" s="190"/>
      <c r="CX190" s="190"/>
      <c r="CY190" s="190"/>
      <c r="CZ190" s="190"/>
      <c r="DA190" s="190"/>
      <c r="DB190" s="190"/>
      <c r="DC190" s="190"/>
      <c r="DD190" s="190"/>
      <c r="DE190" s="190"/>
      <c r="DF190" s="190"/>
      <c r="DG190" s="190"/>
      <c r="DH190" s="190"/>
      <c r="DI190" s="190"/>
      <c r="DJ190" s="190"/>
      <c r="DK190" s="190"/>
      <c r="DL190" s="190"/>
      <c r="DM190" s="190"/>
      <c r="DN190" s="190"/>
      <c r="DO190" s="190"/>
      <c r="DP190" s="190"/>
      <c r="DQ190" s="190"/>
      <c r="DR190" s="190"/>
      <c r="DS190" s="190"/>
      <c r="DT190" s="190"/>
      <c r="DU190" s="190"/>
      <c r="DV190" s="190"/>
      <c r="DW190" s="190"/>
      <c r="DX190" s="190"/>
      <c r="DY190" s="190"/>
      <c r="DZ190" s="190"/>
      <c r="EA190" s="190"/>
      <c r="EB190" s="190"/>
      <c r="EC190" s="190"/>
      <c r="ED190" s="190"/>
      <c r="EE190" s="190"/>
      <c r="EF190" s="190"/>
      <c r="EG190" s="190"/>
      <c r="EH190" s="190"/>
      <c r="EI190" s="190"/>
      <c r="EJ190" s="190"/>
      <c r="EK190" s="190"/>
      <c r="EL190" s="190"/>
      <c r="EM190" s="190"/>
      <c r="EN190" s="190"/>
      <c r="EO190" s="190"/>
      <c r="EP190" s="190"/>
      <c r="EQ190" s="190"/>
      <c r="ER190" s="190"/>
      <c r="ES190" s="190"/>
      <c r="ET190" s="190"/>
      <c r="EU190" s="190"/>
      <c r="EV190" s="190"/>
      <c r="EW190" s="190"/>
    </row>
    <row r="191" spans="1:153" ht="15" hidden="1" customHeight="1">
      <c r="A191" s="311"/>
      <c r="B191" s="311"/>
      <c r="C191" s="312" t="s">
        <v>72</v>
      </c>
      <c r="D191" s="313">
        <v>0</v>
      </c>
      <c r="E191" s="313">
        <v>12004.637000000001</v>
      </c>
      <c r="F191" s="313">
        <v>35220.439999999995</v>
      </c>
      <c r="G191" s="313">
        <v>40662.146499999995</v>
      </c>
      <c r="H191" s="313">
        <v>144231.5405</v>
      </c>
      <c r="I191" s="313">
        <v>264833.05249999999</v>
      </c>
      <c r="J191" s="313">
        <v>407093.59949999995</v>
      </c>
      <c r="K191" s="313">
        <v>580513.26199999999</v>
      </c>
      <c r="L191" s="313">
        <v>747056.23399999994</v>
      </c>
      <c r="M191" s="313">
        <v>947908.51399999997</v>
      </c>
      <c r="N191" s="313">
        <v>1136710.514</v>
      </c>
      <c r="O191" s="313">
        <v>1470946.128</v>
      </c>
      <c r="P191" s="313">
        <v>1771498.128</v>
      </c>
      <c r="Q191" s="313">
        <v>2253232.8880000003</v>
      </c>
      <c r="R191" s="313">
        <v>3022039.3280000002</v>
      </c>
      <c r="S191" s="313">
        <v>3585496.2980000004</v>
      </c>
      <c r="T191" s="313">
        <v>4189031.5455000005</v>
      </c>
      <c r="U191" s="313">
        <v>4659168.8315000003</v>
      </c>
      <c r="V191" s="313">
        <v>5226196.5115</v>
      </c>
      <c r="W191" s="313">
        <v>5830396.3940000003</v>
      </c>
      <c r="X191" s="313">
        <v>6421782.8865</v>
      </c>
      <c r="Y191" s="313">
        <v>6992667.1765000001</v>
      </c>
      <c r="Z191" s="313">
        <v>7482122.1090000002</v>
      </c>
      <c r="AA191" s="313">
        <v>8536387.6789999995</v>
      </c>
      <c r="AB191" s="313">
        <v>9172169.8764999993</v>
      </c>
      <c r="AC191" s="313">
        <v>9744420.4364999998</v>
      </c>
      <c r="AD191" s="313">
        <v>10320038.66</v>
      </c>
      <c r="AE191" s="313">
        <v>10735561.4265</v>
      </c>
      <c r="AF191" s="313">
        <v>11180677.646500001</v>
      </c>
      <c r="AG191" s="313">
        <v>12196198.193</v>
      </c>
      <c r="AH191" s="313">
        <v>12946847.091499999</v>
      </c>
      <c r="AI191" s="313">
        <v>13756143.118999999</v>
      </c>
      <c r="AJ191" s="313">
        <v>14250322.711499998</v>
      </c>
      <c r="AK191" s="313">
        <v>15074598.261499999</v>
      </c>
      <c r="AL191" s="313">
        <v>15655114.468999999</v>
      </c>
      <c r="AM191" s="313">
        <v>16194315.248999998</v>
      </c>
      <c r="AN191" s="313">
        <v>17155919.641499996</v>
      </c>
      <c r="AO191" s="313">
        <v>18246812.931499995</v>
      </c>
      <c r="AP191" s="313">
        <v>19227796.736499995</v>
      </c>
      <c r="AQ191" s="313">
        <v>20072036.551499996</v>
      </c>
      <c r="AR191" s="313">
        <v>20072036.551499996</v>
      </c>
      <c r="AS191" s="313">
        <v>20835653.005499996</v>
      </c>
      <c r="AT191" s="313">
        <v>21690532.380499996</v>
      </c>
      <c r="AU191" s="313">
        <v>22123013.468999997</v>
      </c>
      <c r="AV191" s="313">
        <v>22666905.534599997</v>
      </c>
      <c r="AW191" s="313">
        <v>23319922.624599997</v>
      </c>
      <c r="AX191" s="313">
        <v>23866351.400599997</v>
      </c>
      <c r="AY191" s="313">
        <v>24231938.121599998</v>
      </c>
      <c r="AZ191" s="313">
        <v>25053371.3816</v>
      </c>
      <c r="BA191" s="313">
        <v>25802463.9091</v>
      </c>
      <c r="BB191" s="313">
        <v>26807445.189100001</v>
      </c>
      <c r="BC191" s="313">
        <v>27559694.879100002</v>
      </c>
      <c r="BD191" s="313">
        <v>28211081.124100003</v>
      </c>
      <c r="BE191" s="313">
        <v>28791845.254100002</v>
      </c>
      <c r="BF191" s="313">
        <v>29442829.631600004</v>
      </c>
      <c r="BG191" s="313">
        <v>29878842.729100004</v>
      </c>
      <c r="BH191" s="313">
        <v>30162425.331600003</v>
      </c>
      <c r="BI191" s="313">
        <v>30581025.890600003</v>
      </c>
      <c r="BJ191" s="313">
        <v>30987130.290600002</v>
      </c>
      <c r="BK191" s="313">
        <v>31384889.528600004</v>
      </c>
      <c r="BL191" s="313">
        <v>31503772.461600002</v>
      </c>
      <c r="BM191" s="313">
        <v>31801436.7016</v>
      </c>
      <c r="BN191" s="313">
        <v>31996764.477600001</v>
      </c>
      <c r="BO191" s="313">
        <v>32252425.513599999</v>
      </c>
      <c r="BP191" s="313">
        <v>32772842.068599999</v>
      </c>
      <c r="BQ191" s="313">
        <v>33029638.858599998</v>
      </c>
      <c r="BR191" s="313">
        <v>33444646.686099999</v>
      </c>
      <c r="BS191" s="313">
        <v>33921770.221099995</v>
      </c>
      <c r="BT191" s="313">
        <v>34347925.644099995</v>
      </c>
      <c r="BU191" s="313">
        <v>34674744.224599995</v>
      </c>
      <c r="BV191" s="313">
        <v>34973749.459599994</v>
      </c>
      <c r="BW191" s="313">
        <v>35236433.609599993</v>
      </c>
      <c r="BX191" s="313">
        <v>35489642.440099992</v>
      </c>
      <c r="BY191" s="313">
        <v>35743603.455099992</v>
      </c>
      <c r="BZ191" s="313">
        <v>35862365.274599992</v>
      </c>
      <c r="CA191" s="313">
        <v>36096086.15959999</v>
      </c>
      <c r="CB191" s="313">
        <v>36345995.377099991</v>
      </c>
      <c r="CC191" s="313">
        <v>36359896.182599992</v>
      </c>
      <c r="CD191" s="190"/>
      <c r="CE191" s="190"/>
      <c r="CF191" s="190"/>
      <c r="CG191" s="190"/>
      <c r="CH191" s="190"/>
      <c r="CI191" s="190"/>
      <c r="CJ191" s="246"/>
      <c r="CK191" s="190"/>
      <c r="CL191" s="190"/>
      <c r="CM191" s="190"/>
      <c r="CN191" s="190"/>
      <c r="CO191" s="190"/>
      <c r="CP191" s="190"/>
      <c r="CQ191" s="190"/>
      <c r="CR191" s="190"/>
      <c r="CS191" s="190"/>
      <c r="CT191" s="190"/>
      <c r="CU191" s="190"/>
      <c r="CV191" s="190"/>
      <c r="CW191" s="190"/>
      <c r="CX191" s="190"/>
      <c r="CY191" s="190"/>
      <c r="CZ191" s="190"/>
      <c r="DA191" s="190"/>
      <c r="DB191" s="190"/>
      <c r="DC191" s="190"/>
      <c r="DD191" s="190"/>
      <c r="DE191" s="190"/>
      <c r="DF191" s="190"/>
      <c r="DG191" s="190"/>
      <c r="DH191" s="190"/>
      <c r="DI191" s="190"/>
      <c r="DJ191" s="190"/>
      <c r="DK191" s="190"/>
      <c r="DL191" s="190"/>
      <c r="DM191" s="190"/>
      <c r="DN191" s="190"/>
      <c r="DO191" s="190"/>
      <c r="DP191" s="190"/>
      <c r="DQ191" s="190"/>
      <c r="DR191" s="190"/>
      <c r="DS191" s="190"/>
      <c r="DT191" s="190"/>
      <c r="DU191" s="190"/>
      <c r="DV191" s="190"/>
      <c r="DW191" s="190"/>
      <c r="DX191" s="190"/>
      <c r="DY191" s="190"/>
      <c r="DZ191" s="190"/>
      <c r="EA191" s="190"/>
      <c r="EB191" s="190"/>
      <c r="EC191" s="190"/>
      <c r="ED191" s="190"/>
      <c r="EE191" s="190"/>
      <c r="EF191" s="190"/>
      <c r="EG191" s="190"/>
      <c r="EH191" s="190"/>
      <c r="EI191" s="190"/>
      <c r="EJ191" s="190"/>
      <c r="EK191" s="190"/>
      <c r="EL191" s="190"/>
      <c r="EM191" s="190"/>
      <c r="EN191" s="190"/>
      <c r="EO191" s="190"/>
      <c r="EP191" s="190"/>
      <c r="EQ191" s="190"/>
      <c r="ER191" s="190"/>
      <c r="ES191" s="190"/>
      <c r="ET191" s="190"/>
      <c r="EU191" s="190"/>
      <c r="EV191" s="190"/>
      <c r="EW191" s="190"/>
    </row>
    <row r="192" spans="1:153" ht="15" hidden="1" customHeight="1">
      <c r="A192" s="190"/>
      <c r="B192" s="190"/>
      <c r="C192" s="190"/>
      <c r="D192" s="190"/>
      <c r="E192" s="190"/>
      <c r="F192" s="190"/>
      <c r="G192" s="190"/>
      <c r="H192" s="190"/>
      <c r="I192" s="190"/>
      <c r="J192" s="190"/>
      <c r="K192" s="190"/>
      <c r="L192" s="190"/>
      <c r="M192" s="190"/>
      <c r="N192" s="190"/>
      <c r="O192" s="190"/>
      <c r="P192" s="190"/>
      <c r="Q192" s="190"/>
      <c r="R192" s="190"/>
      <c r="S192" s="190"/>
      <c r="T192" s="190"/>
      <c r="U192" s="190"/>
      <c r="V192" s="190"/>
      <c r="W192" s="190"/>
      <c r="X192" s="190"/>
      <c r="Y192" s="190"/>
      <c r="Z192" s="190"/>
      <c r="AA192" s="190"/>
      <c r="AB192" s="190"/>
      <c r="AC192" s="190"/>
      <c r="AD192" s="190"/>
      <c r="AE192" s="190"/>
      <c r="AF192" s="190"/>
      <c r="AG192" s="190"/>
      <c r="AH192" s="190"/>
      <c r="AI192" s="190"/>
      <c r="AJ192" s="190"/>
      <c r="AK192" s="190"/>
      <c r="AL192" s="190"/>
      <c r="AM192" s="190"/>
      <c r="AN192" s="190"/>
      <c r="AO192" s="250"/>
      <c r="AP192" s="250"/>
      <c r="AQ192" s="250"/>
      <c r="AR192" s="250"/>
      <c r="AS192" s="250"/>
      <c r="AT192" s="250"/>
      <c r="AU192" s="250"/>
      <c r="AV192" s="190"/>
      <c r="AW192" s="190"/>
      <c r="AX192" s="190"/>
      <c r="AY192" s="190"/>
      <c r="AZ192" s="190"/>
      <c r="BA192" s="190"/>
      <c r="BB192" s="190"/>
      <c r="BC192" s="190"/>
      <c r="BD192" s="190"/>
      <c r="BE192" s="190"/>
      <c r="BF192" s="190"/>
      <c r="BG192" s="190"/>
      <c r="BH192" s="190"/>
      <c r="BI192" s="190"/>
      <c r="BJ192" s="190"/>
      <c r="BK192" s="190"/>
      <c r="BL192" s="190"/>
      <c r="BM192" s="190"/>
      <c r="BN192" s="190"/>
      <c r="BO192" s="190"/>
      <c r="BP192" s="190"/>
      <c r="BQ192" s="190"/>
      <c r="BR192" s="190"/>
      <c r="BS192" s="190"/>
      <c r="BT192" s="190"/>
      <c r="BU192" s="190"/>
      <c r="BV192" s="190"/>
      <c r="BW192" s="190"/>
      <c r="BX192" s="190"/>
      <c r="BY192" s="190"/>
      <c r="BZ192" s="190"/>
      <c r="CA192" s="190"/>
      <c r="CB192" s="190"/>
      <c r="CC192" s="190"/>
      <c r="CD192" s="190"/>
      <c r="CE192" s="190"/>
      <c r="CF192" s="190"/>
      <c r="CG192" s="190"/>
      <c r="CH192" s="190"/>
      <c r="CI192" s="190"/>
      <c r="CJ192" s="246"/>
      <c r="CK192" s="190"/>
      <c r="CL192" s="190"/>
      <c r="CM192" s="190"/>
      <c r="CN192" s="190"/>
      <c r="CO192" s="190"/>
      <c r="CP192" s="190"/>
      <c r="CQ192" s="190"/>
      <c r="CR192" s="190"/>
      <c r="CS192" s="190"/>
      <c r="CT192" s="190"/>
      <c r="CU192" s="190"/>
      <c r="CV192" s="190"/>
      <c r="CW192" s="190"/>
      <c r="CX192" s="190"/>
      <c r="CY192" s="190"/>
      <c r="CZ192" s="190"/>
      <c r="DA192" s="190"/>
      <c r="DB192" s="190"/>
      <c r="DC192" s="190"/>
      <c r="DD192" s="190"/>
      <c r="DE192" s="190"/>
      <c r="DF192" s="190"/>
      <c r="DG192" s="190"/>
      <c r="DH192" s="190"/>
      <c r="DI192" s="190"/>
      <c r="DJ192" s="190"/>
      <c r="DK192" s="190"/>
      <c r="DL192" s="190"/>
      <c r="DM192" s="190"/>
      <c r="DN192" s="190"/>
      <c r="DO192" s="190"/>
      <c r="DP192" s="190"/>
      <c r="DQ192" s="190"/>
      <c r="DR192" s="190"/>
      <c r="DS192" s="190"/>
      <c r="DT192" s="190"/>
      <c r="DU192" s="190"/>
      <c r="DV192" s="190"/>
      <c r="DW192" s="190"/>
      <c r="DX192" s="190"/>
      <c r="DY192" s="190"/>
      <c r="DZ192" s="190"/>
      <c r="EA192" s="190"/>
      <c r="EB192" s="190"/>
      <c r="EC192" s="190"/>
      <c r="ED192" s="190"/>
      <c r="EE192" s="190"/>
      <c r="EF192" s="190"/>
      <c r="EG192" s="190"/>
      <c r="EH192" s="190"/>
      <c r="EI192" s="190"/>
      <c r="EJ192" s="190"/>
      <c r="EK192" s="190"/>
      <c r="EL192" s="190"/>
      <c r="EM192" s="190"/>
      <c r="EN192" s="190"/>
      <c r="EO192" s="190"/>
      <c r="EP192" s="190"/>
      <c r="EQ192" s="190"/>
      <c r="ER192" s="190"/>
      <c r="ES192" s="190"/>
      <c r="ET192" s="190"/>
      <c r="EU192" s="190"/>
      <c r="EV192" s="190"/>
      <c r="EW192" s="190"/>
    </row>
    <row r="193" spans="1:153" ht="15" hidden="1" customHeight="1">
      <c r="A193" s="285">
        <v>2010</v>
      </c>
      <c r="B193" s="276" t="s">
        <v>74</v>
      </c>
      <c r="C193" s="277" t="s">
        <v>71</v>
      </c>
      <c r="D193" s="310">
        <v>1614.0540000000001</v>
      </c>
      <c r="E193" s="310">
        <v>3984.8</v>
      </c>
      <c r="F193" s="310">
        <v>710.82000000000016</v>
      </c>
      <c r="G193" s="310">
        <v>7614.2994999999983</v>
      </c>
      <c r="H193" s="310">
        <v>7500.0805000000018</v>
      </c>
      <c r="I193" s="310">
        <v>8742.2960000000003</v>
      </c>
      <c r="J193" s="310">
        <v>12330.344999999999</v>
      </c>
      <c r="K193" s="310">
        <v>14856.118499999999</v>
      </c>
      <c r="L193" s="310">
        <v>17773.063500000004</v>
      </c>
      <c r="M193" s="310">
        <v>2564.2385000000004</v>
      </c>
      <c r="N193" s="310">
        <v>28245.862000000008</v>
      </c>
      <c r="O193" s="310">
        <v>29193.17</v>
      </c>
      <c r="P193" s="310">
        <v>21606.45</v>
      </c>
      <c r="Q193" s="310">
        <v>27598.675499999998</v>
      </c>
      <c r="R193" s="310">
        <v>16750.909499999998</v>
      </c>
      <c r="S193" s="310">
        <v>17518.360499999995</v>
      </c>
      <c r="T193" s="310">
        <v>12233.396500000001</v>
      </c>
      <c r="U193" s="310">
        <v>22393.384999999995</v>
      </c>
      <c r="V193" s="310">
        <v>81517.257999999987</v>
      </c>
      <c r="W193" s="310">
        <v>93157.500000000015</v>
      </c>
      <c r="X193" s="310">
        <v>52400.670000000006</v>
      </c>
      <c r="Y193" s="310">
        <v>420406.8</v>
      </c>
      <c r="Z193" s="310">
        <v>1138398.7900000003</v>
      </c>
      <c r="AA193" s="310">
        <v>1069193.51</v>
      </c>
      <c r="AB193" s="310">
        <v>1044082.5200000001</v>
      </c>
      <c r="AC193" s="310">
        <v>801285.05499999993</v>
      </c>
      <c r="AD193" s="310">
        <v>974978.46999999974</v>
      </c>
      <c r="AE193" s="310">
        <v>554029.44000000006</v>
      </c>
      <c r="AF193" s="310">
        <v>688853.96999999974</v>
      </c>
      <c r="AG193" s="310">
        <v>929195.38000000012</v>
      </c>
      <c r="AH193" s="310">
        <v>903303.02000000014</v>
      </c>
      <c r="AI193" s="310">
        <v>506020.39000000013</v>
      </c>
      <c r="AJ193" s="310">
        <v>1106461.9925000002</v>
      </c>
      <c r="AK193" s="310">
        <v>961117.58999999985</v>
      </c>
      <c r="AL193" s="310">
        <v>767354.37999999977</v>
      </c>
      <c r="AM193" s="310">
        <v>452237.6675000001</v>
      </c>
      <c r="AN193" s="310">
        <v>141072.60550000003</v>
      </c>
      <c r="AO193" s="310">
        <v>185575.39150000003</v>
      </c>
      <c r="AP193" s="310">
        <v>174254.68200000003</v>
      </c>
      <c r="AQ193" s="310">
        <v>498392.20549999992</v>
      </c>
      <c r="AR193" s="310">
        <v>0</v>
      </c>
      <c r="AS193" s="310">
        <v>877948.9040000001</v>
      </c>
      <c r="AT193" s="310">
        <v>953666.43499999994</v>
      </c>
      <c r="AU193" s="310">
        <v>976347.83099999989</v>
      </c>
      <c r="AV193" s="310">
        <v>1301073.0764999997</v>
      </c>
      <c r="AW193" s="310">
        <v>1691480.1369999999</v>
      </c>
      <c r="AX193" s="310">
        <v>1076683.7615</v>
      </c>
      <c r="AY193" s="310">
        <v>647567.67400000012</v>
      </c>
      <c r="AZ193" s="310">
        <v>900213.18700000015</v>
      </c>
      <c r="BA193" s="310">
        <v>701709.49799999991</v>
      </c>
      <c r="BB193" s="310">
        <v>500140.85349999985</v>
      </c>
      <c r="BC193" s="310">
        <v>245074.45600000009</v>
      </c>
      <c r="BD193" s="310">
        <v>453418.44</v>
      </c>
      <c r="BE193" s="310">
        <v>182328.99999999991</v>
      </c>
      <c r="BF193" s="310">
        <v>235437.87350000007</v>
      </c>
      <c r="BG193" s="310">
        <v>296393.48550000001</v>
      </c>
      <c r="BH193" s="310">
        <v>261765.06</v>
      </c>
      <c r="BI193" s="310">
        <v>1180562.8869999999</v>
      </c>
      <c r="BJ193" s="310">
        <v>553676.62249999994</v>
      </c>
      <c r="BK193" s="310">
        <v>420843.26949999994</v>
      </c>
      <c r="BL193" s="310">
        <v>637293.29949999996</v>
      </c>
      <c r="BM193" s="310">
        <v>81994.057499999981</v>
      </c>
      <c r="BN193" s="310">
        <v>265177.58999999997</v>
      </c>
      <c r="BO193" s="310">
        <v>709009.71699999983</v>
      </c>
      <c r="BP193" s="310">
        <v>689876.79150000005</v>
      </c>
      <c r="BQ193" s="310">
        <v>422252.005</v>
      </c>
      <c r="BR193" s="310">
        <v>411519.65850000002</v>
      </c>
      <c r="BS193" s="310">
        <v>248187.27050000001</v>
      </c>
      <c r="BT193" s="310">
        <v>373977.15749999997</v>
      </c>
      <c r="BU193" s="310">
        <v>331203.31550000003</v>
      </c>
      <c r="BV193" s="310">
        <v>256834.69850000006</v>
      </c>
      <c r="BW193" s="310">
        <v>339881.5400000001</v>
      </c>
      <c r="BX193" s="310">
        <v>94026.849999999991</v>
      </c>
      <c r="BY193" s="310">
        <v>123806.56</v>
      </c>
      <c r="BZ193" s="310">
        <v>353777.3600000001</v>
      </c>
      <c r="CA193" s="310">
        <v>295468.70199999993</v>
      </c>
      <c r="CB193" s="310">
        <v>122758.44299999998</v>
      </c>
      <c r="CC193" s="310">
        <v>168971.32</v>
      </c>
      <c r="CD193" s="310"/>
      <c r="CE193" s="310"/>
      <c r="CF193" s="310"/>
      <c r="CG193" s="190"/>
      <c r="CH193" s="190"/>
      <c r="CI193" s="190"/>
      <c r="CJ193" s="246"/>
      <c r="CK193" s="190"/>
      <c r="CL193" s="190"/>
      <c r="CM193" s="190"/>
      <c r="CN193" s="190"/>
      <c r="CO193" s="190"/>
      <c r="CP193" s="190"/>
      <c r="CQ193" s="190"/>
      <c r="CR193" s="190"/>
      <c r="CS193" s="190"/>
      <c r="CT193" s="190"/>
      <c r="CU193" s="190"/>
      <c r="CV193" s="190"/>
      <c r="CW193" s="190"/>
      <c r="CX193" s="190"/>
      <c r="CY193" s="190"/>
      <c r="CZ193" s="190"/>
      <c r="DA193" s="190"/>
      <c r="DB193" s="190"/>
      <c r="DC193" s="190"/>
      <c r="DD193" s="190"/>
      <c r="DE193" s="190"/>
      <c r="DF193" s="190"/>
      <c r="DG193" s="190"/>
      <c r="DH193" s="190"/>
      <c r="DI193" s="190"/>
      <c r="DJ193" s="190"/>
      <c r="DK193" s="190"/>
      <c r="DL193" s="190"/>
      <c r="DM193" s="190"/>
      <c r="DN193" s="190"/>
      <c r="DO193" s="190"/>
      <c r="DP193" s="190"/>
      <c r="DQ193" s="190"/>
      <c r="DR193" s="190"/>
      <c r="DS193" s="190"/>
      <c r="DT193" s="190"/>
      <c r="DU193" s="190"/>
      <c r="DV193" s="190"/>
      <c r="DW193" s="190"/>
      <c r="DX193" s="190"/>
      <c r="DY193" s="190"/>
      <c r="DZ193" s="190"/>
      <c r="EA193" s="190"/>
      <c r="EB193" s="190"/>
      <c r="EC193" s="190"/>
      <c r="ED193" s="190"/>
      <c r="EE193" s="190"/>
      <c r="EF193" s="190"/>
      <c r="EG193" s="190"/>
      <c r="EH193" s="190"/>
      <c r="EI193" s="190"/>
      <c r="EJ193" s="190"/>
      <c r="EK193" s="190"/>
      <c r="EL193" s="190"/>
      <c r="EM193" s="190"/>
      <c r="EN193" s="190"/>
      <c r="EO193" s="190"/>
      <c r="EP193" s="190"/>
      <c r="EQ193" s="190"/>
      <c r="ER193" s="190"/>
      <c r="ES193" s="190"/>
      <c r="ET193" s="190"/>
      <c r="EU193" s="190"/>
      <c r="EV193" s="190"/>
      <c r="EW193" s="190"/>
    </row>
    <row r="194" spans="1:153" s="311" customFormat="1" ht="12.75" hidden="1" customHeight="1">
      <c r="C194" s="312" t="s">
        <v>72</v>
      </c>
      <c r="D194" s="313">
        <v>1614.0540000000001</v>
      </c>
      <c r="E194" s="313">
        <v>5598.8540000000003</v>
      </c>
      <c r="F194" s="313">
        <v>6309.6740000000009</v>
      </c>
      <c r="G194" s="313">
        <v>13923.9735</v>
      </c>
      <c r="H194" s="313">
        <v>21424.054000000004</v>
      </c>
      <c r="I194" s="313">
        <v>30166.350000000006</v>
      </c>
      <c r="J194" s="313">
        <v>42496.695000000007</v>
      </c>
      <c r="K194" s="313">
        <v>57352.813500000004</v>
      </c>
      <c r="L194" s="313">
        <v>75125.877000000008</v>
      </c>
      <c r="M194" s="313">
        <v>77690.115500000014</v>
      </c>
      <c r="N194" s="313">
        <v>105935.97750000002</v>
      </c>
      <c r="O194" s="313">
        <v>135129.14750000002</v>
      </c>
      <c r="P194" s="313">
        <v>156735.59750000003</v>
      </c>
      <c r="Q194" s="313">
        <v>184334.27300000004</v>
      </c>
      <c r="R194" s="313">
        <v>201085.18250000005</v>
      </c>
      <c r="S194" s="313">
        <v>218603.54300000006</v>
      </c>
      <c r="T194" s="313">
        <v>230836.93950000007</v>
      </c>
      <c r="U194" s="313">
        <v>253230.32450000005</v>
      </c>
      <c r="V194" s="313">
        <v>334747.58250000002</v>
      </c>
      <c r="W194" s="313">
        <v>427905.08250000002</v>
      </c>
      <c r="X194" s="313">
        <v>480305.7525</v>
      </c>
      <c r="Y194" s="313">
        <v>900712.55249999999</v>
      </c>
      <c r="Z194" s="313">
        <v>2039111.3425000003</v>
      </c>
      <c r="AA194" s="313">
        <v>3108304.8525</v>
      </c>
      <c r="AB194" s="313">
        <v>4152387.3725000001</v>
      </c>
      <c r="AC194" s="313">
        <v>4953672.4275000002</v>
      </c>
      <c r="AD194" s="313">
        <v>5928650.8975</v>
      </c>
      <c r="AE194" s="313">
        <v>6482680.3375000004</v>
      </c>
      <c r="AF194" s="313">
        <v>7171534.3075000001</v>
      </c>
      <c r="AG194" s="313">
        <v>8100729.6875</v>
      </c>
      <c r="AH194" s="313">
        <v>9004032.7074999996</v>
      </c>
      <c r="AI194" s="313">
        <v>9510053.0975000001</v>
      </c>
      <c r="AJ194" s="313">
        <v>10616515.09</v>
      </c>
      <c r="AK194" s="313">
        <v>11577632.68</v>
      </c>
      <c r="AL194" s="313">
        <v>12344987.059999999</v>
      </c>
      <c r="AM194" s="313">
        <v>12797224.727499999</v>
      </c>
      <c r="AN194" s="313">
        <v>12938297.332999999</v>
      </c>
      <c r="AO194" s="313">
        <v>13123872.724499999</v>
      </c>
      <c r="AP194" s="313">
        <v>13298127.406499999</v>
      </c>
      <c r="AQ194" s="313">
        <v>13796519.611999998</v>
      </c>
      <c r="AR194" s="313">
        <v>13796519.611999998</v>
      </c>
      <c r="AS194" s="313">
        <v>14674468.515999999</v>
      </c>
      <c r="AT194" s="313">
        <v>15628134.950999999</v>
      </c>
      <c r="AU194" s="313">
        <v>16604482.782</v>
      </c>
      <c r="AV194" s="313">
        <v>17905555.8585</v>
      </c>
      <c r="AW194" s="313">
        <v>19597035.995499998</v>
      </c>
      <c r="AX194" s="313">
        <v>20673719.756999999</v>
      </c>
      <c r="AY194" s="313">
        <v>21321287.430999998</v>
      </c>
      <c r="AZ194" s="313">
        <v>22221500.617999997</v>
      </c>
      <c r="BA194" s="313">
        <v>22923210.115999997</v>
      </c>
      <c r="BB194" s="313">
        <v>23423350.969499998</v>
      </c>
      <c r="BC194" s="313">
        <v>23668425.425499998</v>
      </c>
      <c r="BD194" s="313">
        <v>24121843.865499999</v>
      </c>
      <c r="BE194" s="313">
        <v>24304172.865499999</v>
      </c>
      <c r="BF194" s="313">
        <v>24539610.739</v>
      </c>
      <c r="BG194" s="313">
        <v>24836004.2245</v>
      </c>
      <c r="BH194" s="313">
        <v>25097769.284499999</v>
      </c>
      <c r="BI194" s="313">
        <v>26278332.171499997</v>
      </c>
      <c r="BJ194" s="313">
        <v>26832008.793999996</v>
      </c>
      <c r="BK194" s="313">
        <v>27252852.063499995</v>
      </c>
      <c r="BL194" s="313">
        <v>27890145.362999994</v>
      </c>
      <c r="BM194" s="313">
        <v>27972139.420499995</v>
      </c>
      <c r="BN194" s="313">
        <v>28237317.010499995</v>
      </c>
      <c r="BO194" s="313">
        <v>28946326.727499995</v>
      </c>
      <c r="BP194" s="313">
        <v>29636203.518999994</v>
      </c>
      <c r="BQ194" s="313">
        <v>30058455.523999993</v>
      </c>
      <c r="BR194" s="313">
        <v>30469975.182499994</v>
      </c>
      <c r="BS194" s="313">
        <v>30718162.452999994</v>
      </c>
      <c r="BT194" s="313">
        <v>31092139.610499993</v>
      </c>
      <c r="BU194" s="313">
        <v>31423342.925999992</v>
      </c>
      <c r="BV194" s="313">
        <v>31680177.624499992</v>
      </c>
      <c r="BW194" s="313">
        <v>32020059.164499991</v>
      </c>
      <c r="BX194" s="313">
        <v>32114086.014499992</v>
      </c>
      <c r="BY194" s="313">
        <v>32237892.574499991</v>
      </c>
      <c r="BZ194" s="313">
        <v>32591669.93449999</v>
      </c>
      <c r="CA194" s="313">
        <v>32887138.63649999</v>
      </c>
      <c r="CB194" s="313">
        <v>33009897.07949999</v>
      </c>
      <c r="CC194" s="313">
        <v>33178868.39949999</v>
      </c>
      <c r="CD194" s="313"/>
      <c r="CE194" s="313"/>
      <c r="CF194" s="313"/>
      <c r="CG194" s="314"/>
      <c r="CH194" s="314"/>
      <c r="CI194" s="314"/>
      <c r="CJ194" s="315"/>
      <c r="DW194" s="316"/>
      <c r="DX194" s="316"/>
    </row>
    <row r="195" spans="1:153" s="311" customFormat="1" ht="12.75" hidden="1" customHeight="1">
      <c r="C195" s="312"/>
      <c r="D195" s="313"/>
      <c r="E195" s="313"/>
      <c r="F195" s="313"/>
      <c r="G195" s="313"/>
      <c r="H195" s="313"/>
      <c r="I195" s="313"/>
      <c r="J195" s="313"/>
      <c r="K195" s="313"/>
      <c r="L195" s="313"/>
      <c r="M195" s="313"/>
      <c r="N195" s="313"/>
      <c r="O195" s="313"/>
      <c r="P195" s="313"/>
      <c r="Q195" s="313"/>
      <c r="R195" s="313"/>
      <c r="S195" s="313"/>
      <c r="T195" s="313"/>
      <c r="U195" s="313"/>
      <c r="V195" s="313"/>
      <c r="W195" s="313"/>
      <c r="X195" s="313"/>
      <c r="Y195" s="313"/>
      <c r="Z195" s="313"/>
      <c r="AA195" s="313"/>
      <c r="AB195" s="313"/>
      <c r="AC195" s="313"/>
      <c r="AD195" s="313"/>
      <c r="AE195" s="313"/>
      <c r="AF195" s="313"/>
      <c r="AG195" s="313"/>
      <c r="AH195" s="313"/>
      <c r="AI195" s="313"/>
      <c r="AJ195" s="313"/>
      <c r="AK195" s="313"/>
      <c r="AL195" s="313"/>
      <c r="AM195" s="313"/>
      <c r="AN195" s="313"/>
      <c r="AO195" s="313"/>
      <c r="AP195" s="313"/>
      <c r="AQ195" s="313"/>
      <c r="AR195" s="313"/>
      <c r="AS195" s="313"/>
      <c r="AT195" s="313"/>
      <c r="AU195" s="313"/>
      <c r="AV195" s="313"/>
      <c r="AW195" s="313"/>
      <c r="AX195" s="313"/>
      <c r="AY195" s="313"/>
      <c r="AZ195" s="313"/>
      <c r="BA195" s="313"/>
      <c r="BB195" s="313"/>
      <c r="BC195" s="313"/>
      <c r="BD195" s="313"/>
      <c r="BE195" s="313"/>
      <c r="BF195" s="313"/>
      <c r="BG195" s="313"/>
      <c r="BH195" s="313"/>
      <c r="BI195" s="313"/>
      <c r="BJ195" s="313"/>
      <c r="BK195" s="313"/>
      <c r="BL195" s="313"/>
      <c r="BM195" s="313"/>
      <c r="BN195" s="313"/>
      <c r="BO195" s="313"/>
      <c r="BP195" s="313"/>
      <c r="BQ195" s="313"/>
      <c r="BR195" s="313"/>
      <c r="BS195" s="313"/>
      <c r="BT195" s="313"/>
      <c r="BU195" s="313"/>
      <c r="BV195" s="313"/>
      <c r="BW195" s="313"/>
      <c r="BX195" s="313"/>
      <c r="BY195" s="314"/>
      <c r="BZ195" s="314"/>
      <c r="CA195" s="314"/>
      <c r="CB195" s="314"/>
      <c r="CC195" s="314"/>
      <c r="CD195" s="314"/>
      <c r="CE195" s="314"/>
      <c r="CF195" s="314"/>
      <c r="CG195" s="314"/>
      <c r="CH195" s="314"/>
      <c r="CI195" s="314"/>
      <c r="CJ195" s="315"/>
      <c r="DW195" s="316"/>
      <c r="DX195" s="316"/>
    </row>
    <row r="196" spans="1:153" s="311" customFormat="1" ht="14.25" hidden="1" customHeight="1">
      <c r="A196" s="275">
        <v>2009</v>
      </c>
      <c r="B196" s="276" t="s">
        <v>74</v>
      </c>
      <c r="C196" s="277" t="s">
        <v>71</v>
      </c>
      <c r="D196" s="313">
        <v>27980.3</v>
      </c>
      <c r="E196" s="313">
        <v>372069.60999999993</v>
      </c>
      <c r="F196" s="313">
        <v>101625.13000000003</v>
      </c>
      <c r="G196" s="313">
        <v>98099.764999999999</v>
      </c>
      <c r="H196" s="313">
        <v>420828.93549999996</v>
      </c>
      <c r="I196" s="313">
        <v>293980.51</v>
      </c>
      <c r="J196" s="313">
        <v>379346.39</v>
      </c>
      <c r="K196" s="313">
        <v>170467.40000000002</v>
      </c>
      <c r="L196" s="313">
        <v>606041.28849999991</v>
      </c>
      <c r="M196" s="313">
        <v>505885.46000000008</v>
      </c>
      <c r="N196" s="313">
        <v>494563.85000000009</v>
      </c>
      <c r="O196" s="313">
        <v>713409.28</v>
      </c>
      <c r="P196" s="313">
        <v>406272.23000000004</v>
      </c>
      <c r="Q196" s="313">
        <v>779361.83</v>
      </c>
      <c r="R196" s="313">
        <v>403077.74999999994</v>
      </c>
      <c r="S196" s="313">
        <v>632965.56999999995</v>
      </c>
      <c r="T196" s="313">
        <v>546519.1</v>
      </c>
      <c r="U196" s="313">
        <v>514390.12</v>
      </c>
      <c r="V196" s="313">
        <v>324145.51999999996</v>
      </c>
      <c r="W196" s="313">
        <v>630573.25999999989</v>
      </c>
      <c r="X196" s="313">
        <v>340932.24</v>
      </c>
      <c r="Y196" s="313">
        <v>366324.18</v>
      </c>
      <c r="Z196" s="313">
        <v>77944.100000000006</v>
      </c>
      <c r="AA196" s="313">
        <v>271541.8</v>
      </c>
      <c r="AB196" s="313">
        <v>587078.69000000006</v>
      </c>
      <c r="AC196" s="313">
        <v>365614.5</v>
      </c>
      <c r="AD196" s="313">
        <v>397882.80000000005</v>
      </c>
      <c r="AE196" s="313">
        <v>1072139.6699999997</v>
      </c>
      <c r="AF196" s="313">
        <v>684817.39999999991</v>
      </c>
      <c r="AG196" s="313">
        <v>888462.53000000026</v>
      </c>
      <c r="AH196" s="313">
        <v>1030289.73</v>
      </c>
      <c r="AI196" s="313">
        <v>712535.33</v>
      </c>
      <c r="AJ196" s="313">
        <v>559427.85000000009</v>
      </c>
      <c r="AK196" s="313">
        <v>409336.72000000003</v>
      </c>
      <c r="AL196" s="313">
        <v>595663.35999999999</v>
      </c>
      <c r="AM196" s="313">
        <v>374268.91000000009</v>
      </c>
      <c r="AN196" s="313">
        <v>33879.299999999996</v>
      </c>
      <c r="AO196" s="313">
        <v>218207.32</v>
      </c>
      <c r="AP196" s="313">
        <v>364873.84</v>
      </c>
      <c r="AQ196" s="313">
        <v>884203.43599999999</v>
      </c>
      <c r="AR196" s="313">
        <v>598287.49</v>
      </c>
      <c r="AS196" s="313">
        <v>335871.29000000004</v>
      </c>
      <c r="AT196" s="313">
        <v>616920.50000000023</v>
      </c>
      <c r="AU196" s="313">
        <v>722597.7</v>
      </c>
      <c r="AV196" s="313">
        <v>886894.07000000018</v>
      </c>
      <c r="AW196" s="313">
        <v>747542.99</v>
      </c>
      <c r="AX196" s="313">
        <v>1064726.8499999999</v>
      </c>
      <c r="AY196" s="313">
        <v>870388.87000000011</v>
      </c>
      <c r="AZ196" s="313">
        <v>831900.47</v>
      </c>
      <c r="BA196" s="313">
        <v>827588.00000000012</v>
      </c>
      <c r="BB196" s="313">
        <v>687386.40000000026</v>
      </c>
      <c r="BC196" s="313">
        <v>736511.69000000018</v>
      </c>
      <c r="BD196" s="313">
        <v>747491.69000000006</v>
      </c>
      <c r="BE196" s="313">
        <v>550236</v>
      </c>
      <c r="BF196" s="313">
        <v>640023.69000000018</v>
      </c>
      <c r="BG196" s="313">
        <v>827121.79999999981</v>
      </c>
      <c r="BH196" s="313">
        <v>595695.49999999988</v>
      </c>
      <c r="BI196" s="313">
        <v>996033.74999999988</v>
      </c>
      <c r="BJ196" s="313">
        <v>1017141.56</v>
      </c>
      <c r="BK196" s="313">
        <v>988497.85000000009</v>
      </c>
      <c r="BL196" s="313">
        <v>559072.82999999996</v>
      </c>
      <c r="BM196" s="313">
        <v>412406.30999999988</v>
      </c>
      <c r="BN196" s="313">
        <v>544556.9</v>
      </c>
      <c r="BO196" s="313">
        <v>450286.09999999992</v>
      </c>
      <c r="BP196" s="313">
        <v>256978.41499999998</v>
      </c>
      <c r="BQ196" s="313">
        <v>65785.799999999988</v>
      </c>
      <c r="BR196" s="313"/>
      <c r="BS196" s="313"/>
      <c r="BT196" s="313"/>
      <c r="BU196" s="313"/>
      <c r="BV196" s="313"/>
      <c r="BW196" s="313"/>
      <c r="BX196" s="313"/>
      <c r="BY196" s="313"/>
      <c r="BZ196" s="313"/>
      <c r="CA196" s="313"/>
      <c r="CB196" s="313"/>
      <c r="CC196" s="313"/>
      <c r="CD196" s="313"/>
      <c r="CE196" s="313"/>
      <c r="CF196" s="313"/>
      <c r="CG196" s="313"/>
      <c r="CH196" s="313"/>
      <c r="CI196" s="313"/>
      <c r="CJ196" s="315"/>
      <c r="DW196" s="316"/>
      <c r="DX196" s="316"/>
    </row>
    <row r="197" spans="1:153" s="311" customFormat="1" ht="12.75" hidden="1" customHeight="1">
      <c r="C197" s="312" t="s">
        <v>72</v>
      </c>
      <c r="D197" s="313">
        <v>27980.3</v>
      </c>
      <c r="E197" s="313">
        <v>400049.90999999992</v>
      </c>
      <c r="F197" s="313">
        <v>501675.03999999992</v>
      </c>
      <c r="G197" s="313">
        <v>599774.80499999993</v>
      </c>
      <c r="H197" s="313">
        <v>1020603.7404999998</v>
      </c>
      <c r="I197" s="313">
        <v>1314584.2504999998</v>
      </c>
      <c r="J197" s="313">
        <v>1693930.6404999997</v>
      </c>
      <c r="K197" s="313">
        <v>1864398.0404999997</v>
      </c>
      <c r="L197" s="313">
        <v>2470439.3289999994</v>
      </c>
      <c r="M197" s="313">
        <v>2976324.7889999994</v>
      </c>
      <c r="N197" s="313">
        <v>3470888.6389999995</v>
      </c>
      <c r="O197" s="313">
        <v>4184297.9189999998</v>
      </c>
      <c r="P197" s="313">
        <v>4590570.1490000002</v>
      </c>
      <c r="Q197" s="313">
        <v>5369931.9790000003</v>
      </c>
      <c r="R197" s="313">
        <v>5773009.7290000003</v>
      </c>
      <c r="S197" s="313">
        <v>6405975.2990000006</v>
      </c>
      <c r="T197" s="313">
        <v>6952494.3990000002</v>
      </c>
      <c r="U197" s="313">
        <v>7466884.5190000003</v>
      </c>
      <c r="V197" s="313">
        <v>7791030.0389999999</v>
      </c>
      <c r="W197" s="313">
        <v>8421603.2990000006</v>
      </c>
      <c r="X197" s="313">
        <v>8762535.5390000008</v>
      </c>
      <c r="Y197" s="313">
        <v>9128859.7190000005</v>
      </c>
      <c r="Z197" s="313">
        <v>9206803.8190000001</v>
      </c>
      <c r="AA197" s="313">
        <v>9478345.6190000009</v>
      </c>
      <c r="AB197" s="313">
        <v>10065424.309</v>
      </c>
      <c r="AC197" s="313">
        <v>10431038.809</v>
      </c>
      <c r="AD197" s="313">
        <v>10828921.609000001</v>
      </c>
      <c r="AE197" s="313">
        <v>11901061.279000001</v>
      </c>
      <c r="AF197" s="313">
        <v>12585878.679000001</v>
      </c>
      <c r="AG197" s="313">
        <v>13474341.209000003</v>
      </c>
      <c r="AH197" s="313">
        <v>14504630.939000003</v>
      </c>
      <c r="AI197" s="313">
        <v>15217166.269000003</v>
      </c>
      <c r="AJ197" s="313">
        <v>15776594.119000003</v>
      </c>
      <c r="AK197" s="313">
        <v>16185930.839000003</v>
      </c>
      <c r="AL197" s="313">
        <v>16781594.199000005</v>
      </c>
      <c r="AM197" s="313">
        <v>17155863.109000005</v>
      </c>
      <c r="AN197" s="313">
        <v>17189742.409000006</v>
      </c>
      <c r="AO197" s="313">
        <v>17407949.729000006</v>
      </c>
      <c r="AP197" s="313">
        <v>17772823.569000006</v>
      </c>
      <c r="AQ197" s="313">
        <v>18657027.005000006</v>
      </c>
      <c r="AR197" s="313">
        <v>19255314.495000005</v>
      </c>
      <c r="AS197" s="313">
        <v>19591185.785000004</v>
      </c>
      <c r="AT197" s="313">
        <v>20208106.285000004</v>
      </c>
      <c r="AU197" s="313">
        <v>20930703.985000003</v>
      </c>
      <c r="AV197" s="313">
        <v>21817598.055000003</v>
      </c>
      <c r="AW197" s="313">
        <v>22565141.045000002</v>
      </c>
      <c r="AX197" s="313">
        <v>23629867.895000003</v>
      </c>
      <c r="AY197" s="313">
        <v>24500256.765000004</v>
      </c>
      <c r="AZ197" s="313">
        <v>25332157.235000003</v>
      </c>
      <c r="BA197" s="313">
        <v>26159745.235000003</v>
      </c>
      <c r="BB197" s="313">
        <v>26847131.635000002</v>
      </c>
      <c r="BC197" s="313">
        <v>27583643.325000003</v>
      </c>
      <c r="BD197" s="313">
        <v>28331135.015000004</v>
      </c>
      <c r="BE197" s="313">
        <v>28881371.015000004</v>
      </c>
      <c r="BF197" s="313">
        <v>29521394.705000006</v>
      </c>
      <c r="BG197" s="313">
        <v>30348516.505000006</v>
      </c>
      <c r="BH197" s="313">
        <v>30944212.005000006</v>
      </c>
      <c r="BI197" s="313">
        <v>31940245.755000006</v>
      </c>
      <c r="BJ197" s="313">
        <v>32957387.315000005</v>
      </c>
      <c r="BK197" s="313">
        <v>33945885.165000007</v>
      </c>
      <c r="BL197" s="313">
        <v>34504957.995000005</v>
      </c>
      <c r="BM197" s="313">
        <v>34917364.305000007</v>
      </c>
      <c r="BN197" s="313">
        <v>35461921.205000006</v>
      </c>
      <c r="BO197" s="313">
        <v>35912207.305000007</v>
      </c>
      <c r="BP197" s="313">
        <v>36169185.720000006</v>
      </c>
      <c r="BQ197" s="313">
        <v>36234971.520000003</v>
      </c>
      <c r="BR197" s="313"/>
      <c r="BS197" s="313"/>
      <c r="BT197" s="313"/>
      <c r="BU197" s="313"/>
      <c r="BV197" s="313"/>
      <c r="BW197" s="313"/>
      <c r="BX197" s="313"/>
      <c r="BY197" s="313"/>
      <c r="BZ197" s="313"/>
      <c r="CA197" s="313"/>
      <c r="CB197" s="313"/>
      <c r="CC197" s="313"/>
      <c r="CD197" s="313"/>
      <c r="CE197" s="313"/>
      <c r="CF197" s="313"/>
      <c r="CG197" s="313"/>
      <c r="CH197" s="313"/>
      <c r="CI197" s="313"/>
      <c r="CJ197" s="315"/>
      <c r="DW197" s="316"/>
      <c r="DX197" s="316"/>
    </row>
    <row r="198" spans="1:153" s="311" customFormat="1" ht="12.75" hidden="1" customHeight="1">
      <c r="C198" s="312"/>
      <c r="D198" s="313"/>
      <c r="E198" s="313"/>
      <c r="F198" s="313"/>
      <c r="G198" s="313"/>
      <c r="H198" s="313"/>
      <c r="I198" s="313"/>
      <c r="J198" s="313"/>
      <c r="K198" s="313"/>
      <c r="L198" s="313"/>
      <c r="M198" s="313"/>
      <c r="N198" s="313"/>
      <c r="O198" s="313"/>
      <c r="P198" s="313"/>
      <c r="Q198" s="313"/>
      <c r="R198" s="313"/>
      <c r="S198" s="313"/>
      <c r="T198" s="313"/>
      <c r="U198" s="313"/>
      <c r="V198" s="313"/>
      <c r="W198" s="313"/>
      <c r="X198" s="313"/>
      <c r="Y198" s="313"/>
      <c r="Z198" s="313"/>
      <c r="AA198" s="313"/>
      <c r="AB198" s="313"/>
      <c r="AC198" s="313"/>
      <c r="AD198" s="313"/>
      <c r="AE198" s="313"/>
      <c r="AF198" s="313"/>
      <c r="AG198" s="313"/>
      <c r="AH198" s="313"/>
      <c r="AI198" s="313"/>
      <c r="AJ198" s="313"/>
      <c r="AK198" s="313"/>
      <c r="AL198" s="313"/>
      <c r="AM198" s="313"/>
      <c r="AN198" s="313"/>
      <c r="AO198" s="313"/>
      <c r="AP198" s="313"/>
      <c r="AQ198" s="313"/>
      <c r="AR198" s="313"/>
      <c r="AS198" s="313"/>
      <c r="AT198" s="313"/>
      <c r="AU198" s="313"/>
      <c r="AV198" s="313"/>
      <c r="AW198" s="313"/>
      <c r="AX198" s="313"/>
      <c r="AY198" s="313"/>
      <c r="AZ198" s="313"/>
      <c r="BA198" s="313"/>
      <c r="BB198" s="313"/>
      <c r="BC198" s="313"/>
      <c r="BD198" s="313"/>
      <c r="BE198" s="313"/>
      <c r="BF198" s="313"/>
      <c r="BG198" s="313"/>
      <c r="BH198" s="313"/>
      <c r="BI198" s="313"/>
      <c r="BJ198" s="313"/>
      <c r="BK198" s="313"/>
      <c r="BL198" s="313"/>
      <c r="BM198" s="313"/>
      <c r="BN198" s="313"/>
      <c r="BO198" s="313"/>
      <c r="BP198" s="313"/>
      <c r="BQ198" s="313"/>
      <c r="BR198" s="313"/>
      <c r="BS198" s="313"/>
      <c r="BT198" s="313"/>
      <c r="BU198" s="313"/>
      <c r="BV198" s="313"/>
      <c r="BW198" s="313"/>
      <c r="BX198" s="313"/>
      <c r="BY198" s="314"/>
      <c r="BZ198" s="314"/>
      <c r="CA198" s="314"/>
      <c r="CB198" s="314"/>
      <c r="CC198" s="314"/>
      <c r="CD198" s="314"/>
      <c r="CE198" s="314"/>
      <c r="CF198" s="314"/>
      <c r="CG198" s="314"/>
      <c r="CH198" s="314"/>
      <c r="CI198" s="314"/>
      <c r="CJ198" s="315"/>
      <c r="DW198" s="316"/>
      <c r="DX198" s="316"/>
    </row>
    <row r="199" spans="1:153" s="311" customFormat="1" ht="14.25" hidden="1" customHeight="1">
      <c r="A199" s="288">
        <v>2008</v>
      </c>
      <c r="B199" s="276" t="s">
        <v>74</v>
      </c>
      <c r="C199" s="277" t="s">
        <v>71</v>
      </c>
      <c r="D199" s="313">
        <v>51910.607534983865</v>
      </c>
      <c r="E199" s="313">
        <v>1323715.7594433399</v>
      </c>
      <c r="F199" s="313">
        <v>898661.60216632427</v>
      </c>
      <c r="G199" s="313">
        <v>613802.04949380015</v>
      </c>
      <c r="H199" s="313">
        <v>666491.07022479479</v>
      </c>
      <c r="I199" s="313">
        <v>970345.31163850578</v>
      </c>
      <c r="J199" s="313">
        <v>1115017.3735675584</v>
      </c>
      <c r="K199" s="313">
        <v>1315490.4121216314</v>
      </c>
      <c r="L199" s="313">
        <v>1057062.9258071301</v>
      </c>
      <c r="M199" s="313">
        <v>1250512.8351604629</v>
      </c>
      <c r="N199" s="313">
        <v>1301118.1003943803</v>
      </c>
      <c r="O199" s="313">
        <v>1489093.6871016372</v>
      </c>
      <c r="P199" s="313">
        <v>1059980.6319965578</v>
      </c>
      <c r="Q199" s="313">
        <v>817604.36532628094</v>
      </c>
      <c r="R199" s="313">
        <v>321992.72599050531</v>
      </c>
      <c r="S199" s="313">
        <v>434070.63936510793</v>
      </c>
      <c r="T199" s="313">
        <v>327497.7815569971</v>
      </c>
      <c r="U199" s="313">
        <v>355177.40912598703</v>
      </c>
      <c r="V199" s="313">
        <v>627921.25257472217</v>
      </c>
      <c r="W199" s="313">
        <v>562073.64858993085</v>
      </c>
      <c r="X199" s="313">
        <v>598171.7657191162</v>
      </c>
      <c r="Y199" s="313">
        <v>1214236.2520609687</v>
      </c>
      <c r="Z199" s="313">
        <v>828177.42263205338</v>
      </c>
      <c r="AA199" s="313">
        <v>1050951.3730508608</v>
      </c>
      <c r="AB199" s="313">
        <v>794238.97176951729</v>
      </c>
      <c r="AC199" s="313">
        <v>469137.40209269244</v>
      </c>
      <c r="AD199" s="313">
        <v>1250213.2599810997</v>
      </c>
      <c r="AE199" s="313">
        <v>904715.27949712181</v>
      </c>
      <c r="AF199" s="313">
        <v>738599.86698455946</v>
      </c>
      <c r="AG199" s="313">
        <v>1189140.7939728959</v>
      </c>
      <c r="AH199" s="313">
        <v>1058295.8142465753</v>
      </c>
      <c r="AI199" s="313">
        <v>1163660.7816932716</v>
      </c>
      <c r="AJ199" s="313">
        <v>1419309.1760569338</v>
      </c>
      <c r="AK199" s="313">
        <v>1158389.8</v>
      </c>
      <c r="AL199" s="313">
        <v>1060972.5443402266</v>
      </c>
      <c r="AM199" s="313">
        <v>892571.24504596705</v>
      </c>
      <c r="AN199" s="313">
        <v>1732926.2979081757</v>
      </c>
      <c r="AO199" s="313">
        <v>1248656.3156454503</v>
      </c>
      <c r="AP199" s="313">
        <v>885009.6495234695</v>
      </c>
      <c r="AQ199" s="313">
        <v>1826579.8193133764</v>
      </c>
      <c r="AR199" s="313">
        <v>2026593.8320946752</v>
      </c>
      <c r="AS199" s="313">
        <v>1950809.3827774671</v>
      </c>
      <c r="AT199" s="313">
        <v>1812082.331938751</v>
      </c>
      <c r="AU199" s="313">
        <v>1302777.5463934869</v>
      </c>
      <c r="AV199" s="313">
        <v>1074261.1309242123</v>
      </c>
      <c r="AW199" s="313">
        <v>1300101.0383050428</v>
      </c>
      <c r="AX199" s="313">
        <v>1111622.832208114</v>
      </c>
      <c r="AY199" s="313">
        <v>1267054.8264627825</v>
      </c>
      <c r="AZ199" s="313">
        <v>1083798.2121000304</v>
      </c>
      <c r="BA199" s="313">
        <v>854078.26668810204</v>
      </c>
      <c r="BB199" s="313">
        <v>556318.07447008311</v>
      </c>
      <c r="BC199" s="313">
        <v>349808.78666004841</v>
      </c>
      <c r="BD199" s="313">
        <v>473961.60058904614</v>
      </c>
      <c r="BE199" s="313">
        <v>666417.83079861931</v>
      </c>
      <c r="BF199" s="313">
        <v>294375.93848379306</v>
      </c>
      <c r="BG199" s="313">
        <v>451095.97999807511</v>
      </c>
      <c r="BH199" s="313">
        <v>495511.36451589951</v>
      </c>
      <c r="BI199" s="313">
        <v>342927.22821544291</v>
      </c>
      <c r="BJ199" s="313">
        <v>362596.47412445769</v>
      </c>
      <c r="BK199" s="313">
        <v>528294.93532140611</v>
      </c>
      <c r="BL199" s="313">
        <v>147906.19237024634</v>
      </c>
      <c r="BM199" s="313"/>
      <c r="BN199" s="313"/>
      <c r="BO199" s="313"/>
      <c r="BP199" s="313"/>
      <c r="BQ199" s="313"/>
      <c r="BR199" s="313"/>
      <c r="BS199" s="313"/>
      <c r="BT199" s="313"/>
      <c r="BU199" s="313"/>
      <c r="BV199" s="313"/>
      <c r="BW199" s="313"/>
      <c r="BX199" s="313"/>
      <c r="BY199" s="314"/>
      <c r="BZ199" s="314"/>
      <c r="CA199" s="314"/>
      <c r="CB199" s="314"/>
      <c r="CC199" s="314"/>
      <c r="CD199" s="314"/>
      <c r="CE199" s="314"/>
      <c r="CF199" s="314"/>
      <c r="CG199" s="314"/>
      <c r="CH199" s="314"/>
      <c r="CI199" s="314"/>
      <c r="CJ199" s="315"/>
      <c r="DW199" s="316"/>
      <c r="DX199" s="316"/>
    </row>
    <row r="200" spans="1:153" s="311" customFormat="1" ht="12.75" hidden="1" customHeight="1">
      <c r="C200" s="312" t="s">
        <v>72</v>
      </c>
      <c r="D200" s="313">
        <v>51910.607534983865</v>
      </c>
      <c r="E200" s="313">
        <v>1375626.3669783238</v>
      </c>
      <c r="F200" s="313">
        <v>2274287.9691446479</v>
      </c>
      <c r="G200" s="313">
        <v>2888090.0186384479</v>
      </c>
      <c r="H200" s="313">
        <v>3554581.0888632424</v>
      </c>
      <c r="I200" s="313">
        <v>4524926.4005017485</v>
      </c>
      <c r="J200" s="313">
        <v>5639943.7740693074</v>
      </c>
      <c r="K200" s="313">
        <v>6955434.1861909386</v>
      </c>
      <c r="L200" s="313">
        <v>8012497.1119980682</v>
      </c>
      <c r="M200" s="313">
        <v>9263009.9471585304</v>
      </c>
      <c r="N200" s="313">
        <v>10564128.04755291</v>
      </c>
      <c r="O200" s="313">
        <v>12053221.734654548</v>
      </c>
      <c r="P200" s="313">
        <v>13113202.366651105</v>
      </c>
      <c r="Q200" s="313">
        <v>13930806.731977386</v>
      </c>
      <c r="R200" s="313">
        <v>14252799.457967892</v>
      </c>
      <c r="S200" s="313">
        <v>14686870.097333001</v>
      </c>
      <c r="T200" s="313">
        <v>15014367.878889998</v>
      </c>
      <c r="U200" s="313">
        <v>15369545.288015986</v>
      </c>
      <c r="V200" s="313">
        <v>15997466.540590707</v>
      </c>
      <c r="W200" s="313">
        <v>16559540.189180639</v>
      </c>
      <c r="X200" s="313">
        <v>17157711.954899754</v>
      </c>
      <c r="Y200" s="313">
        <v>18371948.206960723</v>
      </c>
      <c r="Z200" s="313">
        <v>19200125.629592776</v>
      </c>
      <c r="AA200" s="313">
        <v>20251077.002643637</v>
      </c>
      <c r="AB200" s="313">
        <v>21045315.974413157</v>
      </c>
      <c r="AC200" s="313">
        <v>21514453.376505848</v>
      </c>
      <c r="AD200" s="313">
        <v>22764666.636486948</v>
      </c>
      <c r="AE200" s="313">
        <v>23669381.915984068</v>
      </c>
      <c r="AF200" s="313">
        <v>24407981.782968629</v>
      </c>
      <c r="AG200" s="313">
        <v>25597122.576941524</v>
      </c>
      <c r="AH200" s="313">
        <v>26655418.3911881</v>
      </c>
      <c r="AI200" s="313">
        <v>27819079.172881372</v>
      </c>
      <c r="AJ200" s="313">
        <v>29238388.348938305</v>
      </c>
      <c r="AK200" s="313">
        <v>30396778.148938306</v>
      </c>
      <c r="AL200" s="313">
        <v>31457750.693278532</v>
      </c>
      <c r="AM200" s="313">
        <v>32350321.9383245</v>
      </c>
      <c r="AN200" s="313">
        <v>34083248.236232676</v>
      </c>
      <c r="AO200" s="313">
        <v>35331904.551878124</v>
      </c>
      <c r="AP200" s="313">
        <v>36216914.201401591</v>
      </c>
      <c r="AQ200" s="313">
        <v>38043494.020714968</v>
      </c>
      <c r="AR200" s="313">
        <v>40070087.852809645</v>
      </c>
      <c r="AS200" s="313">
        <v>42020897.235587113</v>
      </c>
      <c r="AT200" s="313">
        <v>43832979.567525864</v>
      </c>
      <c r="AU200" s="313">
        <v>45135757.113919348</v>
      </c>
      <c r="AV200" s="313">
        <v>46210018.244843557</v>
      </c>
      <c r="AW200" s="313">
        <v>47510119.283148602</v>
      </c>
      <c r="AX200" s="313">
        <v>48621742.115356714</v>
      </c>
      <c r="AY200" s="313">
        <v>49888796.941819496</v>
      </c>
      <c r="AZ200" s="313">
        <v>50972595.153919525</v>
      </c>
      <c r="BA200" s="313">
        <v>51826673.420607626</v>
      </c>
      <c r="BB200" s="313">
        <v>52382991.495077707</v>
      </c>
      <c r="BC200" s="313">
        <v>52732800.281737752</v>
      </c>
      <c r="BD200" s="313">
        <v>53206761.882326797</v>
      </c>
      <c r="BE200" s="313">
        <v>53873179.713125415</v>
      </c>
      <c r="BF200" s="313">
        <v>54167555.651609205</v>
      </c>
      <c r="BG200" s="313">
        <v>54618651.631607279</v>
      </c>
      <c r="BH200" s="313">
        <v>55114162.99612318</v>
      </c>
      <c r="BI200" s="313">
        <v>55457090.224338621</v>
      </c>
      <c r="BJ200" s="313">
        <v>55819686.698463082</v>
      </c>
      <c r="BK200" s="313">
        <v>56347981.633784488</v>
      </c>
      <c r="BL200" s="313">
        <v>56495887.826154731</v>
      </c>
      <c r="BM200" s="313"/>
      <c r="BN200" s="313"/>
      <c r="BO200" s="313"/>
      <c r="BP200" s="313"/>
      <c r="BQ200" s="313"/>
      <c r="BR200" s="313"/>
      <c r="BS200" s="313"/>
      <c r="BT200" s="313"/>
      <c r="BU200" s="313"/>
      <c r="BV200" s="313"/>
      <c r="BW200" s="313"/>
      <c r="BX200" s="313"/>
      <c r="BY200" s="314"/>
      <c r="BZ200" s="314"/>
      <c r="CA200" s="314"/>
      <c r="CB200" s="314"/>
      <c r="CC200" s="314"/>
      <c r="CD200" s="314"/>
      <c r="CE200" s="314"/>
      <c r="CF200" s="314"/>
      <c r="CG200" s="314"/>
      <c r="CH200" s="314"/>
      <c r="CI200" s="314"/>
      <c r="CJ200" s="315"/>
      <c r="DW200" s="316"/>
      <c r="DX200" s="316"/>
    </row>
    <row r="201" spans="1:153" ht="15" hidden="1" customHeight="1">
      <c r="A201" s="244"/>
      <c r="B201" s="244"/>
      <c r="C201" s="190"/>
      <c r="D201" s="310"/>
      <c r="E201" s="310"/>
      <c r="F201" s="310"/>
      <c r="G201" s="310"/>
      <c r="H201" s="310"/>
      <c r="I201" s="310"/>
      <c r="J201" s="310"/>
      <c r="K201" s="310"/>
      <c r="L201" s="310"/>
      <c r="M201" s="310"/>
      <c r="N201" s="310"/>
      <c r="O201" s="310"/>
      <c r="P201" s="310"/>
      <c r="Q201" s="310"/>
      <c r="R201" s="310"/>
      <c r="S201" s="310"/>
      <c r="T201" s="310"/>
      <c r="U201" s="310"/>
      <c r="V201" s="310"/>
      <c r="W201" s="310"/>
      <c r="X201" s="310"/>
      <c r="Y201" s="310"/>
      <c r="Z201" s="310"/>
      <c r="AA201" s="310"/>
      <c r="AB201" s="310"/>
      <c r="AC201" s="310"/>
      <c r="AD201" s="310"/>
      <c r="AE201" s="310"/>
      <c r="AF201" s="310"/>
      <c r="AG201" s="310"/>
      <c r="AH201" s="310"/>
      <c r="AI201" s="310"/>
      <c r="AJ201" s="310"/>
      <c r="AK201" s="310"/>
      <c r="AL201" s="310"/>
      <c r="AM201" s="310"/>
      <c r="AN201" s="310"/>
      <c r="AO201" s="310"/>
      <c r="AP201" s="310"/>
      <c r="AQ201" s="310"/>
      <c r="AR201" s="310"/>
      <c r="AS201" s="310"/>
      <c r="AT201" s="310"/>
      <c r="AU201" s="310"/>
      <c r="AV201" s="310"/>
      <c r="AW201" s="310"/>
      <c r="AX201" s="310"/>
      <c r="AY201" s="310"/>
      <c r="AZ201" s="310"/>
      <c r="BA201" s="310"/>
      <c r="BB201" s="310"/>
      <c r="BC201" s="310"/>
      <c r="BD201" s="310"/>
      <c r="BE201" s="310"/>
      <c r="BF201" s="310"/>
      <c r="BG201" s="310"/>
      <c r="BH201" s="310"/>
      <c r="BI201" s="310"/>
      <c r="BJ201" s="310"/>
      <c r="BK201" s="310"/>
      <c r="BL201" s="310"/>
      <c r="BM201" s="310"/>
      <c r="BN201" s="310"/>
      <c r="BO201" s="310"/>
      <c r="BP201" s="310"/>
      <c r="BQ201" s="310"/>
      <c r="BR201" s="310"/>
      <c r="BS201" s="310"/>
      <c r="BT201" s="310"/>
      <c r="BU201" s="310"/>
      <c r="BV201" s="310"/>
      <c r="BW201" s="310"/>
      <c r="BX201" s="310"/>
      <c r="BY201" s="190"/>
      <c r="BZ201" s="190"/>
      <c r="CA201" s="190"/>
      <c r="CB201" s="190"/>
      <c r="CC201" s="190"/>
      <c r="CD201" s="190"/>
      <c r="CE201" s="190"/>
      <c r="CF201" s="190"/>
      <c r="CG201" s="190"/>
      <c r="CH201" s="190"/>
      <c r="CI201" s="190"/>
      <c r="CJ201" s="246"/>
      <c r="CK201" s="190"/>
      <c r="CL201" s="190"/>
      <c r="CM201" s="190"/>
      <c r="CN201" s="190"/>
      <c r="CO201" s="190"/>
      <c r="CP201" s="190"/>
      <c r="CQ201" s="190"/>
      <c r="CR201" s="190"/>
      <c r="CS201" s="190"/>
      <c r="CT201" s="190"/>
      <c r="CU201" s="190"/>
      <c r="CV201" s="190"/>
      <c r="CW201" s="190"/>
      <c r="CX201" s="190"/>
      <c r="CY201" s="190"/>
      <c r="CZ201" s="190"/>
      <c r="DA201" s="190"/>
      <c r="DB201" s="190"/>
      <c r="DC201" s="190"/>
      <c r="DD201" s="190"/>
      <c r="DE201" s="190"/>
      <c r="DF201" s="190"/>
      <c r="DG201" s="190"/>
      <c r="DH201" s="190"/>
      <c r="DI201" s="190"/>
      <c r="DJ201" s="190"/>
      <c r="DK201" s="190"/>
      <c r="DL201" s="190"/>
      <c r="DM201" s="190"/>
      <c r="DN201" s="190"/>
      <c r="DO201" s="190"/>
      <c r="DP201" s="190"/>
      <c r="DQ201" s="190"/>
      <c r="DR201" s="190"/>
      <c r="DS201" s="190"/>
      <c r="DT201" s="190"/>
      <c r="DU201" s="190"/>
      <c r="DV201" s="190"/>
      <c r="DW201" s="190"/>
      <c r="DX201" s="190"/>
      <c r="DY201" s="190"/>
      <c r="DZ201" s="190"/>
      <c r="EA201" s="190"/>
      <c r="EB201" s="190"/>
      <c r="EC201" s="190"/>
      <c r="ED201" s="190"/>
      <c r="EE201" s="190"/>
      <c r="EF201" s="190"/>
      <c r="EG201" s="190"/>
      <c r="EH201" s="190"/>
      <c r="EI201" s="190"/>
      <c r="EJ201" s="190"/>
      <c r="EK201" s="190"/>
      <c r="EL201" s="190"/>
      <c r="EM201" s="190"/>
      <c r="EN201" s="190"/>
      <c r="EO201" s="190"/>
      <c r="EP201" s="190"/>
      <c r="EQ201" s="190"/>
      <c r="ER201" s="190"/>
      <c r="ES201" s="190"/>
      <c r="ET201" s="190"/>
      <c r="EU201" s="190"/>
      <c r="EV201" s="190"/>
      <c r="EW201" s="190"/>
    </row>
    <row r="202" spans="1:153" ht="15" hidden="1" customHeight="1">
      <c r="A202" s="290">
        <v>2007</v>
      </c>
      <c r="B202" s="276" t="s">
        <v>74</v>
      </c>
      <c r="C202" s="277" t="s">
        <v>71</v>
      </c>
      <c r="D202" s="310">
        <v>147027.29999999999</v>
      </c>
      <c r="E202" s="310">
        <v>1752181.65</v>
      </c>
      <c r="F202" s="310">
        <v>1617624.1</v>
      </c>
      <c r="G202" s="310">
        <v>1560880.32</v>
      </c>
      <c r="H202" s="310">
        <v>1467697.61</v>
      </c>
      <c r="I202" s="310">
        <v>937276.39</v>
      </c>
      <c r="J202" s="310">
        <v>1762234.1</v>
      </c>
      <c r="K202" s="310">
        <v>1698767.7</v>
      </c>
      <c r="L202" s="310">
        <v>1452824</v>
      </c>
      <c r="M202" s="310">
        <v>1477183.85</v>
      </c>
      <c r="N202" s="310">
        <v>951335.07</v>
      </c>
      <c r="O202" s="310">
        <v>754151.76</v>
      </c>
      <c r="P202" s="310">
        <v>676954</v>
      </c>
      <c r="Q202" s="310">
        <v>659490</v>
      </c>
      <c r="R202" s="310">
        <v>1006695.3</v>
      </c>
      <c r="S202" s="310">
        <v>1427025.3</v>
      </c>
      <c r="T202" s="310">
        <v>2108809.59</v>
      </c>
      <c r="U202" s="310">
        <v>1934715.67</v>
      </c>
      <c r="V202" s="310">
        <v>2192533.4700000002</v>
      </c>
      <c r="W202" s="310">
        <v>2004903.88</v>
      </c>
      <c r="X202" s="310">
        <v>1234985.55</v>
      </c>
      <c r="Y202" s="310">
        <v>1582615.11</v>
      </c>
      <c r="Z202" s="310">
        <v>1779268.09</v>
      </c>
      <c r="AA202" s="310">
        <v>1769329.69</v>
      </c>
      <c r="AB202" s="310">
        <v>1839788.96</v>
      </c>
      <c r="AC202" s="310">
        <v>1540000.3</v>
      </c>
      <c r="AD202" s="310">
        <v>1373838.57</v>
      </c>
      <c r="AE202" s="310">
        <v>1079933.46</v>
      </c>
      <c r="AF202" s="310">
        <v>1014595.7</v>
      </c>
      <c r="AG202" s="310">
        <v>1301294.7</v>
      </c>
      <c r="AH202" s="310">
        <v>947524.75</v>
      </c>
      <c r="AI202" s="310">
        <v>1226001.6499999999</v>
      </c>
      <c r="AJ202" s="310">
        <v>801158.3</v>
      </c>
      <c r="AK202" s="310">
        <v>1308473.1499999999</v>
      </c>
      <c r="AL202" s="310">
        <v>1605390.38</v>
      </c>
      <c r="AM202" s="310">
        <v>1280685.28</v>
      </c>
      <c r="AN202" s="310">
        <v>1686480.45</v>
      </c>
      <c r="AO202" s="310">
        <v>1098648.56</v>
      </c>
      <c r="AP202" s="310">
        <v>1618357.69</v>
      </c>
      <c r="AQ202" s="310">
        <v>1317264.8700000001</v>
      </c>
      <c r="AR202" s="310">
        <v>1373433.76</v>
      </c>
      <c r="AS202" s="310">
        <v>1814476.33</v>
      </c>
      <c r="AT202" s="310">
        <v>1249603.97</v>
      </c>
      <c r="AU202" s="310">
        <v>922756.17</v>
      </c>
      <c r="AV202" s="310">
        <v>602948.5</v>
      </c>
      <c r="AW202" s="310">
        <v>1392502.6</v>
      </c>
      <c r="AX202" s="310">
        <v>810676</v>
      </c>
      <c r="AY202" s="310">
        <v>1334527.1000000001</v>
      </c>
      <c r="AZ202" s="310">
        <v>1174376.31</v>
      </c>
      <c r="BA202" s="310">
        <v>1234463.6100000001</v>
      </c>
      <c r="BB202" s="310">
        <v>975142.84</v>
      </c>
      <c r="BC202" s="310">
        <v>1262950.3899999999</v>
      </c>
      <c r="BD202" s="310">
        <v>930848.74</v>
      </c>
      <c r="BE202" s="310">
        <v>1395945.36</v>
      </c>
      <c r="BF202" s="310">
        <v>1645342.28</v>
      </c>
      <c r="BG202" s="310">
        <v>1002434.32</v>
      </c>
      <c r="BH202" s="310">
        <v>1118691.44</v>
      </c>
      <c r="BI202" s="310">
        <v>1114941.06</v>
      </c>
      <c r="BJ202" s="310">
        <v>761556.82</v>
      </c>
      <c r="BK202" s="310">
        <v>706446.81</v>
      </c>
      <c r="BL202" s="310">
        <v>376382.1</v>
      </c>
      <c r="BM202" s="310">
        <v>284653.59999999998</v>
      </c>
      <c r="BN202" s="310">
        <v>198225.8</v>
      </c>
      <c r="BO202" s="310">
        <v>74864.3</v>
      </c>
      <c r="BP202" s="310"/>
      <c r="BQ202" s="310"/>
      <c r="BR202" s="310"/>
      <c r="BS202" s="310"/>
      <c r="BT202" s="310"/>
      <c r="BU202" s="310"/>
      <c r="BV202" s="310"/>
      <c r="BW202" s="310"/>
      <c r="BX202" s="310"/>
      <c r="BY202" s="190"/>
      <c r="BZ202" s="190"/>
      <c r="CA202" s="190"/>
      <c r="CB202" s="190"/>
      <c r="CC202" s="190"/>
      <c r="CD202" s="190"/>
      <c r="CE202" s="190"/>
      <c r="CF202" s="190"/>
      <c r="CG202" s="190"/>
      <c r="CH202" s="190"/>
      <c r="CI202" s="190"/>
      <c r="CJ202" s="246"/>
      <c r="CK202" s="190"/>
      <c r="CL202" s="190"/>
      <c r="CM202" s="190"/>
      <c r="CN202" s="190"/>
      <c r="CO202" s="190"/>
      <c r="CP202" s="190"/>
      <c r="CQ202" s="190"/>
      <c r="CR202" s="190"/>
      <c r="CS202" s="190"/>
      <c r="CT202" s="190"/>
      <c r="CU202" s="190"/>
      <c r="CV202" s="190"/>
      <c r="CW202" s="190"/>
      <c r="CX202" s="190"/>
      <c r="CY202" s="190"/>
      <c r="CZ202" s="190"/>
      <c r="DA202" s="190"/>
      <c r="DB202" s="190"/>
      <c r="DC202" s="190"/>
      <c r="DD202" s="190"/>
      <c r="DE202" s="190"/>
      <c r="DF202" s="190"/>
      <c r="DG202" s="190"/>
      <c r="DH202" s="190"/>
      <c r="DI202" s="190"/>
      <c r="DJ202" s="190"/>
      <c r="DK202" s="190"/>
      <c r="DL202" s="190"/>
      <c r="DM202" s="190"/>
      <c r="DN202" s="190"/>
      <c r="DO202" s="190"/>
      <c r="DP202" s="190"/>
      <c r="DQ202" s="190"/>
      <c r="DR202" s="190"/>
      <c r="DS202" s="190"/>
      <c r="DT202" s="190"/>
      <c r="DU202" s="190"/>
      <c r="DV202" s="190"/>
      <c r="DW202" s="190"/>
      <c r="DX202" s="190"/>
      <c r="DY202" s="190"/>
      <c r="DZ202" s="190"/>
      <c r="EA202" s="190"/>
      <c r="EB202" s="190"/>
      <c r="EC202" s="190"/>
      <c r="ED202" s="190"/>
      <c r="EE202" s="190"/>
      <c r="EF202" s="190"/>
      <c r="EG202" s="190"/>
      <c r="EH202" s="190"/>
      <c r="EI202" s="190"/>
      <c r="EJ202" s="190"/>
      <c r="EK202" s="190"/>
      <c r="EL202" s="190"/>
      <c r="EM202" s="190"/>
      <c r="EN202" s="190"/>
      <c r="EO202" s="190"/>
      <c r="EP202" s="190"/>
      <c r="EQ202" s="190"/>
      <c r="ER202" s="190"/>
      <c r="ES202" s="190"/>
      <c r="ET202" s="190"/>
      <c r="EU202" s="190"/>
      <c r="EV202" s="190"/>
      <c r="EW202" s="190"/>
    </row>
    <row r="203" spans="1:153" s="311" customFormat="1" ht="12.75" hidden="1" customHeight="1">
      <c r="C203" s="312" t="s">
        <v>72</v>
      </c>
      <c r="D203" s="313">
        <v>147027.29999999999</v>
      </c>
      <c r="E203" s="313">
        <v>1899208.95</v>
      </c>
      <c r="F203" s="313">
        <v>3516833.05</v>
      </c>
      <c r="G203" s="313">
        <v>5077713.37</v>
      </c>
      <c r="H203" s="313">
        <v>6545410.9800000004</v>
      </c>
      <c r="I203" s="313">
        <v>7482687.3700000001</v>
      </c>
      <c r="J203" s="313">
        <v>9244921.4700000007</v>
      </c>
      <c r="K203" s="313">
        <v>10943689.17</v>
      </c>
      <c r="L203" s="313">
        <v>12396513.17</v>
      </c>
      <c r="M203" s="313">
        <v>13873697.02</v>
      </c>
      <c r="N203" s="313">
        <v>14825032.09</v>
      </c>
      <c r="O203" s="313">
        <v>15579183.85</v>
      </c>
      <c r="P203" s="313">
        <v>16256137.85</v>
      </c>
      <c r="Q203" s="313">
        <v>16915627.850000001</v>
      </c>
      <c r="R203" s="313">
        <v>17922323.150000002</v>
      </c>
      <c r="S203" s="313">
        <v>19349348.450000003</v>
      </c>
      <c r="T203" s="313">
        <v>21458158.040000003</v>
      </c>
      <c r="U203" s="313">
        <v>23392873.710000001</v>
      </c>
      <c r="V203" s="313">
        <v>25585407.18</v>
      </c>
      <c r="W203" s="313">
        <v>27590311.059999999</v>
      </c>
      <c r="X203" s="313">
        <v>28825296.609999999</v>
      </c>
      <c r="Y203" s="313">
        <v>30407911.719999999</v>
      </c>
      <c r="Z203" s="313">
        <v>32187179.809999999</v>
      </c>
      <c r="AA203" s="313">
        <v>33956509.5</v>
      </c>
      <c r="AB203" s="313">
        <v>35796298.460000001</v>
      </c>
      <c r="AC203" s="313">
        <v>37336298.759999998</v>
      </c>
      <c r="AD203" s="313">
        <v>38710137.329999998</v>
      </c>
      <c r="AE203" s="313">
        <v>39790070.789999999</v>
      </c>
      <c r="AF203" s="313">
        <v>40804666.490000002</v>
      </c>
      <c r="AG203" s="313">
        <v>42105961.190000005</v>
      </c>
      <c r="AH203" s="313">
        <v>43053485.940000005</v>
      </c>
      <c r="AI203" s="313">
        <v>44279487.590000004</v>
      </c>
      <c r="AJ203" s="313">
        <v>45080645.890000001</v>
      </c>
      <c r="AK203" s="313">
        <v>46389119.039999999</v>
      </c>
      <c r="AL203" s="313">
        <v>47994509.420000002</v>
      </c>
      <c r="AM203" s="313">
        <v>49275194.700000003</v>
      </c>
      <c r="AN203" s="313">
        <v>50961675.150000006</v>
      </c>
      <c r="AO203" s="313">
        <v>52060323.710000008</v>
      </c>
      <c r="AP203" s="313">
        <v>53678681.400000006</v>
      </c>
      <c r="AQ203" s="313">
        <v>54995946.270000003</v>
      </c>
      <c r="AR203" s="313">
        <v>56369380.030000001</v>
      </c>
      <c r="AS203" s="313">
        <v>58183856.359999999</v>
      </c>
      <c r="AT203" s="313">
        <v>59433460.329999998</v>
      </c>
      <c r="AU203" s="313">
        <v>60356216.5</v>
      </c>
      <c r="AV203" s="313">
        <v>60959165</v>
      </c>
      <c r="AW203" s="313">
        <v>62351667.600000001</v>
      </c>
      <c r="AX203" s="313">
        <v>63162343.600000001</v>
      </c>
      <c r="AY203" s="313">
        <v>64496870.700000003</v>
      </c>
      <c r="AZ203" s="313">
        <v>65671247.010000005</v>
      </c>
      <c r="BA203" s="313">
        <v>66905710.620000005</v>
      </c>
      <c r="BB203" s="313">
        <v>67880853.460000008</v>
      </c>
      <c r="BC203" s="313">
        <v>69143803.850000009</v>
      </c>
      <c r="BD203" s="313">
        <v>70074652.590000004</v>
      </c>
      <c r="BE203" s="313">
        <v>71470597.950000003</v>
      </c>
      <c r="BF203" s="313">
        <v>73115940.230000004</v>
      </c>
      <c r="BG203" s="313">
        <v>74118374.549999997</v>
      </c>
      <c r="BH203" s="313">
        <v>75237065.989999995</v>
      </c>
      <c r="BI203" s="313">
        <v>76352007.049999997</v>
      </c>
      <c r="BJ203" s="313">
        <v>77113563.86999999</v>
      </c>
      <c r="BK203" s="313">
        <v>77820010.679999992</v>
      </c>
      <c r="BL203" s="313">
        <v>78196392.779999986</v>
      </c>
      <c r="BM203" s="313">
        <v>78481046.37999998</v>
      </c>
      <c r="BN203" s="313">
        <v>78679272.179999977</v>
      </c>
      <c r="BO203" s="313">
        <v>78754136.479999974</v>
      </c>
      <c r="BP203" s="313"/>
      <c r="BQ203" s="313"/>
      <c r="BR203" s="313"/>
      <c r="BS203" s="313"/>
      <c r="BT203" s="313"/>
      <c r="BU203" s="313"/>
      <c r="BV203" s="313"/>
      <c r="BW203" s="313"/>
      <c r="BX203" s="313"/>
      <c r="BY203" s="314"/>
      <c r="BZ203" s="314"/>
      <c r="CA203" s="314"/>
      <c r="CB203" s="314"/>
      <c r="CC203" s="314"/>
      <c r="CD203" s="314"/>
      <c r="CE203" s="314"/>
      <c r="CF203" s="314"/>
      <c r="CG203" s="314"/>
      <c r="CH203" s="314"/>
      <c r="CI203" s="314"/>
      <c r="CJ203" s="315"/>
      <c r="DW203" s="316"/>
      <c r="DX203" s="316"/>
    </row>
    <row r="204" spans="1:153" ht="15" hidden="1" customHeight="1">
      <c r="A204" s="244"/>
      <c r="B204" s="244"/>
      <c r="C204" s="190"/>
      <c r="D204" s="310"/>
      <c r="E204" s="310"/>
      <c r="F204" s="310"/>
      <c r="G204" s="310"/>
      <c r="H204" s="310"/>
      <c r="I204" s="310"/>
      <c r="J204" s="310"/>
      <c r="K204" s="310"/>
      <c r="L204" s="310"/>
      <c r="M204" s="310"/>
      <c r="N204" s="310"/>
      <c r="O204" s="310"/>
      <c r="P204" s="310"/>
      <c r="Q204" s="310"/>
      <c r="R204" s="310"/>
      <c r="S204" s="310"/>
      <c r="T204" s="310"/>
      <c r="U204" s="310"/>
      <c r="V204" s="310"/>
      <c r="W204" s="310"/>
      <c r="X204" s="310"/>
      <c r="Y204" s="310"/>
      <c r="Z204" s="310"/>
      <c r="AA204" s="310"/>
      <c r="AB204" s="310"/>
      <c r="AC204" s="310"/>
      <c r="AD204" s="310"/>
      <c r="AE204" s="310"/>
      <c r="AF204" s="310"/>
      <c r="AG204" s="310"/>
      <c r="AH204" s="310"/>
      <c r="AI204" s="310"/>
      <c r="AJ204" s="310"/>
      <c r="AK204" s="310"/>
      <c r="AL204" s="310"/>
      <c r="AM204" s="310"/>
      <c r="AN204" s="310"/>
      <c r="AO204" s="310"/>
      <c r="AP204" s="310"/>
      <c r="AQ204" s="310"/>
      <c r="AR204" s="310"/>
      <c r="AS204" s="310"/>
      <c r="AT204" s="310"/>
      <c r="AU204" s="310"/>
      <c r="AV204" s="310"/>
      <c r="AW204" s="310"/>
      <c r="AX204" s="310"/>
      <c r="AY204" s="310"/>
      <c r="AZ204" s="310"/>
      <c r="BA204" s="310"/>
      <c r="BB204" s="310"/>
      <c r="BC204" s="310"/>
      <c r="BD204" s="310"/>
      <c r="BE204" s="310"/>
      <c r="BF204" s="310"/>
      <c r="BG204" s="310"/>
      <c r="BH204" s="310"/>
      <c r="BI204" s="310"/>
      <c r="BJ204" s="310"/>
      <c r="BK204" s="310"/>
      <c r="BL204" s="310"/>
      <c r="BM204" s="310"/>
      <c r="BN204" s="310"/>
      <c r="BO204" s="310"/>
      <c r="BP204" s="310"/>
      <c r="BQ204" s="310"/>
      <c r="BR204" s="310"/>
      <c r="BS204" s="310"/>
      <c r="BT204" s="310"/>
      <c r="BU204" s="310"/>
      <c r="BV204" s="310"/>
      <c r="BW204" s="310"/>
      <c r="BX204" s="310"/>
      <c r="BY204" s="190"/>
      <c r="BZ204" s="190"/>
      <c r="CA204" s="190"/>
      <c r="CB204" s="190"/>
      <c r="CC204" s="190"/>
      <c r="CD204" s="190"/>
      <c r="CE204" s="190"/>
      <c r="CF204" s="190"/>
      <c r="CG204" s="190"/>
      <c r="CH204" s="190"/>
      <c r="CI204" s="190"/>
      <c r="CJ204" s="246"/>
      <c r="CK204" s="190"/>
      <c r="CL204" s="190"/>
      <c r="CM204" s="190"/>
      <c r="CN204" s="190"/>
      <c r="CO204" s="190"/>
      <c r="CP204" s="190"/>
      <c r="CQ204" s="190"/>
      <c r="CR204" s="190"/>
      <c r="CS204" s="190"/>
      <c r="CT204" s="190"/>
      <c r="CU204" s="190"/>
      <c r="CV204" s="190"/>
      <c r="CW204" s="190"/>
      <c r="CX204" s="190"/>
      <c r="CY204" s="190"/>
      <c r="CZ204" s="190"/>
      <c r="DA204" s="190"/>
      <c r="DB204" s="190"/>
      <c r="DC204" s="190"/>
      <c r="DD204" s="190"/>
      <c r="DE204" s="190"/>
      <c r="DF204" s="190"/>
      <c r="DG204" s="190"/>
      <c r="DH204" s="190"/>
      <c r="DI204" s="190"/>
      <c r="DJ204" s="190"/>
      <c r="DK204" s="190"/>
      <c r="DL204" s="190"/>
      <c r="DM204" s="190"/>
      <c r="DN204" s="190"/>
      <c r="DO204" s="190"/>
      <c r="DP204" s="190"/>
      <c r="DQ204" s="190"/>
      <c r="DR204" s="190"/>
      <c r="DS204" s="190"/>
      <c r="DT204" s="190"/>
      <c r="DU204" s="190"/>
      <c r="DV204" s="190"/>
      <c r="DW204" s="190"/>
      <c r="DX204" s="190"/>
      <c r="DY204" s="190"/>
      <c r="DZ204" s="190"/>
      <c r="EA204" s="190"/>
      <c r="EB204" s="190"/>
      <c r="EC204" s="190"/>
      <c r="ED204" s="190"/>
      <c r="EE204" s="190"/>
      <c r="EF204" s="190"/>
      <c r="EG204" s="190"/>
      <c r="EH204" s="190"/>
      <c r="EI204" s="190"/>
      <c r="EJ204" s="190"/>
      <c r="EK204" s="190"/>
      <c r="EL204" s="190"/>
      <c r="EM204" s="190"/>
      <c r="EN204" s="190"/>
      <c r="EO204" s="190"/>
      <c r="EP204" s="190"/>
      <c r="EQ204" s="190"/>
      <c r="ER204" s="190"/>
      <c r="ES204" s="190"/>
      <c r="ET204" s="190"/>
      <c r="EU204" s="190"/>
      <c r="EV204" s="190"/>
      <c r="EW204" s="190"/>
    </row>
    <row r="205" spans="1:153" ht="15" hidden="1" customHeight="1">
      <c r="A205" s="317">
        <v>2006</v>
      </c>
      <c r="B205" s="276" t="s">
        <v>74</v>
      </c>
      <c r="C205" s="277" t="s">
        <v>71</v>
      </c>
      <c r="D205" s="310">
        <v>98300.5</v>
      </c>
      <c r="E205" s="310">
        <v>1593771.7</v>
      </c>
      <c r="F205" s="310">
        <v>1640805.1</v>
      </c>
      <c r="G205" s="310">
        <v>1878841</v>
      </c>
      <c r="H205" s="310">
        <v>1833041.5</v>
      </c>
      <c r="I205" s="310">
        <v>2259045.9</v>
      </c>
      <c r="J205" s="310">
        <v>2038230.5</v>
      </c>
      <c r="K205" s="310">
        <v>2183952.9</v>
      </c>
      <c r="L205" s="310">
        <v>1361192.1</v>
      </c>
      <c r="M205" s="310">
        <v>1142163</v>
      </c>
      <c r="N205" s="310">
        <v>1432375.4</v>
      </c>
      <c r="O205" s="310">
        <v>1931694.6</v>
      </c>
      <c r="P205" s="310">
        <v>1128376.8999999999</v>
      </c>
      <c r="Q205" s="310">
        <v>1272147.6000000001</v>
      </c>
      <c r="R205" s="310">
        <v>1329359.3</v>
      </c>
      <c r="S205" s="310">
        <v>1765467.1</v>
      </c>
      <c r="T205" s="310">
        <v>1585400.6</v>
      </c>
      <c r="U205" s="310">
        <v>1401879.7</v>
      </c>
      <c r="V205" s="310">
        <v>1469312.3</v>
      </c>
      <c r="W205" s="310">
        <v>1908268.9</v>
      </c>
      <c r="X205" s="310">
        <v>2142567.4</v>
      </c>
      <c r="Y205" s="310">
        <v>2346860.2999999998</v>
      </c>
      <c r="Z205" s="310">
        <v>1700913.1</v>
      </c>
      <c r="AA205" s="310">
        <v>1070794.2</v>
      </c>
      <c r="AB205" s="310">
        <v>1580464.1</v>
      </c>
      <c r="AC205" s="310">
        <v>1728331.5</v>
      </c>
      <c r="AD205" s="310">
        <v>1159724.3</v>
      </c>
      <c r="AE205" s="310">
        <v>1043725.7</v>
      </c>
      <c r="AF205" s="310">
        <v>1729040.1</v>
      </c>
      <c r="AG205" s="310">
        <v>1411817.1</v>
      </c>
      <c r="AH205" s="310">
        <v>1757570.7</v>
      </c>
      <c r="AI205" s="310">
        <v>1633447.7</v>
      </c>
      <c r="AJ205" s="310">
        <v>2372442.2999999998</v>
      </c>
      <c r="AK205" s="310">
        <v>2535567.1</v>
      </c>
      <c r="AL205" s="310">
        <v>2089516.26</v>
      </c>
      <c r="AM205" s="310">
        <v>1708629.3</v>
      </c>
      <c r="AN205" s="310">
        <v>1720357.1</v>
      </c>
      <c r="AO205" s="310">
        <v>2123690.6</v>
      </c>
      <c r="AP205" s="310">
        <v>1569833</v>
      </c>
      <c r="AQ205" s="310">
        <v>1477564.2</v>
      </c>
      <c r="AR205" s="310">
        <v>1260796.5</v>
      </c>
      <c r="AS205" s="310">
        <v>1360085.92</v>
      </c>
      <c r="AT205" s="310">
        <v>1530916.1</v>
      </c>
      <c r="AU205" s="310">
        <v>820916.2</v>
      </c>
      <c r="AV205" s="310">
        <v>1188229.1299999999</v>
      </c>
      <c r="AW205" s="310">
        <v>1414606.48</v>
      </c>
      <c r="AX205" s="310">
        <v>1621461.49</v>
      </c>
      <c r="AY205" s="310">
        <v>1284929.6000000001</v>
      </c>
      <c r="AZ205" s="310">
        <v>1276796.33</v>
      </c>
      <c r="BA205" s="310">
        <v>874019.6</v>
      </c>
      <c r="BB205" s="310">
        <v>951533.3</v>
      </c>
      <c r="BC205" s="310">
        <v>1393537.9</v>
      </c>
      <c r="BD205" s="310">
        <v>1341807.5900000001</v>
      </c>
      <c r="BE205" s="310">
        <v>870478.67</v>
      </c>
      <c r="BF205" s="310">
        <v>654579.6</v>
      </c>
      <c r="BG205" s="310">
        <v>523193.75</v>
      </c>
      <c r="BH205" s="310">
        <v>312716.40000000002</v>
      </c>
      <c r="BI205" s="310">
        <v>155678.5</v>
      </c>
      <c r="BJ205" s="310">
        <v>792.4</v>
      </c>
      <c r="BK205" s="310">
        <v>3577.2</v>
      </c>
      <c r="BL205" s="310">
        <v>7032</v>
      </c>
      <c r="BM205" s="310">
        <v>12591.2</v>
      </c>
      <c r="BN205" s="310">
        <v>11418.2</v>
      </c>
      <c r="BO205" s="310">
        <v>30142.6</v>
      </c>
      <c r="BP205" s="310">
        <v>32442.799999999999</v>
      </c>
      <c r="BQ205" s="310">
        <v>5778</v>
      </c>
      <c r="BR205" s="310">
        <v>26425.4</v>
      </c>
      <c r="BS205" s="310">
        <v>17730</v>
      </c>
      <c r="BT205" s="310">
        <v>24233.200000000001</v>
      </c>
      <c r="BU205" s="310">
        <v>14076</v>
      </c>
      <c r="BV205" s="310">
        <v>22005.4</v>
      </c>
      <c r="BW205" s="310">
        <v>1523.6</v>
      </c>
      <c r="BX205" s="310">
        <v>3453.9</v>
      </c>
      <c r="BY205" s="190"/>
      <c r="BZ205" s="190"/>
      <c r="CA205" s="190"/>
      <c r="CB205" s="190"/>
      <c r="CC205" s="190"/>
      <c r="CD205" s="190"/>
      <c r="CE205" s="190"/>
      <c r="CF205" s="190"/>
      <c r="CG205" s="190"/>
      <c r="CH205" s="190"/>
      <c r="CI205" s="190"/>
      <c r="CJ205" s="246"/>
      <c r="CK205" s="190"/>
      <c r="CL205" s="190"/>
      <c r="CM205" s="190"/>
      <c r="CN205" s="190"/>
      <c r="CO205" s="190"/>
      <c r="CP205" s="190"/>
      <c r="CQ205" s="190"/>
      <c r="CR205" s="190"/>
      <c r="CS205" s="190"/>
      <c r="CT205" s="190"/>
      <c r="CU205" s="190"/>
      <c r="CV205" s="190"/>
      <c r="CW205" s="190"/>
      <c r="CX205" s="190"/>
      <c r="CY205" s="190"/>
      <c r="CZ205" s="190"/>
      <c r="DA205" s="190"/>
      <c r="DB205" s="190"/>
      <c r="DC205" s="190"/>
      <c r="DD205" s="190"/>
      <c r="DE205" s="190"/>
      <c r="DF205" s="190"/>
      <c r="DG205" s="190"/>
      <c r="DH205" s="190"/>
      <c r="DI205" s="190"/>
      <c r="DJ205" s="190"/>
      <c r="DK205" s="190"/>
      <c r="DL205" s="190"/>
      <c r="DM205" s="190"/>
      <c r="DN205" s="190"/>
      <c r="DO205" s="190"/>
      <c r="DP205" s="190"/>
      <c r="DQ205" s="190"/>
      <c r="DR205" s="190"/>
      <c r="DS205" s="190"/>
      <c r="DT205" s="190"/>
      <c r="DU205" s="190"/>
      <c r="DV205" s="190"/>
      <c r="DW205" s="190"/>
      <c r="DX205" s="190"/>
      <c r="DY205" s="190"/>
      <c r="DZ205" s="190"/>
      <c r="EA205" s="190"/>
      <c r="EB205" s="190"/>
      <c r="EC205" s="190"/>
      <c r="ED205" s="190"/>
      <c r="EE205" s="190"/>
      <c r="EF205" s="190"/>
      <c r="EG205" s="190"/>
      <c r="EH205" s="190"/>
      <c r="EI205" s="190"/>
      <c r="EJ205" s="190"/>
      <c r="EK205" s="190"/>
      <c r="EL205" s="190"/>
      <c r="EM205" s="190"/>
      <c r="EN205" s="190"/>
      <c r="EO205" s="190"/>
      <c r="EP205" s="190"/>
      <c r="EQ205" s="190"/>
      <c r="ER205" s="190"/>
      <c r="ES205" s="190"/>
      <c r="ET205" s="190"/>
      <c r="EU205" s="190"/>
      <c r="EV205" s="190"/>
      <c r="EW205" s="190"/>
    </row>
    <row r="206" spans="1:153" s="311" customFormat="1" ht="12.75" hidden="1" customHeight="1">
      <c r="C206" s="312" t="s">
        <v>72</v>
      </c>
      <c r="D206" s="313">
        <v>98300.5</v>
      </c>
      <c r="E206" s="313">
        <v>1692072.2</v>
      </c>
      <c r="F206" s="313">
        <v>3332877.3</v>
      </c>
      <c r="G206" s="313">
        <v>5211718.3</v>
      </c>
      <c r="H206" s="313">
        <v>7044759.7999999989</v>
      </c>
      <c r="I206" s="313">
        <v>9303805.6999999993</v>
      </c>
      <c r="J206" s="313">
        <v>11342036.199999999</v>
      </c>
      <c r="K206" s="313">
        <v>13525989.1</v>
      </c>
      <c r="L206" s="313">
        <v>14887181.199999999</v>
      </c>
      <c r="M206" s="313">
        <v>16029344.199999999</v>
      </c>
      <c r="N206" s="313">
        <v>17461719.599999998</v>
      </c>
      <c r="O206" s="313">
        <v>19393414.199999999</v>
      </c>
      <c r="P206" s="313">
        <v>20521791.099999998</v>
      </c>
      <c r="Q206" s="313">
        <v>21793938.699999999</v>
      </c>
      <c r="R206" s="313">
        <v>23123298</v>
      </c>
      <c r="S206" s="313">
        <v>24888765.100000001</v>
      </c>
      <c r="T206" s="313">
        <v>26474165.700000003</v>
      </c>
      <c r="U206" s="313">
        <v>27876045.400000002</v>
      </c>
      <c r="V206" s="313">
        <v>29345357.700000003</v>
      </c>
      <c r="W206" s="313">
        <v>31253626.600000001</v>
      </c>
      <c r="X206" s="313">
        <v>33396194</v>
      </c>
      <c r="Y206" s="313">
        <v>35743054.299999997</v>
      </c>
      <c r="Z206" s="313">
        <v>37443967.399999999</v>
      </c>
      <c r="AA206" s="313">
        <v>38514761.600000001</v>
      </c>
      <c r="AB206" s="313">
        <v>40095225.700000003</v>
      </c>
      <c r="AC206" s="313">
        <v>41823557.200000003</v>
      </c>
      <c r="AD206" s="313">
        <v>42983281.5</v>
      </c>
      <c r="AE206" s="313">
        <v>44027007.200000003</v>
      </c>
      <c r="AF206" s="313">
        <v>45756047.300000004</v>
      </c>
      <c r="AG206" s="313">
        <v>47167864.400000006</v>
      </c>
      <c r="AH206" s="313">
        <v>48925435.100000009</v>
      </c>
      <c r="AI206" s="313">
        <v>50558882.800000012</v>
      </c>
      <c r="AJ206" s="313">
        <v>52931325.100000009</v>
      </c>
      <c r="AK206" s="313">
        <v>55466892.20000001</v>
      </c>
      <c r="AL206" s="313">
        <v>57556408.460000008</v>
      </c>
      <c r="AM206" s="313">
        <v>59265037.760000005</v>
      </c>
      <c r="AN206" s="313">
        <v>60985394.860000007</v>
      </c>
      <c r="AO206" s="313">
        <v>63109085.460000008</v>
      </c>
      <c r="AP206" s="313">
        <v>64678918.460000008</v>
      </c>
      <c r="AQ206" s="313">
        <v>66156482.660000011</v>
      </c>
      <c r="AR206" s="313">
        <v>67417279.160000011</v>
      </c>
      <c r="AS206" s="313">
        <v>68777365.080000013</v>
      </c>
      <c r="AT206" s="313">
        <v>70308281.180000007</v>
      </c>
      <c r="AU206" s="313">
        <v>71129197.38000001</v>
      </c>
      <c r="AV206" s="313">
        <v>72317426.510000005</v>
      </c>
      <c r="AW206" s="313">
        <v>73732032.99000001</v>
      </c>
      <c r="AX206" s="313">
        <v>75353494.480000004</v>
      </c>
      <c r="AY206" s="313">
        <v>76638424.079999998</v>
      </c>
      <c r="AZ206" s="313">
        <v>77915220.409999996</v>
      </c>
      <c r="BA206" s="313">
        <v>78789240.00999999</v>
      </c>
      <c r="BB206" s="313">
        <v>79740773.309999987</v>
      </c>
      <c r="BC206" s="313">
        <v>81134311.209999993</v>
      </c>
      <c r="BD206" s="313">
        <v>82476118.799999997</v>
      </c>
      <c r="BE206" s="313">
        <v>83346597.469999999</v>
      </c>
      <c r="BF206" s="313">
        <v>84001177.069999993</v>
      </c>
      <c r="BG206" s="313">
        <v>84524370.819999993</v>
      </c>
      <c r="BH206" s="313">
        <v>84837087.219999999</v>
      </c>
      <c r="BI206" s="313">
        <v>84992765.719999999</v>
      </c>
      <c r="BJ206" s="313">
        <v>84993558.120000005</v>
      </c>
      <c r="BK206" s="313">
        <v>84997135.320000008</v>
      </c>
      <c r="BL206" s="313">
        <v>85004167.320000008</v>
      </c>
      <c r="BM206" s="313">
        <v>85016758.520000011</v>
      </c>
      <c r="BN206" s="313">
        <v>85028176.720000014</v>
      </c>
      <c r="BO206" s="313">
        <v>85058319.320000008</v>
      </c>
      <c r="BP206" s="313">
        <v>85090762.120000005</v>
      </c>
      <c r="BQ206" s="313">
        <v>85096540.120000005</v>
      </c>
      <c r="BR206" s="313">
        <v>85122965.520000011</v>
      </c>
      <c r="BS206" s="313">
        <v>85140695.520000011</v>
      </c>
      <c r="BT206" s="313">
        <v>85164928.720000014</v>
      </c>
      <c r="BU206" s="313">
        <v>85179004.720000014</v>
      </c>
      <c r="BV206" s="313">
        <v>85201010.12000002</v>
      </c>
      <c r="BW206" s="313">
        <v>85202533.720000014</v>
      </c>
      <c r="BX206" s="313">
        <v>85205987.62000002</v>
      </c>
      <c r="BY206" s="314"/>
      <c r="BZ206" s="314"/>
      <c r="CA206" s="314"/>
      <c r="CB206" s="314"/>
      <c r="CC206" s="314"/>
      <c r="CD206" s="314"/>
      <c r="CE206" s="314"/>
      <c r="CF206" s="314"/>
      <c r="CG206" s="314"/>
      <c r="CH206" s="314"/>
      <c r="CI206" s="314"/>
      <c r="CJ206" s="315"/>
      <c r="DW206" s="316"/>
      <c r="DX206" s="316"/>
    </row>
    <row r="207" spans="1:153" ht="15" hidden="1" customHeight="1">
      <c r="A207" s="244"/>
      <c r="B207" s="244"/>
      <c r="C207" s="190"/>
      <c r="D207" s="310"/>
      <c r="E207" s="310"/>
      <c r="F207" s="310"/>
      <c r="G207" s="310"/>
      <c r="H207" s="310"/>
      <c r="I207" s="310"/>
      <c r="J207" s="310"/>
      <c r="K207" s="310"/>
      <c r="L207" s="310"/>
      <c r="M207" s="310"/>
      <c r="N207" s="310"/>
      <c r="O207" s="310"/>
      <c r="P207" s="310"/>
      <c r="Q207" s="310"/>
      <c r="R207" s="310"/>
      <c r="S207" s="310"/>
      <c r="T207" s="310"/>
      <c r="U207" s="310"/>
      <c r="V207" s="310"/>
      <c r="W207" s="310"/>
      <c r="X207" s="310"/>
      <c r="Y207" s="310"/>
      <c r="Z207" s="310"/>
      <c r="AA207" s="310"/>
      <c r="AB207" s="310"/>
      <c r="AC207" s="310"/>
      <c r="AD207" s="310"/>
      <c r="AE207" s="310"/>
      <c r="AF207" s="310"/>
      <c r="AG207" s="310"/>
      <c r="AH207" s="310"/>
      <c r="AI207" s="310"/>
      <c r="AJ207" s="310"/>
      <c r="AK207" s="310"/>
      <c r="AL207" s="310"/>
      <c r="AM207" s="310"/>
      <c r="AN207" s="310"/>
      <c r="AO207" s="310"/>
      <c r="AP207" s="310"/>
      <c r="AQ207" s="310"/>
      <c r="AR207" s="310"/>
      <c r="AS207" s="310"/>
      <c r="AT207" s="310"/>
      <c r="AU207" s="310"/>
      <c r="AV207" s="310"/>
      <c r="AW207" s="310"/>
      <c r="AX207" s="310"/>
      <c r="AY207" s="310"/>
      <c r="AZ207" s="310"/>
      <c r="BA207" s="310"/>
      <c r="BB207" s="310"/>
      <c r="BC207" s="310"/>
      <c r="BD207" s="310"/>
      <c r="BE207" s="310"/>
      <c r="BF207" s="310"/>
      <c r="BG207" s="310"/>
      <c r="BH207" s="310"/>
      <c r="BI207" s="310"/>
      <c r="BJ207" s="310"/>
      <c r="BK207" s="310"/>
      <c r="BL207" s="310"/>
      <c r="BM207" s="310"/>
      <c r="BN207" s="310"/>
      <c r="BO207" s="310"/>
      <c r="BP207" s="310"/>
      <c r="BQ207" s="310"/>
      <c r="BR207" s="310"/>
      <c r="BS207" s="310"/>
      <c r="BT207" s="310"/>
      <c r="BU207" s="310"/>
      <c r="BV207" s="310"/>
      <c r="BW207" s="310"/>
      <c r="BX207" s="310"/>
      <c r="BY207" s="190"/>
      <c r="BZ207" s="190"/>
      <c r="CA207" s="190"/>
      <c r="CB207" s="190"/>
      <c r="CC207" s="190"/>
      <c r="CD207" s="190"/>
      <c r="CE207" s="190"/>
      <c r="CF207" s="190"/>
      <c r="CG207" s="190"/>
      <c r="CH207" s="190"/>
      <c r="CI207" s="190"/>
      <c r="CJ207" s="246"/>
      <c r="CK207" s="190"/>
      <c r="CL207" s="190"/>
      <c r="CM207" s="190"/>
      <c r="CN207" s="190"/>
      <c r="CO207" s="190"/>
      <c r="CP207" s="190"/>
      <c r="CQ207" s="190"/>
      <c r="CR207" s="190"/>
      <c r="CS207" s="190"/>
      <c r="CT207" s="190"/>
      <c r="CU207" s="190"/>
      <c r="CV207" s="190"/>
      <c r="CW207" s="190"/>
      <c r="CX207" s="190"/>
      <c r="CY207" s="190"/>
      <c r="CZ207" s="190"/>
      <c r="DA207" s="190"/>
      <c r="DB207" s="190"/>
      <c r="DC207" s="190"/>
      <c r="DD207" s="190"/>
      <c r="DE207" s="190"/>
      <c r="DF207" s="190"/>
      <c r="DG207" s="190"/>
      <c r="DH207" s="190"/>
      <c r="DI207" s="190"/>
      <c r="DJ207" s="190"/>
      <c r="DK207" s="190"/>
      <c r="DL207" s="190"/>
      <c r="DM207" s="190"/>
      <c r="DN207" s="190"/>
      <c r="DO207" s="190"/>
      <c r="DP207" s="190"/>
      <c r="DQ207" s="190"/>
      <c r="DR207" s="190"/>
      <c r="DS207" s="190"/>
      <c r="DT207" s="190"/>
      <c r="DU207" s="190"/>
      <c r="DV207" s="190"/>
      <c r="DW207" s="190"/>
      <c r="DX207" s="190"/>
      <c r="DY207" s="190"/>
      <c r="DZ207" s="190"/>
      <c r="EA207" s="190"/>
      <c r="EB207" s="190"/>
      <c r="EC207" s="190"/>
      <c r="ED207" s="190"/>
      <c r="EE207" s="190"/>
      <c r="EF207" s="190"/>
      <c r="EG207" s="190"/>
      <c r="EH207" s="190"/>
      <c r="EI207" s="190"/>
      <c r="EJ207" s="190"/>
      <c r="EK207" s="190"/>
      <c r="EL207" s="190"/>
      <c r="EM207" s="190"/>
      <c r="EN207" s="190"/>
      <c r="EO207" s="190"/>
      <c r="EP207" s="190"/>
      <c r="EQ207" s="190"/>
      <c r="ER207" s="190"/>
      <c r="ES207" s="190"/>
      <c r="ET207" s="190"/>
      <c r="EU207" s="190"/>
      <c r="EV207" s="190"/>
      <c r="EW207" s="190"/>
    </row>
    <row r="208" spans="1:153" ht="15" hidden="1" customHeight="1">
      <c r="A208" s="291">
        <v>2005</v>
      </c>
      <c r="B208" s="276" t="s">
        <v>74</v>
      </c>
      <c r="C208" s="277" t="s">
        <v>71</v>
      </c>
      <c r="D208" s="310">
        <v>179201.30000000002</v>
      </c>
      <c r="E208" s="310">
        <v>1789735.8999999997</v>
      </c>
      <c r="F208" s="310">
        <v>1631399.5</v>
      </c>
      <c r="G208" s="310">
        <v>1630720.7000000004</v>
      </c>
      <c r="H208" s="310">
        <v>1640019.6</v>
      </c>
      <c r="I208" s="310">
        <v>1536682</v>
      </c>
      <c r="J208" s="310">
        <v>1668712.2</v>
      </c>
      <c r="K208" s="310">
        <v>1837809.0000000002</v>
      </c>
      <c r="L208" s="310">
        <v>1656567.3999999997</v>
      </c>
      <c r="M208" s="310">
        <v>1372155</v>
      </c>
      <c r="N208" s="310">
        <v>1390887.2000000002</v>
      </c>
      <c r="O208" s="310">
        <v>860016.20000000007</v>
      </c>
      <c r="P208" s="310">
        <v>811387</v>
      </c>
      <c r="Q208" s="310">
        <v>1107229.8</v>
      </c>
      <c r="R208" s="310">
        <v>855653.50000000012</v>
      </c>
      <c r="S208" s="310">
        <v>1370212.2</v>
      </c>
      <c r="T208" s="310">
        <v>1407478.9999999995</v>
      </c>
      <c r="U208" s="310">
        <v>1369773.6999999997</v>
      </c>
      <c r="V208" s="310">
        <v>1246632.1000000001</v>
      </c>
      <c r="W208" s="310">
        <v>1322872.3000000003</v>
      </c>
      <c r="X208" s="310">
        <v>1450696.2</v>
      </c>
      <c r="Y208" s="310">
        <v>1368505.3999999997</v>
      </c>
      <c r="Z208" s="310">
        <v>1328502.7999999998</v>
      </c>
      <c r="AA208" s="310">
        <v>1602254.6</v>
      </c>
      <c r="AB208" s="310">
        <v>1473527.7999999998</v>
      </c>
      <c r="AC208" s="310">
        <v>959478.79999999981</v>
      </c>
      <c r="AD208" s="310">
        <v>1388334.6</v>
      </c>
      <c r="AE208" s="310">
        <v>1242122.8</v>
      </c>
      <c r="AF208" s="310">
        <v>1215329.2000000002</v>
      </c>
      <c r="AG208" s="310">
        <v>915410.20000000019</v>
      </c>
      <c r="AH208" s="310">
        <v>1205227.3</v>
      </c>
      <c r="AI208" s="310">
        <v>1299934.1999999997</v>
      </c>
      <c r="AJ208" s="310">
        <v>1723491.9999999998</v>
      </c>
      <c r="AK208" s="310">
        <v>1708778.9</v>
      </c>
      <c r="AL208" s="310">
        <v>1731361.0999999999</v>
      </c>
      <c r="AM208" s="310">
        <v>1520209.9999999998</v>
      </c>
      <c r="AN208" s="310">
        <v>979232.70000000007</v>
      </c>
      <c r="AO208" s="310">
        <v>1228499.1000000003</v>
      </c>
      <c r="AP208" s="310">
        <v>1272390.0999999999</v>
      </c>
      <c r="AQ208" s="310">
        <v>911412.6</v>
      </c>
      <c r="AR208" s="310">
        <v>1347089.9</v>
      </c>
      <c r="AS208" s="310">
        <v>1099173.7000000002</v>
      </c>
      <c r="AT208" s="310">
        <v>924653.89999999991</v>
      </c>
      <c r="AU208" s="310">
        <v>873583.59999999986</v>
      </c>
      <c r="AV208" s="310">
        <v>978065.60000000009</v>
      </c>
      <c r="AW208" s="310">
        <v>797580.39999999991</v>
      </c>
      <c r="AX208" s="310">
        <v>729309.00000000012</v>
      </c>
      <c r="AY208" s="310">
        <v>1239145.3999999997</v>
      </c>
      <c r="AZ208" s="310">
        <v>1123965.0999999999</v>
      </c>
      <c r="BA208" s="310">
        <v>1137584.9999999998</v>
      </c>
      <c r="BB208" s="310">
        <v>1076932.2</v>
      </c>
      <c r="BC208" s="310">
        <v>740688.60000000021</v>
      </c>
      <c r="BD208" s="310">
        <v>1241791.0999999996</v>
      </c>
      <c r="BE208" s="310">
        <v>1050395.8999999999</v>
      </c>
      <c r="BF208" s="310">
        <v>1044530.6000000001</v>
      </c>
      <c r="BG208" s="310">
        <v>668835</v>
      </c>
      <c r="BH208" s="310">
        <v>617825.59999999986</v>
      </c>
      <c r="BI208" s="310">
        <v>421594.40000000014</v>
      </c>
      <c r="BJ208" s="310"/>
      <c r="BK208" s="310"/>
      <c r="BL208" s="310"/>
      <c r="BM208" s="310"/>
      <c r="BN208" s="310"/>
      <c r="BO208" s="310"/>
      <c r="BP208" s="310"/>
      <c r="BQ208" s="310"/>
      <c r="BR208" s="310"/>
      <c r="BS208" s="310"/>
      <c r="BT208" s="310"/>
      <c r="BU208" s="310"/>
      <c r="BV208" s="310"/>
      <c r="BW208" s="310"/>
      <c r="BX208" s="310"/>
      <c r="BY208" s="190"/>
      <c r="BZ208" s="190"/>
      <c r="CA208" s="190"/>
      <c r="CB208" s="190"/>
      <c r="CC208" s="190"/>
      <c r="CD208" s="190"/>
      <c r="CE208" s="190"/>
      <c r="CF208" s="190"/>
      <c r="CG208" s="190"/>
      <c r="CH208" s="190"/>
      <c r="CI208" s="190"/>
      <c r="CJ208" s="246"/>
      <c r="CK208" s="190"/>
      <c r="CL208" s="190"/>
      <c r="CM208" s="190"/>
      <c r="CN208" s="190"/>
      <c r="CO208" s="190"/>
      <c r="CP208" s="190"/>
      <c r="CQ208" s="190"/>
      <c r="CR208" s="190"/>
      <c r="CS208" s="190"/>
      <c r="CT208" s="190"/>
      <c r="CU208" s="190"/>
      <c r="CV208" s="190"/>
      <c r="CW208" s="190"/>
      <c r="CX208" s="190"/>
      <c r="CY208" s="190"/>
      <c r="CZ208" s="190"/>
      <c r="DA208" s="190"/>
      <c r="DB208" s="190"/>
      <c r="DC208" s="190"/>
      <c r="DD208" s="190"/>
      <c r="DE208" s="190"/>
      <c r="DF208" s="190"/>
      <c r="DG208" s="190"/>
      <c r="DH208" s="190"/>
      <c r="DI208" s="190"/>
      <c r="DJ208" s="190"/>
      <c r="DK208" s="190"/>
      <c r="DL208" s="190"/>
      <c r="DM208" s="190"/>
      <c r="DN208" s="190"/>
      <c r="DO208" s="190"/>
      <c r="DP208" s="190"/>
      <c r="DQ208" s="190"/>
      <c r="DR208" s="190"/>
      <c r="DS208" s="190"/>
      <c r="DT208" s="190"/>
      <c r="DU208" s="190"/>
      <c r="DV208" s="190"/>
      <c r="DW208" s="190"/>
      <c r="DX208" s="190"/>
      <c r="DY208" s="190"/>
      <c r="DZ208" s="190"/>
      <c r="EA208" s="190"/>
      <c r="EB208" s="190"/>
      <c r="EC208" s="190"/>
      <c r="ED208" s="190"/>
      <c r="EE208" s="190"/>
      <c r="EF208" s="190"/>
      <c r="EG208" s="190"/>
      <c r="EH208" s="190"/>
      <c r="EI208" s="190"/>
      <c r="EJ208" s="190"/>
      <c r="EK208" s="190"/>
      <c r="EL208" s="190"/>
      <c r="EM208" s="190"/>
      <c r="EN208" s="190"/>
      <c r="EO208" s="190"/>
      <c r="EP208" s="190"/>
      <c r="EQ208" s="190"/>
      <c r="ER208" s="190"/>
      <c r="ES208" s="190"/>
      <c r="ET208" s="190"/>
      <c r="EU208" s="190"/>
      <c r="EV208" s="190"/>
      <c r="EW208" s="190"/>
    </row>
    <row r="209" spans="1:153" s="311" customFormat="1" ht="12.75" hidden="1" customHeight="1">
      <c r="A209" s="314"/>
      <c r="B209" s="314"/>
      <c r="C209" s="312" t="s">
        <v>72</v>
      </c>
      <c r="D209" s="313">
        <v>179201.30000000002</v>
      </c>
      <c r="E209" s="313">
        <v>1968937.1999999997</v>
      </c>
      <c r="F209" s="313">
        <v>3600336.6999999997</v>
      </c>
      <c r="G209" s="313">
        <v>5231057.4000000004</v>
      </c>
      <c r="H209" s="313">
        <v>6871077</v>
      </c>
      <c r="I209" s="313">
        <v>8407759</v>
      </c>
      <c r="J209" s="313">
        <v>10076471.199999999</v>
      </c>
      <c r="K209" s="313">
        <v>11914280.199999999</v>
      </c>
      <c r="L209" s="313">
        <v>13570847.6</v>
      </c>
      <c r="M209" s="313">
        <v>14943002.6</v>
      </c>
      <c r="N209" s="313">
        <v>16333889.800000001</v>
      </c>
      <c r="O209" s="313">
        <v>17193906</v>
      </c>
      <c r="P209" s="313">
        <v>18005293</v>
      </c>
      <c r="Q209" s="313">
        <v>19112522.800000001</v>
      </c>
      <c r="R209" s="313">
        <v>19968176.300000001</v>
      </c>
      <c r="S209" s="313">
        <v>21338388.5</v>
      </c>
      <c r="T209" s="313">
        <v>22745867.5</v>
      </c>
      <c r="U209" s="313">
        <v>24115641.199999999</v>
      </c>
      <c r="V209" s="313">
        <v>25362273.300000001</v>
      </c>
      <c r="W209" s="313">
        <v>26685145.600000001</v>
      </c>
      <c r="X209" s="313">
        <v>28135841.800000001</v>
      </c>
      <c r="Y209" s="313">
        <v>29504347.199999999</v>
      </c>
      <c r="Z209" s="313">
        <v>30832850</v>
      </c>
      <c r="AA209" s="313">
        <v>32435104.600000001</v>
      </c>
      <c r="AB209" s="313">
        <v>33908632.399999999</v>
      </c>
      <c r="AC209" s="313">
        <v>34868111.199999996</v>
      </c>
      <c r="AD209" s="313">
        <v>36256445.799999997</v>
      </c>
      <c r="AE209" s="313">
        <v>37498568.599999994</v>
      </c>
      <c r="AF209" s="313">
        <v>38713897.799999997</v>
      </c>
      <c r="AG209" s="313">
        <v>39629308</v>
      </c>
      <c r="AH209" s="313">
        <v>40834535.299999997</v>
      </c>
      <c r="AI209" s="313">
        <v>42134469.5</v>
      </c>
      <c r="AJ209" s="313">
        <v>43857961.5</v>
      </c>
      <c r="AK209" s="313">
        <v>45566740.399999999</v>
      </c>
      <c r="AL209" s="313">
        <v>47298101.5</v>
      </c>
      <c r="AM209" s="313">
        <v>48818311.5</v>
      </c>
      <c r="AN209" s="313">
        <v>49797544.200000003</v>
      </c>
      <c r="AO209" s="313">
        <v>51026043.300000004</v>
      </c>
      <c r="AP209" s="313">
        <v>52298433.400000006</v>
      </c>
      <c r="AQ209" s="313">
        <v>53209846.000000007</v>
      </c>
      <c r="AR209" s="313">
        <v>54556935.900000006</v>
      </c>
      <c r="AS209" s="313">
        <v>55656109.600000009</v>
      </c>
      <c r="AT209" s="313">
        <v>56580763.500000007</v>
      </c>
      <c r="AU209" s="313">
        <v>57454347.100000009</v>
      </c>
      <c r="AV209" s="313">
        <v>58432412.70000001</v>
      </c>
      <c r="AW209" s="313">
        <v>59229993.100000009</v>
      </c>
      <c r="AX209" s="313">
        <v>59959302.100000009</v>
      </c>
      <c r="AY209" s="313">
        <v>61198447.500000007</v>
      </c>
      <c r="AZ209" s="313">
        <v>62322412.600000009</v>
      </c>
      <c r="BA209" s="313">
        <v>63459997.600000009</v>
      </c>
      <c r="BB209" s="313">
        <v>64536929.800000012</v>
      </c>
      <c r="BC209" s="313">
        <v>65277618.400000013</v>
      </c>
      <c r="BD209" s="313">
        <v>66519409.500000015</v>
      </c>
      <c r="BE209" s="313">
        <v>67569805.400000021</v>
      </c>
      <c r="BF209" s="313">
        <v>68614336.000000015</v>
      </c>
      <c r="BG209" s="313">
        <v>69283171.000000015</v>
      </c>
      <c r="BH209" s="313">
        <v>69900996.600000009</v>
      </c>
      <c r="BI209" s="313">
        <v>70322591.000000015</v>
      </c>
      <c r="BJ209" s="313"/>
      <c r="BK209" s="313"/>
      <c r="BL209" s="313"/>
      <c r="BM209" s="313"/>
      <c r="BN209" s="313"/>
      <c r="BO209" s="313"/>
      <c r="BP209" s="313"/>
      <c r="BQ209" s="313"/>
      <c r="BR209" s="313"/>
      <c r="BS209" s="313"/>
      <c r="BT209" s="313"/>
      <c r="BU209" s="313"/>
      <c r="BV209" s="313"/>
      <c r="BW209" s="313"/>
      <c r="BX209" s="313"/>
      <c r="BY209" s="314"/>
      <c r="BZ209" s="314"/>
      <c r="CA209" s="314"/>
      <c r="CB209" s="314"/>
      <c r="CC209" s="314"/>
      <c r="CD209" s="314"/>
      <c r="CE209" s="314"/>
      <c r="CF209" s="314"/>
      <c r="CG209" s="314"/>
      <c r="CH209" s="314"/>
      <c r="CI209" s="314"/>
      <c r="CJ209" s="315"/>
      <c r="DW209" s="316"/>
      <c r="DX209" s="316"/>
    </row>
    <row r="210" spans="1:153" ht="15" hidden="1" customHeight="1">
      <c r="A210" s="244"/>
      <c r="B210" s="244"/>
      <c r="C210" s="190"/>
      <c r="D210" s="310"/>
      <c r="E210" s="310"/>
      <c r="F210" s="310"/>
      <c r="G210" s="310"/>
      <c r="H210" s="310"/>
      <c r="I210" s="310"/>
      <c r="J210" s="310"/>
      <c r="K210" s="310"/>
      <c r="L210" s="310"/>
      <c r="M210" s="310"/>
      <c r="N210" s="310"/>
      <c r="O210" s="310"/>
      <c r="P210" s="310"/>
      <c r="Q210" s="310"/>
      <c r="R210" s="310"/>
      <c r="S210" s="310"/>
      <c r="T210" s="310"/>
      <c r="U210" s="310"/>
      <c r="V210" s="310"/>
      <c r="W210" s="310"/>
      <c r="X210" s="310"/>
      <c r="Y210" s="310"/>
      <c r="Z210" s="310"/>
      <c r="AA210" s="310"/>
      <c r="AB210" s="310"/>
      <c r="AC210" s="310"/>
      <c r="AD210" s="310"/>
      <c r="AE210" s="310"/>
      <c r="AF210" s="310"/>
      <c r="AG210" s="310"/>
      <c r="AH210" s="310"/>
      <c r="AI210" s="310"/>
      <c r="AJ210" s="310"/>
      <c r="AK210" s="310"/>
      <c r="AL210" s="310"/>
      <c r="AM210" s="310"/>
      <c r="AN210" s="310"/>
      <c r="AO210" s="310"/>
      <c r="AP210" s="310"/>
      <c r="AQ210" s="310"/>
      <c r="AR210" s="310"/>
      <c r="AS210" s="310"/>
      <c r="AT210" s="310"/>
      <c r="AU210" s="310"/>
      <c r="AV210" s="310"/>
      <c r="AW210" s="310"/>
      <c r="AX210" s="310"/>
      <c r="AY210" s="310"/>
      <c r="AZ210" s="310"/>
      <c r="BA210" s="310"/>
      <c r="BB210" s="310"/>
      <c r="BC210" s="310"/>
      <c r="BD210" s="310"/>
      <c r="BE210" s="310"/>
      <c r="BF210" s="310"/>
      <c r="BG210" s="310"/>
      <c r="BH210" s="310"/>
      <c r="BI210" s="310"/>
      <c r="BJ210" s="310"/>
      <c r="BK210" s="310"/>
      <c r="BL210" s="310"/>
      <c r="BM210" s="310"/>
      <c r="BN210" s="310"/>
      <c r="BO210" s="310"/>
      <c r="BP210" s="310"/>
      <c r="BQ210" s="310"/>
      <c r="BR210" s="310"/>
      <c r="BS210" s="310"/>
      <c r="BT210" s="310"/>
      <c r="BU210" s="310"/>
      <c r="BV210" s="310"/>
      <c r="BW210" s="310"/>
      <c r="BX210" s="310"/>
      <c r="BY210" s="190"/>
      <c r="BZ210" s="190"/>
      <c r="CA210" s="190"/>
      <c r="CB210" s="190"/>
      <c r="CC210" s="190"/>
      <c r="CD210" s="190"/>
      <c r="CE210" s="190"/>
      <c r="CF210" s="190"/>
      <c r="CG210" s="190"/>
      <c r="CH210" s="190"/>
      <c r="CI210" s="190"/>
      <c r="CJ210" s="246"/>
      <c r="CK210" s="190"/>
      <c r="CL210" s="190"/>
      <c r="CM210" s="190"/>
      <c r="CN210" s="190"/>
      <c r="CO210" s="190"/>
      <c r="CP210" s="190"/>
      <c r="CQ210" s="190"/>
      <c r="CR210" s="190"/>
      <c r="CS210" s="190"/>
      <c r="CT210" s="190"/>
      <c r="CU210" s="190"/>
      <c r="CV210" s="190"/>
      <c r="CW210" s="190"/>
      <c r="CX210" s="190"/>
      <c r="CY210" s="190"/>
      <c r="CZ210" s="190"/>
      <c r="DA210" s="190"/>
      <c r="DB210" s="190"/>
      <c r="DC210" s="190"/>
      <c r="DD210" s="190"/>
      <c r="DE210" s="190"/>
      <c r="DF210" s="190"/>
      <c r="DG210" s="190"/>
      <c r="DH210" s="190"/>
      <c r="DI210" s="190"/>
      <c r="DJ210" s="190"/>
      <c r="DK210" s="190"/>
      <c r="DL210" s="190"/>
      <c r="DM210" s="190"/>
      <c r="DN210" s="190"/>
      <c r="DO210" s="190"/>
      <c r="DP210" s="190"/>
      <c r="DQ210" s="190"/>
      <c r="DR210" s="190"/>
      <c r="DS210" s="190"/>
      <c r="DT210" s="190"/>
      <c r="DU210" s="190"/>
      <c r="DV210" s="190"/>
      <c r="DW210" s="190"/>
      <c r="DX210" s="190"/>
      <c r="DY210" s="190"/>
      <c r="DZ210" s="190"/>
      <c r="EA210" s="190"/>
      <c r="EB210" s="190"/>
      <c r="EC210" s="190"/>
      <c r="ED210" s="190"/>
      <c r="EE210" s="190"/>
      <c r="EF210" s="190"/>
      <c r="EG210" s="190"/>
      <c r="EH210" s="190"/>
      <c r="EI210" s="190"/>
      <c r="EJ210" s="190"/>
      <c r="EK210" s="190"/>
      <c r="EL210" s="190"/>
      <c r="EM210" s="190"/>
      <c r="EN210" s="190"/>
      <c r="EO210" s="190"/>
      <c r="EP210" s="190"/>
      <c r="EQ210" s="190"/>
      <c r="ER210" s="190"/>
      <c r="ES210" s="190"/>
      <c r="ET210" s="190"/>
      <c r="EU210" s="190"/>
      <c r="EV210" s="190"/>
      <c r="EW210" s="190"/>
    </row>
    <row r="211" spans="1:153" ht="15" hidden="1" customHeight="1">
      <c r="A211" s="298">
        <v>2004</v>
      </c>
      <c r="B211" s="276" t="s">
        <v>74</v>
      </c>
      <c r="C211" s="277" t="s">
        <v>71</v>
      </c>
      <c r="D211" s="310">
        <v>63148.599999999991</v>
      </c>
      <c r="E211" s="310">
        <v>1782388.12</v>
      </c>
      <c r="F211" s="310">
        <v>1809705.6999999997</v>
      </c>
      <c r="G211" s="310">
        <v>1999204.7999999996</v>
      </c>
      <c r="H211" s="310">
        <v>1641815.2999999998</v>
      </c>
      <c r="I211" s="310">
        <v>2272434.1</v>
      </c>
      <c r="J211" s="310">
        <v>1289444.24</v>
      </c>
      <c r="K211" s="310">
        <v>1708959.1</v>
      </c>
      <c r="L211" s="310">
        <v>1085771.8999999997</v>
      </c>
      <c r="M211" s="310">
        <v>1335740.2000000002</v>
      </c>
      <c r="N211" s="310">
        <v>1261845.3999999997</v>
      </c>
      <c r="O211" s="310">
        <v>1583148.0000000002</v>
      </c>
      <c r="P211" s="310">
        <v>1704822.7999999998</v>
      </c>
      <c r="Q211" s="310">
        <v>1326889.3999999999</v>
      </c>
      <c r="R211" s="310">
        <v>1341400.7999999996</v>
      </c>
      <c r="S211" s="310">
        <v>880212.8</v>
      </c>
      <c r="T211" s="310">
        <v>715039.00000000012</v>
      </c>
      <c r="U211" s="310">
        <v>1307966.8999999997</v>
      </c>
      <c r="V211" s="310">
        <v>1154244.3</v>
      </c>
      <c r="W211" s="310">
        <v>1280131.5999999999</v>
      </c>
      <c r="X211" s="310">
        <v>1355232.7</v>
      </c>
      <c r="Y211" s="310">
        <v>1220951.0999999999</v>
      </c>
      <c r="Z211" s="310">
        <v>1310909.0999999999</v>
      </c>
      <c r="AA211" s="310">
        <v>952694.50000000023</v>
      </c>
      <c r="AB211" s="310">
        <v>1303656.1000000003</v>
      </c>
      <c r="AC211" s="310">
        <v>1282919.6499999999</v>
      </c>
      <c r="AD211" s="310">
        <v>2062558.9999999998</v>
      </c>
      <c r="AE211" s="310">
        <v>2227878.5</v>
      </c>
      <c r="AF211" s="310">
        <v>2072571.9399999997</v>
      </c>
      <c r="AG211" s="310">
        <v>1363279.5999999996</v>
      </c>
      <c r="AH211" s="310">
        <v>1218862.6300000001</v>
      </c>
      <c r="AI211" s="310">
        <v>896252.10000000009</v>
      </c>
      <c r="AJ211" s="310">
        <v>1163760.1000000001</v>
      </c>
      <c r="AK211" s="310">
        <v>1314210.7</v>
      </c>
      <c r="AL211" s="310">
        <v>1536247.7</v>
      </c>
      <c r="AM211" s="310">
        <v>1311354.3000000003</v>
      </c>
      <c r="AN211" s="310">
        <v>1146656.1000000001</v>
      </c>
      <c r="AO211" s="310">
        <v>1465592.9000000001</v>
      </c>
      <c r="AP211" s="310">
        <v>985040</v>
      </c>
      <c r="AQ211" s="310">
        <v>1201851.1000000001</v>
      </c>
      <c r="AR211" s="310">
        <v>1041799.3999999999</v>
      </c>
      <c r="AS211" s="310">
        <v>1144321.5999999999</v>
      </c>
      <c r="AT211" s="310">
        <v>1012598.2000000001</v>
      </c>
      <c r="AU211" s="310">
        <v>1080157.6000000001</v>
      </c>
      <c r="AV211" s="310">
        <v>1010450.1000000002</v>
      </c>
      <c r="AW211" s="310">
        <v>600079.1</v>
      </c>
      <c r="AX211" s="310">
        <v>523692.70000000007</v>
      </c>
      <c r="AY211" s="310">
        <v>770493.89999999979</v>
      </c>
      <c r="AZ211" s="310">
        <v>904858.89999999991</v>
      </c>
      <c r="BA211" s="310">
        <v>537702.60000000009</v>
      </c>
      <c r="BB211" s="310">
        <v>928128</v>
      </c>
      <c r="BC211" s="310">
        <v>999947.60000000009</v>
      </c>
      <c r="BD211" s="310">
        <v>706413.3</v>
      </c>
      <c r="BE211" s="310">
        <v>875796.69999999984</v>
      </c>
      <c r="BF211" s="310">
        <v>801172.6</v>
      </c>
      <c r="BG211" s="310">
        <v>656786.39999999979</v>
      </c>
      <c r="BH211" s="310">
        <v>1012416.8999999999</v>
      </c>
      <c r="BI211" s="310">
        <v>919957.3</v>
      </c>
      <c r="BJ211" s="310">
        <v>907950.3</v>
      </c>
      <c r="BK211" s="310">
        <v>837418.3</v>
      </c>
      <c r="BL211" s="310">
        <v>411900.2</v>
      </c>
      <c r="BM211" s="310">
        <v>279606.09999999998</v>
      </c>
      <c r="BN211" s="310">
        <v>203309.49999999997</v>
      </c>
      <c r="BO211" s="310">
        <v>140668.9</v>
      </c>
      <c r="BP211" s="310">
        <v>141243.1</v>
      </c>
      <c r="BQ211" s="310">
        <v>92088.000000000015</v>
      </c>
      <c r="BR211" s="310">
        <v>26704.699999999997</v>
      </c>
      <c r="BS211" s="310">
        <v>557.99999999999989</v>
      </c>
      <c r="BT211" s="310">
        <v>557.99999999999989</v>
      </c>
      <c r="BU211" s="310">
        <v>5345.6</v>
      </c>
      <c r="BV211" s="310"/>
      <c r="BW211" s="310"/>
      <c r="BX211" s="310"/>
      <c r="BY211" s="190"/>
      <c r="BZ211" s="190"/>
      <c r="CA211" s="190"/>
      <c r="CB211" s="190"/>
      <c r="CC211" s="190"/>
      <c r="CD211" s="190"/>
      <c r="CE211" s="190"/>
      <c r="CF211" s="190"/>
      <c r="CG211" s="190"/>
      <c r="CH211" s="190"/>
      <c r="CI211" s="190"/>
      <c r="CJ211" s="246"/>
      <c r="CK211" s="190"/>
      <c r="CL211" s="190"/>
      <c r="CM211" s="190"/>
      <c r="CN211" s="190"/>
      <c r="CO211" s="190"/>
      <c r="CP211" s="190"/>
      <c r="CQ211" s="190"/>
      <c r="CR211" s="190"/>
      <c r="CS211" s="190"/>
      <c r="CT211" s="190"/>
      <c r="CU211" s="190"/>
      <c r="CV211" s="190"/>
      <c r="CW211" s="190"/>
      <c r="CX211" s="190"/>
      <c r="CY211" s="190"/>
      <c r="CZ211" s="190"/>
      <c r="DA211" s="190"/>
      <c r="DB211" s="190"/>
      <c r="DC211" s="190"/>
      <c r="DD211" s="190"/>
      <c r="DE211" s="190"/>
      <c r="DF211" s="190"/>
      <c r="DG211" s="190"/>
      <c r="DH211" s="190"/>
      <c r="DI211" s="190"/>
      <c r="DJ211" s="190"/>
      <c r="DK211" s="190"/>
      <c r="DL211" s="190"/>
      <c r="DM211" s="190"/>
      <c r="DN211" s="190"/>
      <c r="DO211" s="190"/>
      <c r="DP211" s="190"/>
      <c r="DQ211" s="190"/>
      <c r="DR211" s="190"/>
      <c r="DS211" s="190"/>
      <c r="DT211" s="190"/>
      <c r="DU211" s="190"/>
      <c r="DV211" s="190"/>
      <c r="DW211" s="190"/>
      <c r="DX211" s="190"/>
      <c r="DY211" s="190"/>
      <c r="DZ211" s="190"/>
      <c r="EA211" s="190"/>
      <c r="EB211" s="190"/>
      <c r="EC211" s="190"/>
      <c r="ED211" s="190"/>
      <c r="EE211" s="190"/>
      <c r="EF211" s="190"/>
      <c r="EG211" s="190"/>
      <c r="EH211" s="190"/>
      <c r="EI211" s="190"/>
      <c r="EJ211" s="190"/>
      <c r="EK211" s="190"/>
      <c r="EL211" s="190"/>
      <c r="EM211" s="190"/>
      <c r="EN211" s="190"/>
      <c r="EO211" s="190"/>
      <c r="EP211" s="190"/>
      <c r="EQ211" s="190"/>
      <c r="ER211" s="190"/>
      <c r="ES211" s="190"/>
      <c r="ET211" s="190"/>
      <c r="EU211" s="190"/>
      <c r="EV211" s="190"/>
      <c r="EW211" s="190"/>
    </row>
    <row r="212" spans="1:153" s="311" customFormat="1" ht="12.75" hidden="1" customHeight="1">
      <c r="A212" s="314"/>
      <c r="B212" s="314"/>
      <c r="C212" s="312" t="s">
        <v>72</v>
      </c>
      <c r="D212" s="313">
        <v>63148.599999999991</v>
      </c>
      <c r="E212" s="313">
        <v>1845536.7200000002</v>
      </c>
      <c r="F212" s="313">
        <v>3655242.42</v>
      </c>
      <c r="G212" s="313">
        <v>5654447.2199999997</v>
      </c>
      <c r="H212" s="313">
        <v>7296262.5199999996</v>
      </c>
      <c r="I212" s="313">
        <v>9568696.6199999992</v>
      </c>
      <c r="J212" s="313">
        <v>10858140.859999999</v>
      </c>
      <c r="K212" s="313">
        <v>12567099.959999999</v>
      </c>
      <c r="L212" s="313">
        <v>13652871.859999999</v>
      </c>
      <c r="M212" s="313">
        <v>14988612.059999999</v>
      </c>
      <c r="N212" s="313">
        <v>16250457.459999999</v>
      </c>
      <c r="O212" s="313">
        <v>17833605.460000001</v>
      </c>
      <c r="P212" s="313">
        <v>19538428.260000002</v>
      </c>
      <c r="Q212" s="313">
        <v>20865317.66</v>
      </c>
      <c r="R212" s="313">
        <v>22206718.460000001</v>
      </c>
      <c r="S212" s="313">
        <v>23086931.260000002</v>
      </c>
      <c r="T212" s="313">
        <v>23801970.260000002</v>
      </c>
      <c r="U212" s="313">
        <v>25109937.16</v>
      </c>
      <c r="V212" s="313">
        <v>26264181.460000001</v>
      </c>
      <c r="W212" s="313">
        <v>27544313.060000002</v>
      </c>
      <c r="X212" s="313">
        <v>28899545.760000002</v>
      </c>
      <c r="Y212" s="313">
        <v>30120496.860000003</v>
      </c>
      <c r="Z212" s="313">
        <v>31431405.960000005</v>
      </c>
      <c r="AA212" s="313">
        <v>32384100.460000005</v>
      </c>
      <c r="AB212" s="313">
        <v>33687756.560000002</v>
      </c>
      <c r="AC212" s="313">
        <v>34970676.210000001</v>
      </c>
      <c r="AD212" s="313">
        <v>37033235.210000001</v>
      </c>
      <c r="AE212" s="313">
        <v>39261113.710000001</v>
      </c>
      <c r="AF212" s="313">
        <v>41333685.649999999</v>
      </c>
      <c r="AG212" s="313">
        <v>42696965.25</v>
      </c>
      <c r="AH212" s="313">
        <v>43915827.880000003</v>
      </c>
      <c r="AI212" s="313">
        <v>44812079.980000004</v>
      </c>
      <c r="AJ212" s="313">
        <v>45975840.080000006</v>
      </c>
      <c r="AK212" s="313">
        <v>47290050.780000009</v>
      </c>
      <c r="AL212" s="313">
        <v>48826298.480000012</v>
      </c>
      <c r="AM212" s="313">
        <v>50137652.780000009</v>
      </c>
      <c r="AN212" s="313">
        <v>51284308.88000001</v>
      </c>
      <c r="AO212" s="313">
        <v>52749901.780000009</v>
      </c>
      <c r="AP212" s="313">
        <v>53734941.780000009</v>
      </c>
      <c r="AQ212" s="313">
        <v>54936792.88000001</v>
      </c>
      <c r="AR212" s="313">
        <v>55978592.280000009</v>
      </c>
      <c r="AS212" s="313">
        <v>57122913.88000001</v>
      </c>
      <c r="AT212" s="313">
        <v>58135512.080000013</v>
      </c>
      <c r="AU212" s="313">
        <v>59215669.680000015</v>
      </c>
      <c r="AV212" s="313">
        <v>60226119.780000016</v>
      </c>
      <c r="AW212" s="313">
        <v>60826198.880000018</v>
      </c>
      <c r="AX212" s="313">
        <v>61349891.580000021</v>
      </c>
      <c r="AY212" s="313">
        <v>62120385.480000019</v>
      </c>
      <c r="AZ212" s="313">
        <v>63025244.380000018</v>
      </c>
      <c r="BA212" s="313">
        <v>63562946.980000019</v>
      </c>
      <c r="BB212" s="313">
        <v>64491074.980000019</v>
      </c>
      <c r="BC212" s="313">
        <v>65491022.580000021</v>
      </c>
      <c r="BD212" s="313">
        <v>66197435.880000018</v>
      </c>
      <c r="BE212" s="313">
        <v>67073232.580000021</v>
      </c>
      <c r="BF212" s="313">
        <v>67874405.180000022</v>
      </c>
      <c r="BG212" s="313">
        <v>68531191.580000028</v>
      </c>
      <c r="BH212" s="313">
        <v>69543608.480000034</v>
      </c>
      <c r="BI212" s="313">
        <v>70463565.780000031</v>
      </c>
      <c r="BJ212" s="313">
        <v>71371516.080000028</v>
      </c>
      <c r="BK212" s="313">
        <v>72208934.380000025</v>
      </c>
      <c r="BL212" s="313">
        <v>72620834.580000028</v>
      </c>
      <c r="BM212" s="313">
        <v>72900440.680000022</v>
      </c>
      <c r="BN212" s="313">
        <v>73103750.180000022</v>
      </c>
      <c r="BO212" s="313">
        <v>73244419.080000028</v>
      </c>
      <c r="BP212" s="313">
        <v>73385662.180000022</v>
      </c>
      <c r="BQ212" s="313">
        <v>73477750.180000022</v>
      </c>
      <c r="BR212" s="313">
        <v>73504454.880000025</v>
      </c>
      <c r="BS212" s="313">
        <v>73505012.880000025</v>
      </c>
      <c r="BT212" s="313">
        <v>73505570.880000025</v>
      </c>
      <c r="BU212" s="313">
        <v>73510916.480000019</v>
      </c>
      <c r="BV212" s="313"/>
      <c r="BW212" s="313"/>
      <c r="BX212" s="313"/>
      <c r="BY212" s="314"/>
      <c r="BZ212" s="314"/>
      <c r="CA212" s="314"/>
      <c r="CB212" s="314"/>
      <c r="CC212" s="314"/>
      <c r="CD212" s="314"/>
      <c r="CE212" s="314"/>
      <c r="CF212" s="314"/>
      <c r="CG212" s="314"/>
      <c r="CH212" s="314"/>
      <c r="CI212" s="314"/>
      <c r="CJ212" s="315"/>
      <c r="DW212" s="316"/>
      <c r="DX212" s="316"/>
    </row>
    <row r="213" spans="1:153" ht="15" hidden="1" customHeight="1">
      <c r="A213" s="244"/>
      <c r="B213" s="244"/>
      <c r="C213" s="190"/>
      <c r="D213" s="310"/>
      <c r="E213" s="310"/>
      <c r="F213" s="310"/>
      <c r="G213" s="310"/>
      <c r="H213" s="310"/>
      <c r="I213" s="310"/>
      <c r="J213" s="310"/>
      <c r="K213" s="310"/>
      <c r="L213" s="310"/>
      <c r="M213" s="310"/>
      <c r="N213" s="310"/>
      <c r="O213" s="310"/>
      <c r="P213" s="310"/>
      <c r="Q213" s="310"/>
      <c r="R213" s="310"/>
      <c r="S213" s="310"/>
      <c r="T213" s="310"/>
      <c r="U213" s="310"/>
      <c r="V213" s="310"/>
      <c r="W213" s="310"/>
      <c r="X213" s="310"/>
      <c r="Y213" s="310"/>
      <c r="Z213" s="310"/>
      <c r="AA213" s="310"/>
      <c r="AB213" s="310"/>
      <c r="AC213" s="310"/>
      <c r="AD213" s="310"/>
      <c r="AE213" s="310"/>
      <c r="AF213" s="310"/>
      <c r="AG213" s="310"/>
      <c r="AH213" s="310"/>
      <c r="AI213" s="310"/>
      <c r="AJ213" s="310"/>
      <c r="AK213" s="310"/>
      <c r="AL213" s="310"/>
      <c r="AM213" s="310"/>
      <c r="AN213" s="310"/>
      <c r="AO213" s="310"/>
      <c r="AP213" s="310"/>
      <c r="AQ213" s="310"/>
      <c r="AR213" s="310"/>
      <c r="AS213" s="310"/>
      <c r="AT213" s="310"/>
      <c r="AU213" s="310"/>
      <c r="AV213" s="310"/>
      <c r="AW213" s="310"/>
      <c r="AX213" s="310"/>
      <c r="AY213" s="310"/>
      <c r="AZ213" s="310"/>
      <c r="BA213" s="310"/>
      <c r="BB213" s="310"/>
      <c r="BC213" s="310"/>
      <c r="BD213" s="310"/>
      <c r="BE213" s="310"/>
      <c r="BF213" s="310"/>
      <c r="BG213" s="310"/>
      <c r="BH213" s="310"/>
      <c r="BI213" s="310"/>
      <c r="BJ213" s="310"/>
      <c r="BK213" s="310"/>
      <c r="BL213" s="310"/>
      <c r="BM213" s="310"/>
      <c r="BN213" s="310"/>
      <c r="BO213" s="310"/>
      <c r="BP213" s="310"/>
      <c r="BQ213" s="310"/>
      <c r="BR213" s="310"/>
      <c r="BS213" s="310"/>
      <c r="BT213" s="310"/>
      <c r="BU213" s="310"/>
      <c r="BV213" s="310"/>
      <c r="BW213" s="310"/>
      <c r="BX213" s="310"/>
      <c r="BY213" s="190"/>
      <c r="BZ213" s="190"/>
      <c r="CA213" s="190"/>
      <c r="CB213" s="190"/>
      <c r="CC213" s="190"/>
      <c r="CD213" s="190"/>
      <c r="CE213" s="190"/>
      <c r="CF213" s="190"/>
      <c r="CG213" s="190"/>
      <c r="CH213" s="190"/>
      <c r="CI213" s="190"/>
      <c r="CJ213" s="246"/>
      <c r="CK213" s="190"/>
      <c r="CL213" s="190"/>
      <c r="CM213" s="190"/>
      <c r="CN213" s="190"/>
      <c r="CO213" s="190"/>
      <c r="CP213" s="190"/>
      <c r="CQ213" s="190"/>
      <c r="CR213" s="190"/>
      <c r="CS213" s="190"/>
      <c r="CT213" s="190"/>
      <c r="CU213" s="190"/>
      <c r="CV213" s="190"/>
      <c r="CW213" s="190"/>
      <c r="CX213" s="190"/>
      <c r="CY213" s="190"/>
      <c r="CZ213" s="190"/>
      <c r="DA213" s="190"/>
      <c r="DB213" s="190"/>
      <c r="DC213" s="190"/>
      <c r="DD213" s="190"/>
      <c r="DE213" s="190"/>
      <c r="DF213" s="190"/>
      <c r="DG213" s="190"/>
      <c r="DH213" s="190"/>
      <c r="DI213" s="190"/>
      <c r="DJ213" s="190"/>
      <c r="DK213" s="190"/>
      <c r="DL213" s="190"/>
      <c r="DM213" s="190"/>
      <c r="DN213" s="190"/>
      <c r="DO213" s="190"/>
      <c r="DP213" s="190"/>
      <c r="DQ213" s="190"/>
      <c r="DR213" s="190"/>
      <c r="DS213" s="190"/>
      <c r="DT213" s="190"/>
      <c r="DU213" s="190"/>
      <c r="DV213" s="190"/>
      <c r="DW213" s="190"/>
      <c r="DX213" s="190"/>
      <c r="DY213" s="190"/>
      <c r="DZ213" s="190"/>
      <c r="EA213" s="190"/>
      <c r="EB213" s="190"/>
      <c r="EC213" s="190"/>
      <c r="ED213" s="190"/>
      <c r="EE213" s="190"/>
      <c r="EF213" s="190"/>
      <c r="EG213" s="190"/>
      <c r="EH213" s="190"/>
      <c r="EI213" s="190"/>
      <c r="EJ213" s="190"/>
      <c r="EK213" s="190"/>
      <c r="EL213" s="190"/>
      <c r="EM213" s="190"/>
      <c r="EN213" s="190"/>
      <c r="EO213" s="190"/>
      <c r="EP213" s="190"/>
      <c r="EQ213" s="190"/>
      <c r="ER213" s="190"/>
      <c r="ES213" s="190"/>
      <c r="ET213" s="190"/>
      <c r="EU213" s="190"/>
      <c r="EV213" s="190"/>
      <c r="EW213" s="190"/>
    </row>
    <row r="214" spans="1:153" ht="15" hidden="1" customHeight="1">
      <c r="A214" s="299">
        <v>2003</v>
      </c>
      <c r="B214" s="276" t="s">
        <v>74</v>
      </c>
      <c r="C214" s="277" t="s">
        <v>71</v>
      </c>
      <c r="D214" s="310">
        <v>18269.199999999997</v>
      </c>
      <c r="E214" s="310">
        <v>1271578.8</v>
      </c>
      <c r="F214" s="310">
        <v>1429928.6</v>
      </c>
      <c r="G214" s="310">
        <v>1349622.9000000001</v>
      </c>
      <c r="H214" s="310">
        <v>1530627.0000000002</v>
      </c>
      <c r="I214" s="310">
        <v>1810146</v>
      </c>
      <c r="J214" s="310">
        <v>1765094.7</v>
      </c>
      <c r="K214" s="310">
        <v>1799312.2</v>
      </c>
      <c r="L214" s="310">
        <v>1619117.5</v>
      </c>
      <c r="M214" s="310">
        <v>1288588.2999999998</v>
      </c>
      <c r="N214" s="310">
        <v>895961.8</v>
      </c>
      <c r="O214" s="310">
        <v>773946.19999999984</v>
      </c>
      <c r="P214" s="310">
        <v>691989</v>
      </c>
      <c r="Q214" s="310">
        <v>737282.60000000009</v>
      </c>
      <c r="R214" s="310">
        <v>844174.50000000012</v>
      </c>
      <c r="S214" s="310">
        <v>1032227.5000000002</v>
      </c>
      <c r="T214" s="310">
        <v>1005848.7000000002</v>
      </c>
      <c r="U214" s="310">
        <v>1263183.2</v>
      </c>
      <c r="V214" s="310">
        <v>1566985.4999999995</v>
      </c>
      <c r="W214" s="310">
        <v>1540891.9000000001</v>
      </c>
      <c r="X214" s="310">
        <v>1429644.1</v>
      </c>
      <c r="Y214" s="310">
        <v>1521270.4999999995</v>
      </c>
      <c r="Z214" s="310">
        <v>1221806.9000000001</v>
      </c>
      <c r="AA214" s="310">
        <v>544614.14650000003</v>
      </c>
      <c r="AB214" s="310">
        <v>1459914.9415</v>
      </c>
      <c r="AC214" s="310">
        <v>1681894.1119999997</v>
      </c>
      <c r="AD214" s="310">
        <v>2366816.4845000003</v>
      </c>
      <c r="AE214" s="310">
        <v>1901597.9444999998</v>
      </c>
      <c r="AF214" s="310">
        <v>1222116.4024999999</v>
      </c>
      <c r="AG214" s="310">
        <v>902997.21899999981</v>
      </c>
      <c r="AH214" s="310">
        <v>992195.61049999995</v>
      </c>
      <c r="AI214" s="310">
        <v>1576891.8490000002</v>
      </c>
      <c r="AJ214" s="310">
        <v>1430379.9445</v>
      </c>
      <c r="AK214" s="310">
        <v>987274.51899999997</v>
      </c>
      <c r="AL214" s="310">
        <v>620139.0675</v>
      </c>
      <c r="AM214" s="310">
        <v>734880.6</v>
      </c>
      <c r="AN214" s="310">
        <v>920987.99999999988</v>
      </c>
      <c r="AO214" s="310">
        <v>1111348.7</v>
      </c>
      <c r="AP214" s="310">
        <v>1060977.2</v>
      </c>
      <c r="AQ214" s="310">
        <v>574081.19999999995</v>
      </c>
      <c r="AR214" s="310">
        <v>1219595.2</v>
      </c>
      <c r="AS214" s="310">
        <v>1986895.1682787866</v>
      </c>
      <c r="AT214" s="310">
        <v>1334264.8682634728</v>
      </c>
      <c r="AU214" s="310">
        <v>1418880.8274351587</v>
      </c>
      <c r="AV214" s="310">
        <v>2366515.2308350261</v>
      </c>
      <c r="AW214" s="310">
        <v>1625399.2071132185</v>
      </c>
      <c r="AX214" s="310">
        <v>1326459.0587406929</v>
      </c>
      <c r="AY214" s="310">
        <v>443902.67899365927</v>
      </c>
      <c r="AZ214" s="310">
        <v>584500.79452255415</v>
      </c>
      <c r="BA214" s="310">
        <v>1032260.6631751584</v>
      </c>
      <c r="BB214" s="310">
        <v>1035011.2781401103</v>
      </c>
      <c r="BC214" s="310">
        <v>783222.4920485334</v>
      </c>
      <c r="BD214" s="310">
        <v>289275.7238390093</v>
      </c>
      <c r="BE214" s="310">
        <v>595258.46908637858</v>
      </c>
      <c r="BF214" s="310">
        <v>954565.11065059586</v>
      </c>
      <c r="BG214" s="310">
        <v>612743.25901748182</v>
      </c>
      <c r="BH214" s="310">
        <v>603267.54044255312</v>
      </c>
      <c r="BI214" s="310">
        <v>635990.46021990967</v>
      </c>
      <c r="BJ214" s="310">
        <v>805021.26211534545</v>
      </c>
      <c r="BK214" s="310">
        <v>625608.97726671095</v>
      </c>
      <c r="BL214" s="310">
        <v>691343.26102440106</v>
      </c>
      <c r="BM214" s="310">
        <v>692749.46788553242</v>
      </c>
      <c r="BN214" s="310">
        <v>843419.70927127032</v>
      </c>
      <c r="BO214" s="310">
        <v>1047333.2334205937</v>
      </c>
      <c r="BP214" s="310">
        <v>1183622.8480537247</v>
      </c>
      <c r="BQ214" s="310">
        <v>1017751.4796894341</v>
      </c>
      <c r="BR214" s="310">
        <v>584155.90116655873</v>
      </c>
      <c r="BS214" s="310">
        <v>290047.46443623723</v>
      </c>
      <c r="BT214" s="310">
        <v>73065.229093799688</v>
      </c>
      <c r="BU214" s="310">
        <v>72663.149363057339</v>
      </c>
      <c r="BV214" s="310">
        <v>121551.99680511183</v>
      </c>
      <c r="BW214" s="310">
        <v>118299.13716894982</v>
      </c>
      <c r="BX214" s="310">
        <v>76112.891240875921</v>
      </c>
      <c r="BY214" s="190"/>
      <c r="BZ214" s="190"/>
      <c r="CA214" s="190"/>
      <c r="CB214" s="190"/>
      <c r="CC214" s="190"/>
      <c r="CD214" s="190"/>
      <c r="CE214" s="190"/>
      <c r="CF214" s="190"/>
      <c r="CG214" s="190"/>
      <c r="CH214" s="190"/>
      <c r="CI214" s="190"/>
      <c r="CJ214" s="246"/>
      <c r="CK214" s="190"/>
      <c r="CL214" s="190"/>
      <c r="CM214" s="190"/>
      <c r="CN214" s="190"/>
      <c r="CO214" s="190"/>
      <c r="CP214" s="190"/>
      <c r="CQ214" s="190"/>
      <c r="CR214" s="190"/>
      <c r="CS214" s="190"/>
      <c r="CT214" s="190"/>
      <c r="CU214" s="190"/>
      <c r="CV214" s="190"/>
      <c r="CW214" s="190"/>
      <c r="CX214" s="190"/>
      <c r="CY214" s="190"/>
      <c r="CZ214" s="190"/>
      <c r="DA214" s="190"/>
      <c r="DB214" s="190"/>
      <c r="DC214" s="190"/>
      <c r="DD214" s="190"/>
      <c r="DE214" s="190"/>
      <c r="DF214" s="190"/>
      <c r="DG214" s="190"/>
      <c r="DH214" s="190"/>
      <c r="DI214" s="190"/>
      <c r="DJ214" s="190"/>
      <c r="DK214" s="190"/>
      <c r="DL214" s="190"/>
      <c r="DM214" s="190"/>
      <c r="DN214" s="190"/>
      <c r="DO214" s="190"/>
      <c r="DP214" s="190"/>
      <c r="DQ214" s="190"/>
      <c r="DR214" s="190"/>
      <c r="DS214" s="190"/>
      <c r="DT214" s="190"/>
      <c r="DU214" s="190"/>
      <c r="DV214" s="190"/>
      <c r="DW214" s="190"/>
      <c r="DX214" s="190"/>
      <c r="DY214" s="190"/>
      <c r="DZ214" s="190"/>
      <c r="EA214" s="190"/>
      <c r="EB214" s="190"/>
      <c r="EC214" s="190"/>
      <c r="ED214" s="190"/>
      <c r="EE214" s="190"/>
      <c r="EF214" s="190"/>
      <c r="EG214" s="190"/>
      <c r="EH214" s="190"/>
      <c r="EI214" s="190"/>
      <c r="EJ214" s="190"/>
      <c r="EK214" s="190"/>
      <c r="EL214" s="190"/>
      <c r="EM214" s="190"/>
      <c r="EN214" s="190"/>
      <c r="EO214" s="190"/>
      <c r="EP214" s="190"/>
      <c r="EQ214" s="190"/>
      <c r="ER214" s="190"/>
      <c r="ES214" s="190"/>
      <c r="ET214" s="190"/>
      <c r="EU214" s="190"/>
      <c r="EV214" s="190"/>
      <c r="EW214" s="190"/>
    </row>
    <row r="215" spans="1:153" s="311" customFormat="1" ht="12.75" hidden="1" customHeight="1">
      <c r="A215" s="314"/>
      <c r="B215" s="314"/>
      <c r="C215" s="312" t="s">
        <v>72</v>
      </c>
      <c r="D215" s="313">
        <v>18269.199999999997</v>
      </c>
      <c r="E215" s="313">
        <v>1289848</v>
      </c>
      <c r="F215" s="313">
        <v>2719776.6</v>
      </c>
      <c r="G215" s="313">
        <v>4069399.5</v>
      </c>
      <c r="H215" s="313">
        <v>5600026.5</v>
      </c>
      <c r="I215" s="313">
        <v>7410172.5</v>
      </c>
      <c r="J215" s="313">
        <v>9175267.1999999993</v>
      </c>
      <c r="K215" s="313">
        <v>10974579.399999999</v>
      </c>
      <c r="L215" s="313">
        <v>12593696.899999999</v>
      </c>
      <c r="M215" s="313">
        <v>13882285.199999999</v>
      </c>
      <c r="N215" s="313">
        <v>14778247</v>
      </c>
      <c r="O215" s="313">
        <v>15552193.199999999</v>
      </c>
      <c r="P215" s="313">
        <v>16244182.199999999</v>
      </c>
      <c r="Q215" s="313">
        <v>16981464.800000001</v>
      </c>
      <c r="R215" s="313">
        <v>17825639.300000001</v>
      </c>
      <c r="S215" s="313">
        <v>18857866.800000001</v>
      </c>
      <c r="T215" s="313">
        <v>19863715.5</v>
      </c>
      <c r="U215" s="313">
        <v>21126898.699999999</v>
      </c>
      <c r="V215" s="313">
        <v>22693884.199999999</v>
      </c>
      <c r="W215" s="313">
        <v>24234776.099999998</v>
      </c>
      <c r="X215" s="313">
        <v>25664420.199999999</v>
      </c>
      <c r="Y215" s="313">
        <v>27185690.699999999</v>
      </c>
      <c r="Z215" s="313">
        <v>28407497.599999998</v>
      </c>
      <c r="AA215" s="313">
        <v>28952111.746499997</v>
      </c>
      <c r="AB215" s="313">
        <v>30412026.687999997</v>
      </c>
      <c r="AC215" s="313">
        <v>32093920.799999997</v>
      </c>
      <c r="AD215" s="313">
        <v>34460737.284499995</v>
      </c>
      <c r="AE215" s="313">
        <v>36362335.228999995</v>
      </c>
      <c r="AF215" s="313">
        <v>37584451.631499991</v>
      </c>
      <c r="AG215" s="313">
        <v>38487448.850499988</v>
      </c>
      <c r="AH215" s="313">
        <v>39479644.460999988</v>
      </c>
      <c r="AI215" s="313">
        <v>41056536.309999987</v>
      </c>
      <c r="AJ215" s="313">
        <v>42486916.254499987</v>
      </c>
      <c r="AK215" s="313">
        <v>43474190.773499988</v>
      </c>
      <c r="AL215" s="313">
        <v>44094329.840999991</v>
      </c>
      <c r="AM215" s="313">
        <v>44829210.440999992</v>
      </c>
      <c r="AN215" s="313">
        <v>45750198.440999992</v>
      </c>
      <c r="AO215" s="313">
        <v>46861547.140999995</v>
      </c>
      <c r="AP215" s="313">
        <v>47922524.340999998</v>
      </c>
      <c r="AQ215" s="313">
        <v>48496605.541000001</v>
      </c>
      <c r="AR215" s="313">
        <v>49716200.741000004</v>
      </c>
      <c r="AS215" s="313">
        <v>51703095.909278788</v>
      </c>
      <c r="AT215" s="313">
        <v>53037360.777542263</v>
      </c>
      <c r="AU215" s="313">
        <v>54456241.604977421</v>
      </c>
      <c r="AV215" s="313">
        <v>56822756.835812449</v>
      </c>
      <c r="AW215" s="313">
        <v>58448156.042925671</v>
      </c>
      <c r="AX215" s="313">
        <v>59774615.101666361</v>
      </c>
      <c r="AY215" s="313">
        <v>60218517.780660018</v>
      </c>
      <c r="AZ215" s="313">
        <v>60803018.575182572</v>
      </c>
      <c r="BA215" s="313">
        <v>61835279.23835773</v>
      </c>
      <c r="BB215" s="313">
        <v>62870290.516497843</v>
      </c>
      <c r="BC215" s="313">
        <v>63653513.008546375</v>
      </c>
      <c r="BD215" s="313">
        <v>63942788.732385382</v>
      </c>
      <c r="BE215" s="313">
        <v>64538047.201471761</v>
      </c>
      <c r="BF215" s="313">
        <v>65492612.31212236</v>
      </c>
      <c r="BG215" s="313">
        <v>66105355.571139842</v>
      </c>
      <c r="BH215" s="313">
        <v>66708623.111582398</v>
      </c>
      <c r="BI215" s="313">
        <v>67344613.571802303</v>
      </c>
      <c r="BJ215" s="313">
        <v>68149634.833917648</v>
      </c>
      <c r="BK215" s="313">
        <v>68775243.811184362</v>
      </c>
      <c r="BL215" s="313">
        <v>69466587.072208762</v>
      </c>
      <c r="BM215" s="313">
        <v>70159336.540094301</v>
      </c>
      <c r="BN215" s="313">
        <v>71002756.249365568</v>
      </c>
      <c r="BO215" s="313">
        <v>72050089.482786164</v>
      </c>
      <c r="BP215" s="313">
        <v>73233712.330839887</v>
      </c>
      <c r="BQ215" s="313">
        <v>74251463.810529321</v>
      </c>
      <c r="BR215" s="313">
        <v>74835619.71169588</v>
      </c>
      <c r="BS215" s="313">
        <v>75125667.176132113</v>
      </c>
      <c r="BT215" s="313">
        <v>75198732.405225918</v>
      </c>
      <c r="BU215" s="313">
        <v>75271395.554588974</v>
      </c>
      <c r="BV215" s="313">
        <v>75392947.55139409</v>
      </c>
      <c r="BW215" s="313">
        <v>75511246.688563034</v>
      </c>
      <c r="BX215" s="313">
        <v>75587359.579803914</v>
      </c>
      <c r="BY215" s="314"/>
      <c r="BZ215" s="314"/>
      <c r="CA215" s="314"/>
      <c r="CB215" s="314"/>
      <c r="CC215" s="314"/>
      <c r="CD215" s="314"/>
      <c r="CE215" s="314"/>
      <c r="CF215" s="314"/>
      <c r="CG215" s="314"/>
      <c r="CH215" s="314"/>
      <c r="CI215" s="314"/>
      <c r="CJ215" s="315"/>
      <c r="DW215" s="316"/>
      <c r="DX215" s="316"/>
    </row>
    <row r="216" spans="1:153" ht="15" hidden="1" customHeight="1">
      <c r="A216" s="190"/>
      <c r="B216" s="190"/>
      <c r="C216" s="190"/>
      <c r="D216" s="190"/>
      <c r="E216" s="190"/>
      <c r="F216" s="190"/>
      <c r="G216" s="190"/>
      <c r="H216" s="190"/>
      <c r="I216" s="190"/>
      <c r="J216" s="190"/>
      <c r="K216" s="190"/>
      <c r="L216" s="190"/>
      <c r="M216" s="190"/>
      <c r="N216" s="190"/>
      <c r="O216" s="190"/>
      <c r="P216" s="190"/>
      <c r="Q216" s="190"/>
      <c r="R216" s="190"/>
      <c r="S216" s="190"/>
      <c r="T216" s="190"/>
      <c r="U216" s="190"/>
      <c r="V216" s="190"/>
      <c r="W216" s="190"/>
      <c r="X216" s="190"/>
      <c r="Y216" s="190"/>
      <c r="Z216" s="190"/>
      <c r="AA216" s="190"/>
      <c r="AB216" s="190"/>
      <c r="AC216" s="190"/>
      <c r="AD216" s="190"/>
      <c r="AE216" s="190"/>
      <c r="AF216" s="190"/>
      <c r="AG216" s="190"/>
      <c r="AH216" s="190"/>
      <c r="AI216" s="190"/>
      <c r="AJ216" s="190"/>
      <c r="AK216" s="190"/>
      <c r="AL216" s="190"/>
      <c r="AM216" s="190"/>
      <c r="AN216" s="190"/>
      <c r="AO216" s="190"/>
      <c r="AP216" s="190"/>
      <c r="AQ216" s="190"/>
      <c r="AR216" s="190"/>
      <c r="AS216" s="190"/>
      <c r="AT216" s="190"/>
      <c r="AU216" s="190"/>
      <c r="AV216" s="190"/>
      <c r="AW216" s="190"/>
      <c r="AX216" s="190"/>
      <c r="AY216" s="190"/>
      <c r="AZ216" s="190"/>
      <c r="BA216" s="190"/>
      <c r="BB216" s="190"/>
      <c r="BC216" s="190"/>
      <c r="BD216" s="190"/>
      <c r="BE216" s="190"/>
      <c r="BF216" s="190"/>
      <c r="BG216" s="190"/>
      <c r="BH216" s="190"/>
      <c r="BI216" s="190"/>
      <c r="BJ216" s="190"/>
      <c r="BK216" s="190"/>
      <c r="BL216" s="190"/>
      <c r="BM216" s="190"/>
      <c r="BN216" s="190"/>
      <c r="BO216" s="190"/>
      <c r="BP216" s="190"/>
      <c r="BQ216" s="190"/>
      <c r="BR216" s="190"/>
      <c r="BS216" s="190"/>
      <c r="BT216" s="190"/>
      <c r="BU216" s="190"/>
      <c r="BV216" s="190"/>
      <c r="BW216" s="190"/>
      <c r="BX216" s="190"/>
      <c r="BY216" s="190"/>
      <c r="BZ216" s="190"/>
      <c r="CA216" s="190"/>
      <c r="CB216" s="190"/>
      <c r="CC216" s="190"/>
      <c r="CD216" s="190"/>
      <c r="CE216" s="190"/>
      <c r="CF216" s="190"/>
      <c r="CG216" s="190"/>
      <c r="CH216" s="190"/>
      <c r="CI216" s="190"/>
      <c r="CJ216" s="246"/>
      <c r="CK216" s="190"/>
      <c r="CL216" s="190"/>
      <c r="CM216" s="190"/>
      <c r="CN216" s="190"/>
      <c r="CO216" s="190"/>
      <c r="CP216" s="190"/>
      <c r="CQ216" s="190"/>
      <c r="CR216" s="190"/>
      <c r="CS216" s="190"/>
      <c r="CT216" s="190"/>
      <c r="CU216" s="190"/>
      <c r="CV216" s="190"/>
      <c r="CW216" s="190"/>
      <c r="CX216" s="190"/>
      <c r="CY216" s="190"/>
      <c r="CZ216" s="190"/>
      <c r="DA216" s="190"/>
      <c r="DB216" s="190"/>
      <c r="DC216" s="190"/>
      <c r="DD216" s="190"/>
      <c r="DE216" s="190"/>
      <c r="DF216" s="190"/>
      <c r="DG216" s="190"/>
      <c r="DH216" s="190"/>
      <c r="DI216" s="190"/>
      <c r="DJ216" s="190"/>
      <c r="DK216" s="190"/>
      <c r="DL216" s="190"/>
      <c r="DM216" s="190"/>
      <c r="DN216" s="190"/>
      <c r="DO216" s="190"/>
      <c r="DP216" s="190"/>
      <c r="DQ216" s="190"/>
      <c r="DR216" s="190"/>
      <c r="DS216" s="190"/>
      <c r="DT216" s="190"/>
      <c r="DU216" s="190"/>
      <c r="DV216" s="190"/>
      <c r="DW216" s="190"/>
      <c r="DX216" s="190"/>
      <c r="DY216" s="190"/>
      <c r="DZ216" s="190"/>
      <c r="EA216" s="190"/>
      <c r="EB216" s="190"/>
      <c r="EC216" s="190"/>
      <c r="ED216" s="190"/>
      <c r="EE216" s="190"/>
      <c r="EF216" s="190"/>
      <c r="EG216" s="190"/>
      <c r="EH216" s="190"/>
      <c r="EI216" s="190"/>
      <c r="EJ216" s="190"/>
      <c r="EK216" s="190"/>
      <c r="EL216" s="190"/>
      <c r="EM216" s="190"/>
      <c r="EN216" s="190"/>
      <c r="EO216" s="190"/>
      <c r="EP216" s="190"/>
      <c r="EQ216" s="190"/>
      <c r="ER216" s="190"/>
      <c r="ES216" s="190"/>
      <c r="ET216" s="190"/>
      <c r="EU216" s="190"/>
      <c r="EV216" s="190"/>
      <c r="EW216" s="190"/>
    </row>
    <row r="217" spans="1:153" ht="15" hidden="1" customHeight="1">
      <c r="A217" s="190"/>
      <c r="B217" s="190"/>
      <c r="C217" s="190"/>
      <c r="D217" s="190"/>
      <c r="E217" s="190"/>
      <c r="F217" s="190"/>
      <c r="G217" s="190"/>
      <c r="H217" s="190"/>
      <c r="I217" s="190"/>
      <c r="J217" s="190"/>
      <c r="K217" s="190"/>
      <c r="L217" s="190"/>
      <c r="M217" s="190"/>
      <c r="N217" s="190"/>
      <c r="O217" s="190"/>
      <c r="P217" s="190"/>
      <c r="Q217" s="190"/>
      <c r="R217" s="190"/>
      <c r="S217" s="190"/>
      <c r="T217" s="190"/>
      <c r="U217" s="190"/>
      <c r="V217" s="190"/>
      <c r="W217" s="190"/>
      <c r="X217" s="190"/>
      <c r="Y217" s="190"/>
      <c r="Z217" s="190"/>
      <c r="AA217" s="190"/>
      <c r="AB217" s="190"/>
      <c r="AC217" s="190"/>
      <c r="AD217" s="190"/>
      <c r="AE217" s="190"/>
      <c r="AF217" s="190"/>
      <c r="AG217" s="190"/>
      <c r="AH217" s="190"/>
      <c r="AI217" s="190"/>
      <c r="AJ217" s="190"/>
      <c r="AK217" s="190"/>
      <c r="AL217" s="190"/>
      <c r="AM217" s="190"/>
      <c r="AN217" s="190"/>
      <c r="AO217" s="190"/>
      <c r="AP217" s="190"/>
      <c r="AQ217" s="190"/>
      <c r="AR217" s="190"/>
      <c r="AS217" s="190"/>
      <c r="AT217" s="190"/>
      <c r="AU217" s="190"/>
      <c r="AV217" s="190"/>
      <c r="AW217" s="190"/>
      <c r="AX217" s="190"/>
      <c r="AY217" s="190"/>
      <c r="AZ217" s="190"/>
      <c r="BA217" s="190"/>
      <c r="BB217" s="190"/>
      <c r="BC217" s="190"/>
      <c r="BD217" s="190"/>
      <c r="BE217" s="190"/>
      <c r="BF217" s="190"/>
      <c r="BG217" s="190"/>
      <c r="BH217" s="190"/>
      <c r="BI217" s="190"/>
      <c r="BJ217" s="190"/>
      <c r="BK217" s="190"/>
      <c r="BL217" s="190"/>
      <c r="BM217" s="190"/>
      <c r="BN217" s="190"/>
      <c r="BO217" s="190"/>
      <c r="BP217" s="190"/>
      <c r="BQ217" s="190"/>
      <c r="BR217" s="190"/>
      <c r="BS217" s="190"/>
      <c r="BT217" s="190"/>
      <c r="BU217" s="190"/>
      <c r="BV217" s="190"/>
      <c r="BW217" s="190"/>
      <c r="BX217" s="190"/>
      <c r="BY217" s="190"/>
      <c r="BZ217" s="190"/>
      <c r="CA217" s="190"/>
      <c r="CB217" s="190"/>
      <c r="CC217" s="190"/>
      <c r="CD217" s="190"/>
      <c r="CE217" s="190"/>
      <c r="CF217" s="190"/>
      <c r="CG217" s="190"/>
      <c r="CH217" s="190"/>
      <c r="CI217" s="190"/>
      <c r="CJ217" s="246"/>
      <c r="CK217" s="190"/>
      <c r="CL217" s="190"/>
      <c r="CM217" s="190"/>
      <c r="CN217" s="190"/>
      <c r="CO217" s="190"/>
      <c r="CP217" s="190"/>
      <c r="CQ217" s="190"/>
      <c r="CR217" s="190"/>
      <c r="CS217" s="190"/>
      <c r="CT217" s="190"/>
      <c r="CU217" s="190"/>
      <c r="CV217" s="190"/>
      <c r="CW217" s="190"/>
      <c r="CX217" s="190"/>
      <c r="CY217" s="190"/>
      <c r="CZ217" s="190"/>
      <c r="DA217" s="190"/>
      <c r="DB217" s="190"/>
      <c r="DC217" s="190"/>
      <c r="DD217" s="190"/>
      <c r="DE217" s="190"/>
      <c r="DF217" s="190"/>
      <c r="DG217" s="190"/>
      <c r="DH217" s="190"/>
      <c r="DI217" s="190"/>
      <c r="DJ217" s="190"/>
      <c r="DK217" s="190"/>
      <c r="DL217" s="190"/>
      <c r="DM217" s="190"/>
      <c r="DN217" s="190"/>
      <c r="DO217" s="190"/>
      <c r="DP217" s="190"/>
      <c r="DQ217" s="190"/>
      <c r="DR217" s="190"/>
      <c r="DS217" s="190"/>
      <c r="DT217" s="190"/>
      <c r="DU217" s="190"/>
      <c r="DV217" s="190"/>
      <c r="DW217" s="190"/>
      <c r="DX217" s="190"/>
      <c r="DY217" s="190"/>
      <c r="DZ217" s="190"/>
      <c r="EA217" s="190"/>
      <c r="EB217" s="190"/>
      <c r="EC217" s="190"/>
      <c r="ED217" s="190"/>
      <c r="EE217" s="190"/>
      <c r="EF217" s="190"/>
      <c r="EG217" s="190"/>
      <c r="EH217" s="190"/>
      <c r="EI217" s="190"/>
      <c r="EJ217" s="190"/>
      <c r="EK217" s="190"/>
      <c r="EL217" s="190"/>
      <c r="EM217" s="190"/>
      <c r="EN217" s="190"/>
      <c r="EO217" s="190"/>
      <c r="EP217" s="190"/>
      <c r="EQ217" s="190"/>
      <c r="ER217" s="190"/>
      <c r="ES217" s="190"/>
      <c r="ET217" s="190"/>
      <c r="EU217" s="190"/>
      <c r="EV217" s="190"/>
      <c r="EW217" s="190"/>
    </row>
    <row r="218" spans="1:153" ht="15" hidden="1" customHeight="1"/>
    <row r="219" spans="1:153" ht="15" hidden="1" customHeight="1"/>
    <row r="220" spans="1:153" ht="15" hidden="1" customHeight="1"/>
    <row r="221" spans="1:153" ht="15" hidden="1" customHeight="1"/>
    <row r="222" spans="1:153" ht="15" hidden="1" customHeight="1"/>
  </sheetData>
  <mergeCells count="2">
    <mergeCell ref="CR3:CS3"/>
    <mergeCell ref="DW2:DX2"/>
  </mergeCells>
  <pageMargins left="0.75" right="0.75" top="1" bottom="1" header="0.5" footer="0.5"/>
  <pageSetup orientation="landscape" horizontalDpi="4294967292" verticalDpi="4294967292" r:id="rId1"/>
  <rowBreaks count="1" manualBreakCount="1">
    <brk id="18" max="82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671B4-64C9-4791-B575-1AE74649CF3E}">
  <sheetPr>
    <pageSetUpPr autoPageBreaks="0"/>
  </sheetPr>
  <dimension ref="A1:DJ22"/>
  <sheetViews>
    <sheetView tabSelected="1" zoomScale="70" zoomScaleNormal="70" zoomScaleSheetLayoutView="75" workbookViewId="0">
      <pane xSplit="3" ySplit="3" topLeftCell="D4" activePane="bottomRight" state="frozenSplit"/>
      <selection pane="topRight" activeCell="E1" sqref="E1"/>
      <selection pane="bottomLeft" activeCell="A5" sqref="A5"/>
      <selection pane="bottomRight" activeCell="X51" sqref="X51"/>
    </sheetView>
  </sheetViews>
  <sheetFormatPr baseColWidth="10" defaultColWidth="9.796875" defaultRowHeight="13"/>
  <cols>
    <col min="1" max="1" width="14.3984375" customWidth="1"/>
    <col min="2" max="2" width="6.59765625" customWidth="1"/>
    <col min="3" max="3" width="20.19921875" customWidth="1"/>
    <col min="4" max="7" width="11.19921875" customWidth="1"/>
    <col min="8" max="27" width="12.796875" customWidth="1"/>
    <col min="28" max="43" width="13.796875" customWidth="1"/>
    <col min="44" max="44" width="11.796875" customWidth="1"/>
    <col min="45" max="87" width="12.19921875" customWidth="1"/>
    <col min="88" max="99" width="9.19921875" customWidth="1"/>
    <col min="100" max="103" width="9.796875" customWidth="1"/>
    <col min="104" max="104" width="12.796875" customWidth="1"/>
    <col min="105" max="105" width="10.796875" customWidth="1"/>
    <col min="106" max="106" width="10.59765625" customWidth="1"/>
    <col min="110" max="110" width="10.59765625" customWidth="1"/>
    <col min="112" max="113" width="9.796875" customWidth="1"/>
  </cols>
  <sheetData>
    <row r="1" spans="1:114" s="156" customFormat="1" ht="18">
      <c r="A1" s="151" t="s">
        <v>86</v>
      </c>
      <c r="B1" s="152"/>
      <c r="C1" s="152"/>
      <c r="D1" s="153"/>
      <c r="E1" s="154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53"/>
      <c r="AG1" s="153"/>
      <c r="AH1" s="153"/>
      <c r="AI1" s="153"/>
      <c r="AJ1" s="153"/>
      <c r="AK1" s="153"/>
      <c r="AL1" s="153"/>
      <c r="AM1" s="153" t="s">
        <v>85</v>
      </c>
      <c r="AN1" s="153"/>
      <c r="AO1" s="153"/>
      <c r="AP1" s="153"/>
      <c r="AQ1" s="153"/>
      <c r="AR1" s="153"/>
      <c r="AS1" s="153"/>
      <c r="AT1" s="153"/>
      <c r="AU1" s="153"/>
      <c r="AV1" s="153"/>
      <c r="AW1" s="153"/>
      <c r="AX1" s="153"/>
      <c r="AY1" s="153"/>
      <c r="AZ1" s="153"/>
      <c r="BA1" s="153"/>
      <c r="BB1" s="153"/>
      <c r="BC1" s="153"/>
      <c r="BD1" s="153"/>
      <c r="BE1" s="153"/>
      <c r="BF1" s="153"/>
      <c r="BG1" s="153"/>
      <c r="BH1" s="153"/>
      <c r="BI1" s="153"/>
      <c r="BJ1" s="153"/>
      <c r="BK1" s="153"/>
      <c r="BL1" s="153"/>
      <c r="BM1" s="153"/>
      <c r="BN1" s="153"/>
      <c r="BO1" s="153"/>
      <c r="BP1" s="153"/>
      <c r="BQ1" s="153"/>
      <c r="BR1" s="153"/>
      <c r="BS1" s="153"/>
      <c r="BT1" s="153"/>
      <c r="BU1" s="153"/>
      <c r="BV1" s="153"/>
      <c r="BW1" s="153"/>
      <c r="BX1" s="153"/>
      <c r="BY1" s="153"/>
      <c r="BZ1" s="153"/>
      <c r="CA1" s="153"/>
      <c r="CB1" s="153"/>
      <c r="CC1" s="153"/>
      <c r="CD1" s="153"/>
      <c r="CE1" s="153"/>
      <c r="CF1" s="153"/>
      <c r="CG1" s="153"/>
      <c r="CH1" s="153"/>
      <c r="CI1" s="153"/>
      <c r="CJ1" s="155"/>
      <c r="CK1" s="155"/>
      <c r="CL1" s="155"/>
      <c r="CM1" s="155"/>
      <c r="CN1" s="155"/>
      <c r="CO1" s="155"/>
      <c r="CP1" s="155"/>
      <c r="CQ1" s="155"/>
      <c r="CR1" s="155"/>
      <c r="CS1" s="155"/>
      <c r="CT1" s="155"/>
      <c r="CU1" s="155"/>
      <c r="CV1" s="155"/>
      <c r="CW1" s="155"/>
      <c r="CX1" s="155"/>
      <c r="CZ1" s="154"/>
      <c r="DA1" s="154"/>
    </row>
    <row r="2" spans="1:114" ht="18">
      <c r="A2" s="151" t="s">
        <v>23</v>
      </c>
      <c r="B2" s="152"/>
      <c r="C2" s="152"/>
      <c r="D2" s="153"/>
      <c r="E2" s="154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3"/>
      <c r="AF2" s="153"/>
      <c r="AG2" s="153"/>
      <c r="AH2" s="153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152"/>
      <c r="AU2" s="152"/>
      <c r="AV2" s="152"/>
      <c r="AW2" s="152"/>
      <c r="AX2" s="152"/>
      <c r="AY2" s="152"/>
      <c r="AZ2" s="152"/>
      <c r="BA2" s="152"/>
      <c r="BB2" s="152"/>
      <c r="BC2" s="152"/>
      <c r="BD2" s="152"/>
      <c r="BE2" s="152"/>
      <c r="BF2" s="152"/>
      <c r="BG2" s="152"/>
      <c r="BH2" s="152"/>
      <c r="BI2" s="152"/>
      <c r="BJ2" s="152"/>
      <c r="BK2" s="152"/>
      <c r="BL2" s="152"/>
      <c r="BM2" s="152"/>
      <c r="BN2" s="152"/>
      <c r="BO2" s="152"/>
      <c r="BP2" s="152"/>
      <c r="BQ2" s="152"/>
      <c r="BR2" s="152"/>
      <c r="BS2" s="152"/>
      <c r="BT2" s="152"/>
      <c r="BU2" s="152"/>
      <c r="BV2" s="152"/>
      <c r="BW2" s="152"/>
      <c r="BX2" s="152"/>
      <c r="BY2" s="152"/>
      <c r="BZ2" s="152"/>
      <c r="CA2" s="152"/>
      <c r="CB2" s="152"/>
      <c r="CC2" s="152"/>
      <c r="CD2" s="152"/>
      <c r="CE2" s="152"/>
      <c r="CF2" s="152"/>
      <c r="CG2" s="152"/>
      <c r="CH2" s="152"/>
      <c r="CI2" s="152"/>
      <c r="CJ2" s="152"/>
      <c r="CK2" s="152"/>
      <c r="CL2" s="152"/>
      <c r="CM2" s="152"/>
      <c r="CN2" s="152"/>
      <c r="CO2" s="152"/>
      <c r="CP2" s="152"/>
      <c r="CQ2" s="152"/>
      <c r="CR2" s="152"/>
      <c r="CS2" s="152"/>
      <c r="CT2" s="152"/>
      <c r="CU2" s="152"/>
      <c r="CV2" s="152"/>
      <c r="CW2" s="152"/>
      <c r="CX2" s="152"/>
      <c r="CY2" s="157"/>
      <c r="CZ2" s="480"/>
      <c r="DA2" s="480"/>
      <c r="DB2" s="157"/>
      <c r="DC2" s="157"/>
      <c r="DD2" s="157"/>
      <c r="DE2" s="157"/>
      <c r="DF2" s="157"/>
      <c r="DG2" s="157"/>
      <c r="DH2" s="157"/>
      <c r="DI2" s="157"/>
      <c r="DJ2" s="157"/>
    </row>
    <row r="3" spans="1:114" s="167" customFormat="1" ht="15">
      <c r="A3" s="181"/>
      <c r="B3" s="182"/>
      <c r="C3" s="182"/>
      <c r="D3" s="161" t="s">
        <v>66</v>
      </c>
      <c r="E3" s="161" t="s">
        <v>69</v>
      </c>
      <c r="F3" s="161" t="s">
        <v>28</v>
      </c>
      <c r="G3" s="161" t="s">
        <v>29</v>
      </c>
      <c r="H3" s="161" t="s">
        <v>30</v>
      </c>
      <c r="I3" s="161" t="s">
        <v>31</v>
      </c>
      <c r="J3" s="161" t="s">
        <v>32</v>
      </c>
      <c r="K3" s="161" t="s">
        <v>33</v>
      </c>
      <c r="L3" s="161" t="s">
        <v>34</v>
      </c>
      <c r="M3" s="161" t="s">
        <v>35</v>
      </c>
      <c r="N3" s="161" t="s">
        <v>36</v>
      </c>
      <c r="O3" s="161" t="s">
        <v>37</v>
      </c>
      <c r="P3" s="161" t="s">
        <v>38</v>
      </c>
      <c r="Q3" s="161" t="s">
        <v>39</v>
      </c>
      <c r="R3" s="161" t="s">
        <v>40</v>
      </c>
      <c r="S3" s="161" t="s">
        <v>41</v>
      </c>
      <c r="T3" s="161" t="s">
        <v>42</v>
      </c>
      <c r="U3" s="161" t="s">
        <v>43</v>
      </c>
      <c r="V3" s="161" t="s">
        <v>44</v>
      </c>
      <c r="W3" s="161" t="s">
        <v>45</v>
      </c>
      <c r="X3" s="161" t="s">
        <v>46</v>
      </c>
      <c r="Y3" s="161" t="s">
        <v>47</v>
      </c>
      <c r="Z3" s="161" t="s">
        <v>48</v>
      </c>
      <c r="AA3" s="161" t="s">
        <v>49</v>
      </c>
      <c r="AB3" s="161" t="s">
        <v>50</v>
      </c>
      <c r="AC3" s="161" t="s">
        <v>51</v>
      </c>
      <c r="AD3" s="161" t="s">
        <v>52</v>
      </c>
      <c r="AE3" s="161" t="s">
        <v>53</v>
      </c>
      <c r="AF3" s="161" t="s">
        <v>54</v>
      </c>
      <c r="AG3" s="161" t="s">
        <v>55</v>
      </c>
      <c r="AH3" s="161" t="s">
        <v>56</v>
      </c>
      <c r="AI3" s="161" t="s">
        <v>57</v>
      </c>
      <c r="AJ3" s="161" t="s">
        <v>58</v>
      </c>
      <c r="AK3" s="161" t="s">
        <v>59</v>
      </c>
      <c r="AL3" s="161" t="s">
        <v>60</v>
      </c>
      <c r="AM3" s="161" t="s">
        <v>61</v>
      </c>
      <c r="AN3" s="161" t="s">
        <v>62</v>
      </c>
      <c r="AO3" s="161" t="s">
        <v>63</v>
      </c>
      <c r="AP3" s="161" t="s">
        <v>64</v>
      </c>
      <c r="AQ3" s="177" t="s">
        <v>65</v>
      </c>
      <c r="AR3" s="162">
        <v>39507</v>
      </c>
      <c r="AS3" s="162">
        <v>39508</v>
      </c>
      <c r="AT3" s="162">
        <v>39509</v>
      </c>
      <c r="AU3" s="162">
        <v>39510</v>
      </c>
      <c r="AV3" s="162">
        <v>39511</v>
      </c>
      <c r="AW3" s="162">
        <v>39512</v>
      </c>
      <c r="AX3" s="162">
        <v>39513</v>
      </c>
      <c r="AY3" s="162">
        <v>39514</v>
      </c>
      <c r="AZ3" s="162">
        <v>39515</v>
      </c>
      <c r="BA3" s="162">
        <v>39516</v>
      </c>
      <c r="BB3" s="162">
        <v>39517</v>
      </c>
      <c r="BC3" s="162">
        <v>39518</v>
      </c>
      <c r="BD3" s="162">
        <v>39519</v>
      </c>
      <c r="BE3" s="162">
        <v>39520</v>
      </c>
      <c r="BF3" s="162">
        <v>39521</v>
      </c>
      <c r="BG3" s="162">
        <v>39522</v>
      </c>
      <c r="BH3" s="162">
        <v>39523</v>
      </c>
      <c r="BI3" s="162">
        <v>39524</v>
      </c>
      <c r="BJ3" s="162">
        <v>39525</v>
      </c>
      <c r="BK3" s="162">
        <v>39526</v>
      </c>
      <c r="BL3" s="163">
        <v>39527</v>
      </c>
      <c r="BM3" s="163">
        <v>39528</v>
      </c>
      <c r="BN3" s="163">
        <v>39529</v>
      </c>
      <c r="BO3" s="163">
        <v>39530</v>
      </c>
      <c r="BP3" s="163">
        <v>39531</v>
      </c>
      <c r="BQ3" s="163">
        <v>39532</v>
      </c>
      <c r="BR3" s="163">
        <v>39533</v>
      </c>
      <c r="BS3" s="163">
        <v>39534</v>
      </c>
      <c r="BT3" s="163">
        <v>39535</v>
      </c>
      <c r="BU3" s="163">
        <v>39536</v>
      </c>
      <c r="BV3" s="162">
        <v>39537</v>
      </c>
      <c r="BW3" s="162">
        <v>39538</v>
      </c>
      <c r="BX3" s="162">
        <v>39539</v>
      </c>
      <c r="BY3" s="162">
        <v>39540</v>
      </c>
      <c r="BZ3" s="162">
        <v>39541</v>
      </c>
      <c r="CA3" s="162">
        <v>39542</v>
      </c>
      <c r="CB3" s="162">
        <v>39543</v>
      </c>
      <c r="CC3" s="162">
        <v>39544</v>
      </c>
      <c r="CD3" s="162">
        <v>39545</v>
      </c>
      <c r="CE3" s="162">
        <v>39546</v>
      </c>
      <c r="CF3" s="162">
        <v>39547</v>
      </c>
      <c r="CG3" s="162">
        <v>39548</v>
      </c>
      <c r="CH3" s="162">
        <v>39549</v>
      </c>
      <c r="CI3" s="162">
        <v>39550</v>
      </c>
      <c r="CJ3" s="164"/>
      <c r="CK3" s="164"/>
      <c r="CL3" s="164"/>
      <c r="CM3" s="164"/>
      <c r="CN3" s="164"/>
      <c r="CO3" s="164"/>
      <c r="CP3" s="164"/>
      <c r="CQ3" s="164"/>
      <c r="CR3" s="164"/>
      <c r="CS3" s="164"/>
      <c r="CT3" s="164"/>
      <c r="CU3" s="164"/>
      <c r="CV3" s="164"/>
      <c r="CW3" s="164"/>
      <c r="CX3" s="164"/>
      <c r="CY3" s="164"/>
      <c r="CZ3" s="158"/>
      <c r="DA3" s="159"/>
      <c r="DB3" s="165"/>
      <c r="DC3" s="166"/>
      <c r="DD3" s="158"/>
      <c r="DE3" s="159"/>
      <c r="DF3" s="160"/>
      <c r="DH3" s="160"/>
      <c r="DJ3" s="160"/>
    </row>
    <row r="4" spans="1:114" s="4" customFormat="1" ht="14">
      <c r="A4" s="78" t="s">
        <v>27</v>
      </c>
      <c r="B4" s="9" t="s">
        <v>79</v>
      </c>
      <c r="C4" s="83"/>
      <c r="D4" s="84">
        <v>2.9620000000000006</v>
      </c>
      <c r="E4" s="84">
        <v>10.327999999999999</v>
      </c>
      <c r="F4" s="84">
        <v>14.412000000000001</v>
      </c>
      <c r="G4" s="84">
        <v>16.321999999999999</v>
      </c>
      <c r="H4" s="84">
        <v>13.603999999999999</v>
      </c>
      <c r="I4" s="84">
        <v>6.6680000000000001</v>
      </c>
      <c r="J4" s="84">
        <v>10.664</v>
      </c>
      <c r="K4" s="84">
        <v>7.6099999999999994</v>
      </c>
      <c r="L4" s="84">
        <v>7.2959999999999994</v>
      </c>
      <c r="M4" s="84">
        <v>9.5419999999999998</v>
      </c>
      <c r="N4" s="84">
        <v>1.28</v>
      </c>
      <c r="O4" s="84"/>
      <c r="P4" s="84">
        <v>7.274</v>
      </c>
      <c r="Q4" s="84">
        <v>13.559999999999999</v>
      </c>
      <c r="R4" s="84">
        <v>13.11</v>
      </c>
      <c r="S4" s="84">
        <v>13.852</v>
      </c>
      <c r="T4" s="84">
        <v>13.964</v>
      </c>
      <c r="U4" s="84">
        <v>12.28</v>
      </c>
      <c r="V4" s="84">
        <v>15.827</v>
      </c>
      <c r="W4" s="84">
        <v>11.179</v>
      </c>
      <c r="X4" s="84"/>
      <c r="Y4" s="84">
        <v>0</v>
      </c>
      <c r="Z4" s="84">
        <v>12.056000000000001</v>
      </c>
      <c r="AA4" s="84">
        <v>17.218</v>
      </c>
      <c r="AB4" s="84">
        <v>18.589000000000002</v>
      </c>
      <c r="AC4" s="84">
        <v>19.260999999999999</v>
      </c>
      <c r="AD4" s="84">
        <v>16.679000000000002</v>
      </c>
      <c r="AE4" s="84">
        <v>13.964</v>
      </c>
      <c r="AF4" s="84">
        <v>9.4719999999999995</v>
      </c>
      <c r="AG4" s="84">
        <v>6.3529999999999998</v>
      </c>
      <c r="AH4" s="84"/>
      <c r="AI4" s="84">
        <v>0</v>
      </c>
      <c r="AJ4" s="84">
        <v>4.6689999999999996</v>
      </c>
      <c r="AK4" s="84">
        <v>17.196000000000002</v>
      </c>
      <c r="AL4" s="84">
        <v>11.18</v>
      </c>
      <c r="AM4" s="84">
        <v>9.1589999999999989</v>
      </c>
      <c r="AN4" s="84">
        <v>6.7110000000000003</v>
      </c>
      <c r="AO4" s="84">
        <v>4.3779999999999992</v>
      </c>
      <c r="AP4" s="84">
        <v>7.879999999999999</v>
      </c>
      <c r="AQ4" s="84">
        <v>10.529</v>
      </c>
      <c r="AR4" s="84">
        <v>5.2309999999999999</v>
      </c>
      <c r="AS4" s="84"/>
      <c r="AT4" s="84">
        <v>0.80800000000000005</v>
      </c>
      <c r="AU4" s="84">
        <v>4.468</v>
      </c>
      <c r="AV4" s="84">
        <v>4.0860000000000003</v>
      </c>
      <c r="AW4" s="84">
        <v>4.5579999999999998</v>
      </c>
      <c r="AX4" s="84">
        <v>2.8730000000000002</v>
      </c>
      <c r="AY4" s="84">
        <v>4.4450000000000003</v>
      </c>
      <c r="AZ4" s="84">
        <v>3.0530000000000004</v>
      </c>
      <c r="BA4" s="84">
        <v>1.1440000000000001</v>
      </c>
      <c r="BB4" s="84">
        <v>0.56100000000000005</v>
      </c>
      <c r="BC4" s="84"/>
      <c r="BD4" s="84">
        <v>0</v>
      </c>
      <c r="BE4" s="84">
        <v>0.62800000000000011</v>
      </c>
      <c r="BF4" s="84">
        <v>0.62800000000000011</v>
      </c>
      <c r="BG4" s="84">
        <v>7.9240000000000004</v>
      </c>
      <c r="BH4" s="84">
        <v>9.5410000000000004</v>
      </c>
      <c r="BI4" s="84">
        <v>10.058</v>
      </c>
      <c r="BJ4" s="84">
        <v>7.8349999999999991</v>
      </c>
      <c r="BK4" s="84">
        <v>5.5670000000000002</v>
      </c>
      <c r="BL4" s="84">
        <v>3.8610000000000002</v>
      </c>
      <c r="BM4" s="84"/>
      <c r="BN4" s="84">
        <v>0</v>
      </c>
      <c r="BO4" s="84">
        <v>0.83000000000000007</v>
      </c>
      <c r="BP4" s="84">
        <v>3.5690000000000004</v>
      </c>
      <c r="BQ4" s="84">
        <v>6.6899999999999995</v>
      </c>
      <c r="BR4" s="84">
        <v>6.2859999999999996</v>
      </c>
      <c r="BS4" s="84">
        <v>6.1509999999999998</v>
      </c>
      <c r="BT4" s="84">
        <v>4.1530000000000005</v>
      </c>
      <c r="BU4" s="84">
        <v>3.0529999999999999</v>
      </c>
      <c r="BV4" s="84">
        <v>1.123</v>
      </c>
      <c r="BW4" s="84"/>
      <c r="BX4" s="84">
        <v>0</v>
      </c>
      <c r="BY4" s="84">
        <v>0</v>
      </c>
      <c r="BZ4" s="84">
        <v>0</v>
      </c>
      <c r="CA4" s="84">
        <v>0</v>
      </c>
      <c r="CB4" s="84">
        <v>0</v>
      </c>
      <c r="CC4" s="84">
        <v>0</v>
      </c>
      <c r="CD4" s="84">
        <v>0</v>
      </c>
      <c r="CE4" s="84">
        <v>0</v>
      </c>
      <c r="CF4" s="84">
        <v>0</v>
      </c>
      <c r="CG4" s="84">
        <v>0</v>
      </c>
      <c r="CH4" s="84">
        <v>0</v>
      </c>
      <c r="CI4" s="84">
        <v>0</v>
      </c>
    </row>
    <row r="5" spans="1:114" s="4" customFormat="1">
      <c r="A5" s="8"/>
      <c r="B5" s="9" t="s">
        <v>87</v>
      </c>
      <c r="C5" s="85"/>
      <c r="D5" s="84">
        <v>1.099</v>
      </c>
      <c r="E5" s="84">
        <v>6.0169999999999995</v>
      </c>
      <c r="F5" s="84">
        <v>3.8620000000000001</v>
      </c>
      <c r="G5" s="84">
        <v>3.9289999999999994</v>
      </c>
      <c r="H5" s="84">
        <v>1.5490000000000002</v>
      </c>
      <c r="I5" s="84">
        <v>1.9760000000000002</v>
      </c>
      <c r="J5" s="84">
        <v>1.8179999999999998</v>
      </c>
      <c r="K5" s="84">
        <v>1.3240000000000001</v>
      </c>
      <c r="L5" s="84">
        <v>0.96500000000000008</v>
      </c>
      <c r="M5" s="84">
        <v>1.19</v>
      </c>
      <c r="N5" s="84">
        <v>0.11099999999999999</v>
      </c>
      <c r="O5" s="84"/>
      <c r="P5" s="84">
        <v>1.9089999999999998</v>
      </c>
      <c r="Q5" s="84">
        <v>4.4000000000000004</v>
      </c>
      <c r="R5" s="84">
        <v>4.109</v>
      </c>
      <c r="S5" s="84">
        <v>3.3</v>
      </c>
      <c r="T5" s="84">
        <v>2.1779999999999999</v>
      </c>
      <c r="U5" s="84">
        <v>2.8289999999999997</v>
      </c>
      <c r="V5" s="84">
        <v>3.7480000000000002</v>
      </c>
      <c r="W5" s="84">
        <v>2.1319999999999997</v>
      </c>
      <c r="X5" s="84"/>
      <c r="Y5" s="84">
        <v>0</v>
      </c>
      <c r="Z5" s="84">
        <v>2.3129999999999997</v>
      </c>
      <c r="AA5" s="84">
        <v>2.9409999999999998</v>
      </c>
      <c r="AB5" s="84">
        <v>3.4569999999999999</v>
      </c>
      <c r="AC5" s="84">
        <v>2.9189999999999996</v>
      </c>
      <c r="AD5" s="84">
        <v>4.5579999999999998</v>
      </c>
      <c r="AE5" s="84">
        <v>5.8149999999999995</v>
      </c>
      <c r="AF5" s="84">
        <v>6.7350000000000003</v>
      </c>
      <c r="AG5" s="84">
        <v>3.6589999999999998</v>
      </c>
      <c r="AH5" s="84"/>
      <c r="AI5" s="84">
        <v>0</v>
      </c>
      <c r="AJ5" s="84">
        <v>1.2120000000000002</v>
      </c>
      <c r="AK5" s="84">
        <v>3.9279999999999999</v>
      </c>
      <c r="AL5" s="84">
        <v>4.22</v>
      </c>
      <c r="AM5" s="84">
        <v>7.0710000000000006</v>
      </c>
      <c r="AN5" s="84">
        <v>8.2170000000000005</v>
      </c>
      <c r="AO5" s="84">
        <v>19.532</v>
      </c>
      <c r="AP5" s="84">
        <v>14.121</v>
      </c>
      <c r="AQ5" s="84">
        <v>10.866</v>
      </c>
      <c r="AR5" s="84">
        <v>4.7829999999999995</v>
      </c>
      <c r="AS5" s="84"/>
      <c r="AT5" s="84">
        <v>3.5920000000000001</v>
      </c>
      <c r="AU5" s="84">
        <v>15.962999999999999</v>
      </c>
      <c r="AV5" s="84">
        <v>13.47</v>
      </c>
      <c r="AW5" s="84">
        <v>12.775</v>
      </c>
      <c r="AX5" s="84">
        <v>13.402000000000001</v>
      </c>
      <c r="AY5" s="84">
        <v>12.37</v>
      </c>
      <c r="AZ5" s="84">
        <v>11.202</v>
      </c>
      <c r="BA5" s="84">
        <v>14.121</v>
      </c>
      <c r="BB5" s="84">
        <v>8.3289999999999988</v>
      </c>
      <c r="BC5" s="84"/>
      <c r="BD5" s="84">
        <v>0</v>
      </c>
      <c r="BE5" s="84">
        <v>17.78</v>
      </c>
      <c r="BF5" s="84">
        <v>17.713000000000001</v>
      </c>
      <c r="BG5" s="84">
        <v>2.7169999999999996</v>
      </c>
      <c r="BH5" s="84">
        <v>2.7610000000000001</v>
      </c>
      <c r="BI5" s="84">
        <v>2.7390000000000003</v>
      </c>
      <c r="BJ5" s="84">
        <v>3.1649999999999996</v>
      </c>
      <c r="BK5" s="84">
        <v>4.8940000000000001</v>
      </c>
      <c r="BL5" s="84">
        <v>6.2409999999999997</v>
      </c>
      <c r="BM5" s="84"/>
      <c r="BN5" s="84">
        <v>0</v>
      </c>
      <c r="BO5" s="84">
        <v>12.303000000000001</v>
      </c>
      <c r="BP5" s="84">
        <v>9.7219999999999995</v>
      </c>
      <c r="BQ5" s="84">
        <v>8.1269999999999989</v>
      </c>
      <c r="BR5" s="84">
        <v>6.2859999999999996</v>
      </c>
      <c r="BS5" s="84">
        <v>6.5779999999999994</v>
      </c>
      <c r="BT5" s="84">
        <v>7.3410000000000002</v>
      </c>
      <c r="BU5" s="84">
        <v>5.77</v>
      </c>
      <c r="BV5" s="84">
        <v>7.0719999999999992</v>
      </c>
      <c r="BW5" s="84"/>
      <c r="BX5" s="84">
        <v>0</v>
      </c>
      <c r="BY5" s="84">
        <v>0</v>
      </c>
      <c r="BZ5" s="84">
        <v>0</v>
      </c>
      <c r="CA5" s="84">
        <v>0</v>
      </c>
      <c r="CB5" s="84">
        <v>0</v>
      </c>
      <c r="CC5" s="84">
        <v>0</v>
      </c>
      <c r="CD5" s="84">
        <v>0</v>
      </c>
      <c r="CE5" s="84">
        <v>0</v>
      </c>
      <c r="CF5" s="84">
        <v>0</v>
      </c>
      <c r="CG5" s="84">
        <v>0</v>
      </c>
      <c r="CH5" s="84">
        <v>0</v>
      </c>
      <c r="CI5" s="84">
        <v>0</v>
      </c>
    </row>
    <row r="6" spans="1:114" s="4" customFormat="1">
      <c r="A6" s="10"/>
      <c r="B6" s="11" t="s">
        <v>88</v>
      </c>
      <c r="C6" s="85"/>
      <c r="D6" s="84">
        <v>0.58299999999999996</v>
      </c>
      <c r="E6" s="84">
        <v>1.504</v>
      </c>
      <c r="F6" s="84">
        <v>2.3579999999999997</v>
      </c>
      <c r="G6" s="84">
        <v>2.806</v>
      </c>
      <c r="H6" s="84">
        <v>2.9409999999999998</v>
      </c>
      <c r="I6" s="84">
        <v>1.841</v>
      </c>
      <c r="J6" s="84">
        <v>2.0880000000000001</v>
      </c>
      <c r="K6" s="84">
        <v>1.7290000000000001</v>
      </c>
      <c r="L6" s="84">
        <v>2.4020000000000001</v>
      </c>
      <c r="M6" s="84">
        <v>2.8960000000000004</v>
      </c>
      <c r="N6" s="84">
        <v>0.11199999999999999</v>
      </c>
      <c r="O6" s="84"/>
      <c r="P6" s="84">
        <v>2.1549999999999998</v>
      </c>
      <c r="Q6" s="84">
        <v>3.9290000000000003</v>
      </c>
      <c r="R6" s="84">
        <v>4.1979999999999995</v>
      </c>
      <c r="S6" s="84">
        <v>3.9969999999999999</v>
      </c>
      <c r="T6" s="84">
        <v>3.7710000000000004</v>
      </c>
      <c r="U6" s="84">
        <v>3.6370000000000005</v>
      </c>
      <c r="V6" s="84">
        <v>3.3449999999999998</v>
      </c>
      <c r="W6" s="84">
        <v>2.492</v>
      </c>
      <c r="X6" s="84"/>
      <c r="Y6" s="84">
        <v>0</v>
      </c>
      <c r="Z6" s="84">
        <v>3.0990000000000002</v>
      </c>
      <c r="AA6" s="84">
        <v>4.468</v>
      </c>
      <c r="AB6" s="84">
        <v>3.3679999999999994</v>
      </c>
      <c r="AC6" s="84">
        <v>2.9420000000000002</v>
      </c>
      <c r="AD6" s="84">
        <v>3.367</v>
      </c>
      <c r="AE6" s="84">
        <v>2.9870000000000001</v>
      </c>
      <c r="AF6" s="84">
        <v>2.1339999999999999</v>
      </c>
      <c r="AG6" s="84">
        <v>2.0880000000000001</v>
      </c>
      <c r="AH6" s="84"/>
      <c r="AI6" s="84">
        <v>0</v>
      </c>
      <c r="AJ6" s="84">
        <v>1.639</v>
      </c>
      <c r="AK6" s="84">
        <v>5.141</v>
      </c>
      <c r="AL6" s="84">
        <v>3.3679999999999994</v>
      </c>
      <c r="AM6" s="84">
        <v>3.1880000000000002</v>
      </c>
      <c r="AN6" s="84">
        <v>1.931</v>
      </c>
      <c r="AO6" s="84">
        <v>0.80799999999999994</v>
      </c>
      <c r="AP6" s="84">
        <v>1.8640000000000001</v>
      </c>
      <c r="AQ6" s="84">
        <v>3.4129999999999998</v>
      </c>
      <c r="AR6" s="84">
        <v>1.8419999999999999</v>
      </c>
      <c r="AS6" s="84"/>
      <c r="AT6" s="84">
        <v>0.22499999999999998</v>
      </c>
      <c r="AU6" s="84">
        <v>1.1000000000000001</v>
      </c>
      <c r="AV6" s="84">
        <v>1.4370000000000001</v>
      </c>
      <c r="AW6" s="84">
        <v>1.7750000000000001</v>
      </c>
      <c r="AX6" s="84">
        <v>2.335</v>
      </c>
      <c r="AY6" s="84">
        <v>2.3580000000000001</v>
      </c>
      <c r="AZ6" s="84">
        <v>2.1539999999999999</v>
      </c>
      <c r="BA6" s="84">
        <v>1.4359999999999999</v>
      </c>
      <c r="BB6" s="84">
        <v>1.123</v>
      </c>
      <c r="BC6" s="84"/>
      <c r="BD6" s="84">
        <v>0</v>
      </c>
      <c r="BE6" s="84">
        <v>1.5269999999999999</v>
      </c>
      <c r="BF6" s="84">
        <v>1.325</v>
      </c>
      <c r="BG6" s="84">
        <v>7.9259999999999993</v>
      </c>
      <c r="BH6" s="84">
        <v>7.8570000000000002</v>
      </c>
      <c r="BI6" s="84">
        <v>7.3629999999999995</v>
      </c>
      <c r="BJ6" s="84">
        <v>5.6349999999999998</v>
      </c>
      <c r="BK6" s="84">
        <v>4.6920000000000002</v>
      </c>
      <c r="BL6" s="84">
        <v>3.8840000000000003</v>
      </c>
      <c r="BM6" s="84"/>
      <c r="BN6" s="84">
        <v>0</v>
      </c>
      <c r="BO6" s="84">
        <v>1.4140000000000001</v>
      </c>
      <c r="BP6" s="84">
        <v>3.8170000000000002</v>
      </c>
      <c r="BQ6" s="84">
        <v>5.8819999999999997</v>
      </c>
      <c r="BR6" s="84">
        <v>4.7140000000000004</v>
      </c>
      <c r="BS6" s="84">
        <v>4.9160000000000004</v>
      </c>
      <c r="BT6" s="84">
        <v>4.0179999999999998</v>
      </c>
      <c r="BU6" s="84">
        <v>2.649</v>
      </c>
      <c r="BV6" s="84">
        <v>1.7509999999999999</v>
      </c>
      <c r="BW6" s="84"/>
      <c r="BX6" s="84">
        <v>0</v>
      </c>
      <c r="BY6" s="84">
        <v>0</v>
      </c>
      <c r="BZ6" s="84">
        <v>0</v>
      </c>
      <c r="CA6" s="84">
        <v>0</v>
      </c>
      <c r="CB6" s="84">
        <v>0</v>
      </c>
      <c r="CC6" s="84">
        <v>0</v>
      </c>
      <c r="CD6" s="84">
        <v>0</v>
      </c>
      <c r="CE6" s="84">
        <v>0</v>
      </c>
      <c r="CF6" s="84">
        <v>0</v>
      </c>
      <c r="CG6" s="84">
        <v>0</v>
      </c>
      <c r="CH6" s="84">
        <v>0</v>
      </c>
      <c r="CI6" s="84">
        <v>0</v>
      </c>
    </row>
    <row r="7" spans="1:114" s="168" customFormat="1">
      <c r="A7" s="15"/>
      <c r="C7" s="169"/>
      <c r="D7" s="170" t="e">
        <v>#REF!</v>
      </c>
      <c r="E7" s="170" t="e">
        <v>#REF!</v>
      </c>
      <c r="F7" s="170" t="e">
        <v>#REF!</v>
      </c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0"/>
      <c r="AF7" s="170"/>
      <c r="AG7" s="170"/>
      <c r="AH7" s="170"/>
      <c r="AI7" s="170"/>
      <c r="AJ7" s="170"/>
      <c r="AK7" s="170"/>
      <c r="AL7" s="170"/>
      <c r="AM7" s="170"/>
      <c r="AN7" s="170"/>
      <c r="AO7" s="170"/>
      <c r="AP7" s="170"/>
      <c r="AQ7" s="170"/>
      <c r="AR7" s="170"/>
      <c r="AS7" s="170"/>
      <c r="AT7" s="170"/>
      <c r="AU7" s="170"/>
      <c r="AV7" s="170"/>
      <c r="AW7" s="170"/>
      <c r="AX7" s="170"/>
      <c r="AY7" s="170"/>
      <c r="AZ7" s="170"/>
      <c r="BA7" s="170"/>
      <c r="BB7" s="170"/>
      <c r="BC7" s="170"/>
      <c r="BD7" s="170"/>
      <c r="BE7" s="170"/>
      <c r="BF7" s="170"/>
      <c r="BG7" s="170"/>
      <c r="BH7" s="170"/>
      <c r="BI7" s="170"/>
      <c r="BJ7" s="170"/>
      <c r="BK7" s="170"/>
      <c r="BL7" s="170"/>
      <c r="BM7" s="170"/>
      <c r="BN7" s="170"/>
      <c r="BO7" s="170"/>
      <c r="BP7" s="170"/>
      <c r="BQ7" s="170"/>
      <c r="BR7" s="170"/>
      <c r="BS7" s="170"/>
      <c r="BT7" s="170"/>
      <c r="BU7" s="170"/>
      <c r="BV7" s="170"/>
      <c r="BW7" s="170"/>
      <c r="BX7" s="170"/>
      <c r="BY7" s="170"/>
      <c r="BZ7" s="170"/>
      <c r="CA7" s="170"/>
      <c r="CB7" s="170"/>
      <c r="CC7" s="170"/>
      <c r="CD7" s="170"/>
      <c r="CE7" s="170"/>
      <c r="CF7" s="170"/>
      <c r="CG7" s="170"/>
      <c r="CH7" s="170"/>
      <c r="CI7" s="170"/>
      <c r="CJ7" s="169"/>
      <c r="CK7" s="169"/>
      <c r="CL7" s="169"/>
      <c r="CM7" s="169"/>
      <c r="CN7" s="169"/>
      <c r="CO7" s="169"/>
      <c r="CP7" s="169"/>
      <c r="CQ7" s="169"/>
      <c r="CR7" s="169"/>
      <c r="CS7" s="169"/>
      <c r="CT7" s="169"/>
      <c r="CU7" s="169"/>
      <c r="CV7" s="169"/>
      <c r="CW7" s="169"/>
      <c r="CX7" s="169"/>
      <c r="CY7" s="171"/>
      <c r="CZ7" s="172"/>
      <c r="DA7" s="173"/>
      <c r="DB7" s="174"/>
      <c r="DC7" s="175"/>
      <c r="DD7" s="173"/>
      <c r="DE7" s="173"/>
      <c r="DF7" s="176"/>
      <c r="DG7" s="176"/>
    </row>
    <row r="8" spans="1:114" s="4" customFormat="1" ht="14">
      <c r="A8" s="78" t="s">
        <v>1</v>
      </c>
      <c r="B8" s="9" t="s">
        <v>79</v>
      </c>
      <c r="C8" s="83"/>
      <c r="D8" s="84">
        <v>2.6709999999999998</v>
      </c>
      <c r="E8" s="84">
        <v>12.414</v>
      </c>
      <c r="F8" s="84">
        <v>14.436999999999999</v>
      </c>
      <c r="G8" s="84">
        <v>14.794</v>
      </c>
      <c r="H8" s="84">
        <v>13.985999999999999</v>
      </c>
      <c r="I8" s="84">
        <v>10.011999999999999</v>
      </c>
      <c r="J8" s="84">
        <v>14.186999999999999</v>
      </c>
      <c r="K8" s="84">
        <v>10.842999999999998</v>
      </c>
      <c r="L8" s="84">
        <v>14.232000000000001</v>
      </c>
      <c r="M8" s="84">
        <v>12.706</v>
      </c>
      <c r="N8" s="84">
        <v>9.6529999999999987</v>
      </c>
      <c r="O8" s="84">
        <v>8.2840000000000007</v>
      </c>
      <c r="P8" s="84">
        <v>0</v>
      </c>
      <c r="Q8" s="84"/>
      <c r="R8" s="84">
        <v>9.4719999999999995</v>
      </c>
      <c r="S8" s="84">
        <v>14.817</v>
      </c>
      <c r="T8" s="84">
        <v>11.404999999999999</v>
      </c>
      <c r="U8" s="84">
        <v>13.190000000000001</v>
      </c>
      <c r="V8" s="84">
        <v>17.623000000000001</v>
      </c>
      <c r="W8" s="84">
        <v>13.403</v>
      </c>
      <c r="X8" s="84">
        <v>7.5869999999999997</v>
      </c>
      <c r="Y8" s="84">
        <v>9.923</v>
      </c>
      <c r="Z8" s="84">
        <v>11.988</v>
      </c>
      <c r="AA8" s="84">
        <v>18.006</v>
      </c>
      <c r="AB8" s="84">
        <v>18.319999999999997</v>
      </c>
      <c r="AC8" s="84">
        <v>17.939000000000004</v>
      </c>
      <c r="AD8" s="84">
        <v>0</v>
      </c>
      <c r="AE8" s="84"/>
      <c r="AF8" s="84">
        <v>2.5589999999999997</v>
      </c>
      <c r="AG8" s="84">
        <v>15.984</v>
      </c>
      <c r="AH8" s="84">
        <v>17.531000000000002</v>
      </c>
      <c r="AI8" s="84">
        <v>20.764000000000003</v>
      </c>
      <c r="AJ8" s="84">
        <v>21.304000000000002</v>
      </c>
      <c r="AK8" s="84">
        <v>18.117000000000001</v>
      </c>
      <c r="AL8" s="84">
        <v>11.068</v>
      </c>
      <c r="AM8" s="84">
        <v>9.4510000000000005</v>
      </c>
      <c r="AN8" s="84">
        <v>15.241999999999999</v>
      </c>
      <c r="AO8" s="84">
        <v>16.994</v>
      </c>
      <c r="AP8" s="84">
        <v>8.3279999999999994</v>
      </c>
      <c r="AQ8" s="84"/>
      <c r="AR8" s="84">
        <v>0</v>
      </c>
      <c r="AS8" s="84">
        <v>1.369</v>
      </c>
      <c r="AT8" s="84">
        <v>11.183999999999999</v>
      </c>
      <c r="AU8" s="84">
        <v>7.5189999999999992</v>
      </c>
      <c r="AV8" s="84">
        <v>5.0280000000000005</v>
      </c>
      <c r="AW8" s="84">
        <v>4.7140000000000004</v>
      </c>
      <c r="AX8" s="84">
        <v>13.940999999999999</v>
      </c>
      <c r="AY8" s="84">
        <v>12.122</v>
      </c>
      <c r="AZ8" s="84">
        <v>12.010999999999999</v>
      </c>
      <c r="BA8" s="84">
        <v>10.461</v>
      </c>
      <c r="BB8" s="84">
        <v>7.9480000000000004</v>
      </c>
      <c r="BC8" s="84">
        <v>13.537999999999998</v>
      </c>
      <c r="BD8" s="84">
        <v>8.5510000000000002</v>
      </c>
      <c r="BE8" s="84"/>
      <c r="BF8" s="84">
        <v>0</v>
      </c>
      <c r="BG8" s="84">
        <v>1.75</v>
      </c>
      <c r="BH8" s="84">
        <v>12.952999999999999</v>
      </c>
      <c r="BI8" s="84">
        <v>12.167999999999999</v>
      </c>
      <c r="BJ8" s="84">
        <v>8.843</v>
      </c>
      <c r="BK8" s="84">
        <v>11.920999999999999</v>
      </c>
      <c r="BL8" s="84">
        <v>12.009</v>
      </c>
      <c r="BM8" s="84">
        <v>6.1050000000000004</v>
      </c>
      <c r="BN8" s="84">
        <v>8.6199999999999992</v>
      </c>
      <c r="BO8" s="84">
        <v>2.0869999999999997</v>
      </c>
      <c r="BP8" s="84">
        <v>5.7459999999999996</v>
      </c>
      <c r="BQ8" s="84">
        <v>13.132999999999999</v>
      </c>
      <c r="BR8" s="84">
        <v>4.758</v>
      </c>
      <c r="BS8" s="84"/>
      <c r="BT8" s="84">
        <v>0</v>
      </c>
      <c r="BU8" s="84">
        <v>0</v>
      </c>
      <c r="BV8" s="84">
        <v>0</v>
      </c>
      <c r="BW8" s="84">
        <v>0</v>
      </c>
      <c r="BX8" s="84">
        <v>0</v>
      </c>
      <c r="BY8" s="84">
        <v>0</v>
      </c>
      <c r="BZ8" s="84">
        <v>0</v>
      </c>
      <c r="CA8" s="84">
        <v>0</v>
      </c>
      <c r="CB8" s="84">
        <v>0</v>
      </c>
      <c r="CC8" s="84">
        <v>0</v>
      </c>
      <c r="CD8" s="84">
        <v>0</v>
      </c>
      <c r="CE8" s="84">
        <v>0</v>
      </c>
      <c r="CF8" s="84">
        <v>0</v>
      </c>
      <c r="CG8" s="84">
        <v>0</v>
      </c>
      <c r="CH8" s="84">
        <v>0</v>
      </c>
      <c r="CI8" s="84">
        <v>0</v>
      </c>
    </row>
    <row r="9" spans="1:114" s="4" customFormat="1">
      <c r="A9" s="8"/>
      <c r="B9" s="9" t="s">
        <v>87</v>
      </c>
      <c r="C9" s="85"/>
      <c r="D9" s="84">
        <v>1.2789999999999999</v>
      </c>
      <c r="E9" s="84">
        <v>3.9299999999999997</v>
      </c>
      <c r="F9" s="84">
        <v>3.637</v>
      </c>
      <c r="G9" s="84">
        <v>2.6040000000000001</v>
      </c>
      <c r="H9" s="84">
        <v>1.6830000000000001</v>
      </c>
      <c r="I9" s="84">
        <v>6.016</v>
      </c>
      <c r="J9" s="84">
        <v>4.742</v>
      </c>
      <c r="K9" s="84">
        <v>1.5259999999999998</v>
      </c>
      <c r="L9" s="84">
        <v>2.11</v>
      </c>
      <c r="M9" s="84">
        <v>1.258</v>
      </c>
      <c r="N9" s="84">
        <v>1.9309999999999998</v>
      </c>
      <c r="O9" s="84">
        <v>1.8859999999999999</v>
      </c>
      <c r="P9" s="84">
        <v>0</v>
      </c>
      <c r="Q9" s="84"/>
      <c r="R9" s="84">
        <v>2.673</v>
      </c>
      <c r="S9" s="84">
        <v>3.9289999999999994</v>
      </c>
      <c r="T9" s="84">
        <v>2.4699999999999998</v>
      </c>
      <c r="U9" s="84">
        <v>1.7730000000000001</v>
      </c>
      <c r="V9" s="84">
        <v>2.2010000000000001</v>
      </c>
      <c r="W9" s="84">
        <v>2.38</v>
      </c>
      <c r="X9" s="84">
        <v>2.9860000000000002</v>
      </c>
      <c r="Y9" s="84">
        <v>4.5579999999999998</v>
      </c>
      <c r="Z9" s="84">
        <v>2.1779999999999999</v>
      </c>
      <c r="AA9" s="84">
        <v>2.8970000000000002</v>
      </c>
      <c r="AB9" s="84">
        <v>4.4219999999999997</v>
      </c>
      <c r="AC9" s="84">
        <v>3.278</v>
      </c>
      <c r="AD9" s="84">
        <v>0</v>
      </c>
      <c r="AE9" s="84"/>
      <c r="AF9" s="84">
        <v>0.89800000000000013</v>
      </c>
      <c r="AG9" s="84">
        <v>6.5790000000000006</v>
      </c>
      <c r="AH9" s="84">
        <v>7.2069999999999999</v>
      </c>
      <c r="AI9" s="84">
        <v>5.4779999999999998</v>
      </c>
      <c r="AJ9" s="84">
        <v>3.8620000000000001</v>
      </c>
      <c r="AK9" s="84">
        <v>2.6039999999999996</v>
      </c>
      <c r="AL9" s="84">
        <v>5.0960000000000001</v>
      </c>
      <c r="AM9" s="84">
        <v>5.9269999999999996</v>
      </c>
      <c r="AN9" s="84">
        <v>6.8480000000000008</v>
      </c>
      <c r="AO9" s="84">
        <v>6.9369999999999994</v>
      </c>
      <c r="AP9" s="84">
        <v>1.863</v>
      </c>
      <c r="AQ9" s="84"/>
      <c r="AR9" s="84">
        <v>0</v>
      </c>
      <c r="AS9" s="84">
        <v>1.931</v>
      </c>
      <c r="AT9" s="84">
        <v>13.178000000000001</v>
      </c>
      <c r="AU9" s="84">
        <v>9.9669999999999987</v>
      </c>
      <c r="AV9" s="84">
        <v>5.8360000000000003</v>
      </c>
      <c r="AW9" s="84">
        <v>0.29199999999999998</v>
      </c>
      <c r="AX9" s="84">
        <v>0.53800000000000003</v>
      </c>
      <c r="AY9" s="84">
        <v>0.47100000000000003</v>
      </c>
      <c r="AZ9" s="84">
        <v>0.69600000000000006</v>
      </c>
      <c r="BA9" s="84">
        <v>1.145</v>
      </c>
      <c r="BB9" s="84">
        <v>1.8863000000000001</v>
      </c>
      <c r="BC9" s="84">
        <v>2.5139999999999998</v>
      </c>
      <c r="BD9" s="84">
        <v>1.774</v>
      </c>
      <c r="BE9" s="84"/>
      <c r="BF9" s="84">
        <v>0</v>
      </c>
      <c r="BG9" s="84">
        <v>0.80800000000000005</v>
      </c>
      <c r="BH9" s="84">
        <v>3.7489999999999997</v>
      </c>
      <c r="BI9" s="84">
        <v>4.6459999999999999</v>
      </c>
      <c r="BJ9" s="84">
        <v>2.7389999999999999</v>
      </c>
      <c r="BK9" s="84">
        <v>3.8829999999999996</v>
      </c>
      <c r="BL9" s="84">
        <v>6.2409999999999997</v>
      </c>
      <c r="BM9" s="84">
        <v>9.2940000000000005</v>
      </c>
      <c r="BN9" s="84">
        <v>9.0920000000000005</v>
      </c>
      <c r="BO9" s="84">
        <v>11.899000000000001</v>
      </c>
      <c r="BP9" s="84">
        <v>11.000999999999999</v>
      </c>
      <c r="BQ9" s="84">
        <v>6.758</v>
      </c>
      <c r="BR9" s="84">
        <v>4.0180000000000007</v>
      </c>
      <c r="BS9" s="84"/>
      <c r="BT9" s="84">
        <v>0</v>
      </c>
      <c r="BU9" s="84">
        <v>0</v>
      </c>
      <c r="BV9" s="84">
        <v>0</v>
      </c>
      <c r="BW9" s="84">
        <v>0</v>
      </c>
      <c r="BX9" s="84">
        <v>0</v>
      </c>
      <c r="BY9" s="84">
        <v>0</v>
      </c>
      <c r="BZ9" s="84">
        <v>0</v>
      </c>
      <c r="CA9" s="84">
        <v>0</v>
      </c>
      <c r="CB9" s="84">
        <v>0</v>
      </c>
      <c r="CC9" s="84">
        <v>0</v>
      </c>
      <c r="CD9" s="84">
        <v>0</v>
      </c>
      <c r="CE9" s="84">
        <v>0</v>
      </c>
      <c r="CF9" s="84">
        <v>0</v>
      </c>
      <c r="CG9" s="84">
        <v>0</v>
      </c>
      <c r="CH9" s="84">
        <v>0</v>
      </c>
      <c r="CI9" s="84">
        <v>0</v>
      </c>
    </row>
    <row r="10" spans="1:114" s="4" customFormat="1">
      <c r="A10" s="10"/>
      <c r="B10" s="11" t="s">
        <v>88</v>
      </c>
      <c r="C10" s="85"/>
      <c r="D10" s="84">
        <v>0.31400000000000006</v>
      </c>
      <c r="E10" s="84">
        <v>0.76200000000000001</v>
      </c>
      <c r="F10" s="84">
        <v>1.3919999999999999</v>
      </c>
      <c r="G10" s="84">
        <v>1.819</v>
      </c>
      <c r="H10" s="84">
        <v>2.02</v>
      </c>
      <c r="I10" s="84">
        <v>1.079</v>
      </c>
      <c r="J10" s="84">
        <v>0.98799999999999999</v>
      </c>
      <c r="K10" s="84">
        <v>1.5710000000000002</v>
      </c>
      <c r="L10" s="84">
        <v>2.7379999999999995</v>
      </c>
      <c r="M10" s="84">
        <v>2.246</v>
      </c>
      <c r="N10" s="84">
        <v>1.121</v>
      </c>
      <c r="O10" s="84">
        <v>0.98699999999999999</v>
      </c>
      <c r="P10" s="84">
        <v>0</v>
      </c>
      <c r="Q10" s="84"/>
      <c r="R10" s="84">
        <v>1.145</v>
      </c>
      <c r="S10" s="84">
        <v>2.109</v>
      </c>
      <c r="T10" s="84">
        <v>1.7950000000000002</v>
      </c>
      <c r="U10" s="84">
        <v>2.83</v>
      </c>
      <c r="V10" s="84">
        <v>4.1530000000000005</v>
      </c>
      <c r="W10" s="84">
        <v>2.1109999999999998</v>
      </c>
      <c r="X10" s="84">
        <v>1.2789999999999999</v>
      </c>
      <c r="Y10" s="84">
        <v>2.177</v>
      </c>
      <c r="Z10" s="84">
        <v>3.6599999999999997</v>
      </c>
      <c r="AA10" s="84">
        <v>4.0629999999999997</v>
      </c>
      <c r="AB10" s="84">
        <v>2.7389999999999999</v>
      </c>
      <c r="AC10" s="84">
        <v>2.7170000000000005</v>
      </c>
      <c r="AD10" s="84">
        <v>0</v>
      </c>
      <c r="AE10" s="84"/>
      <c r="AF10" s="84">
        <v>0.56100000000000005</v>
      </c>
      <c r="AG10" s="84">
        <v>2.5369999999999999</v>
      </c>
      <c r="AH10" s="84">
        <v>2.3120000000000003</v>
      </c>
      <c r="AI10" s="84">
        <v>2.7160000000000002</v>
      </c>
      <c r="AJ10" s="84">
        <v>3.2559999999999998</v>
      </c>
      <c r="AK10" s="84">
        <v>3.4129999999999998</v>
      </c>
      <c r="AL10" s="84">
        <v>2.3349999999999995</v>
      </c>
      <c r="AM10" s="84">
        <v>1.9989999999999999</v>
      </c>
      <c r="AN10" s="84">
        <v>2.7619999999999996</v>
      </c>
      <c r="AO10" s="84">
        <v>2.7840000000000003</v>
      </c>
      <c r="AP10" s="84">
        <v>1.6620000000000001</v>
      </c>
      <c r="AQ10" s="84"/>
      <c r="AR10" s="84">
        <v>0</v>
      </c>
      <c r="AS10" s="84">
        <v>0.314</v>
      </c>
      <c r="AT10" s="84">
        <v>2.246</v>
      </c>
      <c r="AU10" s="84">
        <v>1.6379999999999999</v>
      </c>
      <c r="AV10" s="84">
        <v>1.5259999999999998</v>
      </c>
      <c r="AW10" s="84">
        <v>1.8179999999999998</v>
      </c>
      <c r="AX10" s="84">
        <v>4.1760000000000002</v>
      </c>
      <c r="AY10" s="84">
        <v>4.8490000000000002</v>
      </c>
      <c r="AZ10" s="84">
        <v>4.6920000000000002</v>
      </c>
      <c r="BA10" s="84">
        <v>3.9960000000000004</v>
      </c>
      <c r="BB10" s="84">
        <v>3.5019999999999998</v>
      </c>
      <c r="BC10" s="84">
        <v>4.8940000000000001</v>
      </c>
      <c r="BD10" s="84">
        <v>3.0990000000000002</v>
      </c>
      <c r="BE10" s="84"/>
      <c r="BF10" s="84">
        <v>0</v>
      </c>
      <c r="BG10" s="84">
        <v>0.87599999999999989</v>
      </c>
      <c r="BH10" s="84">
        <v>5.5909999999999993</v>
      </c>
      <c r="BI10" s="84">
        <v>4.1539999999999999</v>
      </c>
      <c r="BJ10" s="84">
        <v>2.8740000000000001</v>
      </c>
      <c r="BK10" s="84">
        <v>3.6819999999999995</v>
      </c>
      <c r="BL10" s="84">
        <v>3.996</v>
      </c>
      <c r="BM10" s="84">
        <v>2.8949999999999996</v>
      </c>
      <c r="BN10" s="84">
        <v>3.8820000000000001</v>
      </c>
      <c r="BO10" s="84">
        <v>0.96500000000000008</v>
      </c>
      <c r="BP10" s="84">
        <v>2.3569999999999998</v>
      </c>
      <c r="BQ10" s="84">
        <v>5.0280000000000005</v>
      </c>
      <c r="BR10" s="84">
        <v>2.29</v>
      </c>
      <c r="BS10" s="84"/>
      <c r="BT10" s="84">
        <v>0</v>
      </c>
      <c r="BU10" s="84">
        <v>0</v>
      </c>
      <c r="BV10" s="84">
        <v>0</v>
      </c>
      <c r="BW10" s="84">
        <v>0</v>
      </c>
      <c r="BX10" s="84">
        <v>0</v>
      </c>
      <c r="BY10" s="84">
        <v>0</v>
      </c>
      <c r="BZ10" s="84">
        <v>0</v>
      </c>
      <c r="CA10" s="84">
        <v>0</v>
      </c>
      <c r="CB10" s="84">
        <v>0</v>
      </c>
      <c r="CC10" s="84">
        <v>0</v>
      </c>
      <c r="CD10" s="84">
        <v>0</v>
      </c>
      <c r="CE10" s="84">
        <v>0</v>
      </c>
      <c r="CF10" s="84">
        <v>0</v>
      </c>
      <c r="CG10" s="84">
        <v>0</v>
      </c>
      <c r="CH10" s="84">
        <v>0</v>
      </c>
      <c r="CI10" s="84">
        <v>0</v>
      </c>
    </row>
    <row r="11" spans="1:114" s="168" customFormat="1">
      <c r="A11" s="15"/>
      <c r="C11" s="169"/>
      <c r="D11" s="170" t="e">
        <v>#REF!</v>
      </c>
      <c r="E11" s="170" t="e">
        <v>#REF!</v>
      </c>
      <c r="F11" s="170" t="e">
        <v>#REF!</v>
      </c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0"/>
      <c r="AF11" s="170"/>
      <c r="AG11" s="170"/>
      <c r="AH11" s="170"/>
      <c r="AI11" s="170"/>
      <c r="AJ11" s="170"/>
      <c r="AK11" s="170"/>
      <c r="AL11" s="170"/>
      <c r="AM11" s="170"/>
      <c r="AN11" s="170"/>
      <c r="AO11" s="170"/>
      <c r="AP11" s="170"/>
      <c r="AQ11" s="170"/>
      <c r="AR11" s="170"/>
      <c r="AS11" s="170"/>
      <c r="AT11" s="170"/>
      <c r="AU11" s="170"/>
      <c r="AV11" s="170"/>
      <c r="AW11" s="170"/>
      <c r="AX11" s="170"/>
      <c r="AY11" s="170"/>
      <c r="AZ11" s="170"/>
      <c r="BA11" s="170"/>
      <c r="BB11" s="170"/>
      <c r="BC11" s="170"/>
      <c r="BD11" s="170"/>
      <c r="BE11" s="170"/>
      <c r="BF11" s="170"/>
      <c r="BG11" s="170"/>
      <c r="BH11" s="170"/>
      <c r="BI11" s="170"/>
      <c r="BJ11" s="170"/>
      <c r="BK11" s="170"/>
      <c r="BL11" s="170"/>
      <c r="BM11" s="170"/>
      <c r="BN11" s="170"/>
      <c r="BO11" s="170"/>
      <c r="BP11" s="170"/>
      <c r="BQ11" s="170"/>
      <c r="BR11" s="170"/>
      <c r="BS11" s="170"/>
      <c r="BT11" s="170"/>
      <c r="BU11" s="170"/>
      <c r="BV11" s="170"/>
      <c r="BW11" s="170"/>
      <c r="BX11" s="170"/>
      <c r="BY11" s="170"/>
      <c r="BZ11" s="170"/>
      <c r="CA11" s="170"/>
      <c r="CB11" s="170"/>
      <c r="CC11" s="170"/>
      <c r="CD11" s="170"/>
      <c r="CE11" s="170"/>
      <c r="CF11" s="170"/>
      <c r="CG11" s="170"/>
      <c r="CH11" s="170"/>
      <c r="CI11" s="170"/>
      <c r="CJ11" s="169"/>
      <c r="CK11" s="169"/>
      <c r="CL11" s="169"/>
      <c r="CM11" s="169"/>
      <c r="CN11" s="169"/>
      <c r="CO11" s="169"/>
      <c r="CP11" s="169"/>
      <c r="CQ11" s="169"/>
      <c r="CR11" s="169"/>
      <c r="CS11" s="169"/>
      <c r="CT11" s="169"/>
      <c r="CU11" s="169"/>
      <c r="CV11" s="169"/>
      <c r="CW11" s="169"/>
      <c r="CX11" s="169"/>
      <c r="CY11" s="171"/>
      <c r="CZ11" s="172"/>
      <c r="DA11" s="173"/>
      <c r="DB11" s="174"/>
      <c r="DC11" s="175"/>
      <c r="DD11" s="173"/>
      <c r="DE11" s="173"/>
      <c r="DF11" s="176"/>
      <c r="DG11" s="176"/>
    </row>
    <row r="12" spans="1:114" s="4" customFormat="1" ht="14">
      <c r="A12" s="78" t="s">
        <v>3</v>
      </c>
      <c r="B12" s="9" t="s">
        <v>79</v>
      </c>
      <c r="C12" s="83"/>
      <c r="D12" s="84">
        <v>0</v>
      </c>
      <c r="E12" s="84">
        <v>10.034999999999998</v>
      </c>
      <c r="F12" s="84">
        <v>13.943</v>
      </c>
      <c r="G12" s="84">
        <v>15.919</v>
      </c>
      <c r="H12" s="84">
        <v>12.01</v>
      </c>
      <c r="I12" s="84">
        <v>5.1639999999999997</v>
      </c>
      <c r="J12" s="84">
        <v>13.291</v>
      </c>
      <c r="K12" s="84">
        <v>7.0717500000000006</v>
      </c>
      <c r="L12" s="84">
        <v>5.7696500000000004</v>
      </c>
      <c r="M12" s="84">
        <v>12.863850000000003</v>
      </c>
      <c r="N12" s="84">
        <v>6.3757999999999999</v>
      </c>
      <c r="O12" s="84">
        <v>14.794550000000001</v>
      </c>
      <c r="P12" s="84">
        <v>15.7599</v>
      </c>
      <c r="Q12" s="84"/>
      <c r="R12" s="84">
        <v>0</v>
      </c>
      <c r="S12" s="84">
        <v>0</v>
      </c>
      <c r="T12" s="84">
        <v>5.657</v>
      </c>
      <c r="U12" s="84">
        <v>10.237</v>
      </c>
      <c r="V12" s="84">
        <v>21.126000000000001</v>
      </c>
      <c r="W12" s="84">
        <v>13.224</v>
      </c>
      <c r="X12" s="84">
        <v>6.9589999999999996</v>
      </c>
      <c r="Y12" s="84">
        <v>8.5980000000000008</v>
      </c>
      <c r="Z12" s="84">
        <v>10.147</v>
      </c>
      <c r="AA12" s="84">
        <v>17.533000000000001</v>
      </c>
      <c r="AB12" s="84">
        <v>17.847999999999999</v>
      </c>
      <c r="AC12" s="84">
        <v>16.411000000000001</v>
      </c>
      <c r="AD12" s="84">
        <v>4.2210000000000001</v>
      </c>
      <c r="AE12" s="84"/>
      <c r="AF12" s="84">
        <v>0</v>
      </c>
      <c r="AG12" s="84">
        <v>10.08</v>
      </c>
      <c r="AH12" s="84">
        <v>10.439</v>
      </c>
      <c r="AI12" s="84">
        <v>12.124000000000001</v>
      </c>
      <c r="AJ12" s="84">
        <v>10.484</v>
      </c>
      <c r="AK12" s="84">
        <v>13.738999999999999</v>
      </c>
      <c r="AL12" s="84">
        <v>9.3159999999999989</v>
      </c>
      <c r="AM12" s="84">
        <v>13.424999999999999</v>
      </c>
      <c r="AN12" s="84">
        <v>14.257</v>
      </c>
      <c r="AO12" s="84">
        <v>9.8559999999999999</v>
      </c>
      <c r="AP12" s="84"/>
      <c r="AQ12" s="84">
        <v>0</v>
      </c>
      <c r="AR12" s="84">
        <v>1.4140000000000001</v>
      </c>
      <c r="AS12" s="84">
        <v>0.89800000000000002</v>
      </c>
      <c r="AT12" s="84">
        <v>4.5120000000000005</v>
      </c>
      <c r="AU12" s="84">
        <v>7.0939999999999994</v>
      </c>
      <c r="AV12" s="84">
        <v>5.0740000000000007</v>
      </c>
      <c r="AW12" s="84">
        <v>4.3330000000000002</v>
      </c>
      <c r="AX12" s="84">
        <v>4.4450000000000003</v>
      </c>
      <c r="AY12" s="84">
        <v>3.2330000000000001</v>
      </c>
      <c r="AZ12" s="84">
        <v>4.109</v>
      </c>
      <c r="BA12" s="84">
        <v>0.85299999999999998</v>
      </c>
      <c r="BB12" s="84"/>
      <c r="BC12" s="84">
        <v>0</v>
      </c>
      <c r="BD12" s="84">
        <v>0.74099999999999999</v>
      </c>
      <c r="BE12" s="84">
        <v>2.1779999999999999</v>
      </c>
      <c r="BF12" s="84">
        <v>1.6830000000000001</v>
      </c>
      <c r="BG12" s="84">
        <v>0.80800000000000005</v>
      </c>
      <c r="BH12" s="84">
        <v>7.5210000000000008</v>
      </c>
      <c r="BI12" s="84">
        <v>12.324999999999999</v>
      </c>
      <c r="BJ12" s="84">
        <v>10.798999999999999</v>
      </c>
      <c r="BK12" s="84">
        <v>5.7240000000000002</v>
      </c>
      <c r="BL12" s="84">
        <v>7.677999999999999</v>
      </c>
      <c r="BM12" s="84">
        <v>6.7809999999999997</v>
      </c>
      <c r="BN12" s="84">
        <v>4.7139999999999995</v>
      </c>
      <c r="BO12" s="84">
        <v>1.0549999999999999</v>
      </c>
      <c r="BP12" s="84"/>
      <c r="BQ12" s="84">
        <v>0</v>
      </c>
      <c r="BR12" s="84">
        <v>4.7809999999999997</v>
      </c>
      <c r="BS12" s="84">
        <v>9.1370000000000005</v>
      </c>
      <c r="BT12" s="84">
        <v>6.42</v>
      </c>
      <c r="BU12" s="84">
        <v>6.3979999999999997</v>
      </c>
      <c r="BV12" s="84">
        <v>4.5350000000000001</v>
      </c>
      <c r="BW12" s="84">
        <v>2.8739999999999997</v>
      </c>
      <c r="BX12" s="84">
        <v>1.2885</v>
      </c>
      <c r="BY12" s="84"/>
      <c r="BZ12" s="84">
        <v>0</v>
      </c>
      <c r="CA12" s="84">
        <v>0</v>
      </c>
      <c r="CB12" s="84">
        <v>0</v>
      </c>
      <c r="CC12" s="84">
        <v>0</v>
      </c>
      <c r="CD12" s="84">
        <v>0</v>
      </c>
      <c r="CE12" s="84">
        <v>0</v>
      </c>
      <c r="CF12" s="84">
        <v>0</v>
      </c>
      <c r="CG12" s="84">
        <v>0</v>
      </c>
      <c r="CH12" s="84">
        <v>0</v>
      </c>
      <c r="CI12" s="84">
        <v>0</v>
      </c>
    </row>
    <row r="13" spans="1:114" s="4" customFormat="1">
      <c r="A13" s="8"/>
      <c r="B13" s="9" t="s">
        <v>87</v>
      </c>
      <c r="C13" s="85"/>
      <c r="D13" s="84">
        <v>0</v>
      </c>
      <c r="E13" s="84">
        <v>3.5019999999999998</v>
      </c>
      <c r="F13" s="84">
        <v>3.8620000000000001</v>
      </c>
      <c r="G13" s="84">
        <v>2.5369999999999999</v>
      </c>
      <c r="H13" s="84">
        <v>2.11</v>
      </c>
      <c r="I13" s="84">
        <v>0.92</v>
      </c>
      <c r="J13" s="84">
        <v>2.6480000000000001</v>
      </c>
      <c r="K13" s="84">
        <v>1.1898500000000001</v>
      </c>
      <c r="L13" s="84">
        <v>0.56125000000000003</v>
      </c>
      <c r="M13" s="84">
        <v>1.3918999999999999</v>
      </c>
      <c r="N13" s="84">
        <v>1.1449500000000001</v>
      </c>
      <c r="O13" s="84">
        <v>3.0307500000000003</v>
      </c>
      <c r="P13" s="84">
        <v>4.0410000000000004</v>
      </c>
      <c r="Q13" s="84"/>
      <c r="R13" s="84">
        <v>0</v>
      </c>
      <c r="S13" s="84">
        <v>0</v>
      </c>
      <c r="T13" s="84">
        <v>7.1159999999999997</v>
      </c>
      <c r="U13" s="84">
        <v>8.1720000000000006</v>
      </c>
      <c r="V13" s="84">
        <v>5.6129999999999995</v>
      </c>
      <c r="W13" s="84">
        <v>2.6710000000000003</v>
      </c>
      <c r="X13" s="84">
        <v>2.448</v>
      </c>
      <c r="Y13" s="84">
        <v>3.4580000000000002</v>
      </c>
      <c r="Z13" s="84">
        <v>1.3699999999999999</v>
      </c>
      <c r="AA13" s="84">
        <v>2.5819999999999999</v>
      </c>
      <c r="AB13" s="84">
        <v>2.4700000000000002</v>
      </c>
      <c r="AC13" s="84">
        <v>2.177</v>
      </c>
      <c r="AD13" s="84">
        <v>0.56100000000000005</v>
      </c>
      <c r="AE13" s="84"/>
      <c r="AF13" s="84">
        <v>0</v>
      </c>
      <c r="AG13" s="84">
        <v>7.0490000000000004</v>
      </c>
      <c r="AH13" s="84">
        <v>6.1069999999999993</v>
      </c>
      <c r="AI13" s="84">
        <v>7.1389999999999993</v>
      </c>
      <c r="AJ13" s="84">
        <v>6.1070000000000002</v>
      </c>
      <c r="AK13" s="84">
        <v>7.9479999999999995</v>
      </c>
      <c r="AL13" s="84">
        <v>4.2880000000000003</v>
      </c>
      <c r="AM13" s="84">
        <v>5.2080000000000002</v>
      </c>
      <c r="AN13" s="84">
        <v>6.3079999999999998</v>
      </c>
      <c r="AO13" s="84">
        <v>4.0629999999999997</v>
      </c>
      <c r="AP13" s="84"/>
      <c r="AQ13" s="84">
        <v>0</v>
      </c>
      <c r="AR13" s="84">
        <v>23.213000000000001</v>
      </c>
      <c r="AS13" s="84">
        <v>8.5540000000000003</v>
      </c>
      <c r="AT13" s="84">
        <v>24.178000000000001</v>
      </c>
      <c r="AU13" s="84">
        <v>21.529999999999998</v>
      </c>
      <c r="AV13" s="84">
        <v>19.148999999999997</v>
      </c>
      <c r="AW13" s="84">
        <v>16.658000000000001</v>
      </c>
      <c r="AX13" s="84">
        <v>15.536000000000001</v>
      </c>
      <c r="AY13" s="84">
        <v>7.8810000000000002</v>
      </c>
      <c r="AZ13" s="84">
        <v>13.403</v>
      </c>
      <c r="BA13" s="84">
        <v>9.8339999999999996</v>
      </c>
      <c r="BB13" s="84"/>
      <c r="BC13" s="84">
        <v>0</v>
      </c>
      <c r="BD13" s="84">
        <v>2.4020000000000001</v>
      </c>
      <c r="BE13" s="84">
        <v>25.256</v>
      </c>
      <c r="BF13" s="84">
        <v>16.231000000000002</v>
      </c>
      <c r="BG13" s="84">
        <v>14.097349999999999</v>
      </c>
      <c r="BH13" s="84">
        <v>1.3240000000000001</v>
      </c>
      <c r="BI13" s="84">
        <v>1.3029999999999999</v>
      </c>
      <c r="BJ13" s="84">
        <v>0.98799999999999999</v>
      </c>
      <c r="BK13" s="84">
        <v>3.3450000000000002</v>
      </c>
      <c r="BL13" s="84">
        <v>6.1519999999999992</v>
      </c>
      <c r="BM13" s="84">
        <v>6.1970000000000001</v>
      </c>
      <c r="BN13" s="84">
        <v>14.209999999999999</v>
      </c>
      <c r="BO13" s="84">
        <v>5.2089999999999996</v>
      </c>
      <c r="BP13" s="84"/>
      <c r="BQ13" s="84">
        <v>0</v>
      </c>
      <c r="BR13" s="84">
        <v>4.7140000000000004</v>
      </c>
      <c r="BS13" s="84">
        <v>5.9710000000000001</v>
      </c>
      <c r="BT13" s="84">
        <v>5.141</v>
      </c>
      <c r="BU13" s="84">
        <v>6.9369999999999994</v>
      </c>
      <c r="BV13" s="84">
        <v>10.103</v>
      </c>
      <c r="BW13" s="84">
        <v>10.191000000000001</v>
      </c>
      <c r="BX13" s="84">
        <v>5.5229999999999997</v>
      </c>
      <c r="BY13" s="84"/>
      <c r="BZ13" s="84">
        <v>0</v>
      </c>
      <c r="CA13" s="84">
        <v>0</v>
      </c>
      <c r="CB13" s="84">
        <v>0</v>
      </c>
      <c r="CC13" s="84">
        <v>0</v>
      </c>
      <c r="CD13" s="84">
        <v>0</v>
      </c>
      <c r="CE13" s="84">
        <v>0</v>
      </c>
      <c r="CF13" s="84">
        <v>0</v>
      </c>
      <c r="CG13" s="84">
        <v>0</v>
      </c>
      <c r="CH13" s="84">
        <v>0</v>
      </c>
      <c r="CI13" s="84">
        <v>0</v>
      </c>
    </row>
    <row r="14" spans="1:114" s="4" customFormat="1">
      <c r="A14" s="10"/>
      <c r="B14" s="11" t="s">
        <v>88</v>
      </c>
      <c r="C14" s="85"/>
      <c r="D14" s="84">
        <v>0</v>
      </c>
      <c r="E14" s="84">
        <v>0.94299999999999995</v>
      </c>
      <c r="F14" s="84">
        <v>1.37</v>
      </c>
      <c r="G14" s="84">
        <v>2.0659999999999998</v>
      </c>
      <c r="H14" s="84">
        <v>4.1980000000000004</v>
      </c>
      <c r="I14" s="84">
        <v>2.4020000000000001</v>
      </c>
      <c r="J14" s="84">
        <v>3.3680000000000003</v>
      </c>
      <c r="K14" s="84">
        <v>1.5041500000000001</v>
      </c>
      <c r="L14" s="84">
        <v>1.4592499999999999</v>
      </c>
      <c r="M14" s="84">
        <v>3.1205500000000006</v>
      </c>
      <c r="N14" s="84">
        <v>1.41435</v>
      </c>
      <c r="O14" s="84">
        <v>4.6920500000000001</v>
      </c>
      <c r="P14" s="84">
        <v>2.8960500000000002</v>
      </c>
      <c r="Q14" s="84"/>
      <c r="R14" s="84">
        <v>0</v>
      </c>
      <c r="S14" s="84">
        <v>0</v>
      </c>
      <c r="T14" s="84">
        <v>0.71800000000000008</v>
      </c>
      <c r="U14" s="84">
        <v>2.0649999999999999</v>
      </c>
      <c r="V14" s="84">
        <v>2.9180000000000001</v>
      </c>
      <c r="W14" s="84">
        <v>2.133</v>
      </c>
      <c r="X14" s="84">
        <v>1.8190000000000002</v>
      </c>
      <c r="Y14" s="84">
        <v>4.3550000000000004</v>
      </c>
      <c r="Z14" s="84">
        <v>3.0989999999999998</v>
      </c>
      <c r="AA14" s="84">
        <v>5.3879999999999999</v>
      </c>
      <c r="AB14" s="84">
        <v>4.6029999999999998</v>
      </c>
      <c r="AC14" s="84">
        <v>4.3769999999999998</v>
      </c>
      <c r="AD14" s="84">
        <v>1.4149999999999998</v>
      </c>
      <c r="AE14" s="84"/>
      <c r="AF14" s="84">
        <v>0</v>
      </c>
      <c r="AG14" s="84">
        <v>2.5369999999999999</v>
      </c>
      <c r="AH14" s="84">
        <v>2.6720000000000002</v>
      </c>
      <c r="AI14" s="84">
        <v>2.133</v>
      </c>
      <c r="AJ14" s="84">
        <v>1.5479999999999998</v>
      </c>
      <c r="AK14" s="84">
        <v>2.1999999999999997</v>
      </c>
      <c r="AL14" s="84">
        <v>1.9530000000000001</v>
      </c>
      <c r="AM14" s="84">
        <v>2.222</v>
      </c>
      <c r="AN14" s="84">
        <v>2.7620000000000005</v>
      </c>
      <c r="AO14" s="84">
        <v>2.3800000000000003</v>
      </c>
      <c r="AP14" s="84"/>
      <c r="AQ14" s="84">
        <v>0</v>
      </c>
      <c r="AR14" s="84">
        <v>1.256</v>
      </c>
      <c r="AS14" s="84">
        <v>0.65100000000000002</v>
      </c>
      <c r="AT14" s="84">
        <v>2.6260000000000003</v>
      </c>
      <c r="AU14" s="84">
        <v>3.4119999999999999</v>
      </c>
      <c r="AV14" s="84">
        <v>2.5819999999999999</v>
      </c>
      <c r="AW14" s="84">
        <v>3.4569999999999999</v>
      </c>
      <c r="AX14" s="84">
        <v>2.448</v>
      </c>
      <c r="AY14" s="84">
        <v>2.3350000000000004</v>
      </c>
      <c r="AZ14" s="84">
        <v>3.7490000000000001</v>
      </c>
      <c r="BA14" s="84">
        <v>1.4370000000000001</v>
      </c>
      <c r="BB14" s="84"/>
      <c r="BC14" s="84">
        <v>0</v>
      </c>
      <c r="BD14" s="84">
        <v>0.83099999999999996</v>
      </c>
      <c r="BE14" s="84">
        <v>2.448</v>
      </c>
      <c r="BF14" s="84">
        <v>1.887</v>
      </c>
      <c r="BG14" s="84">
        <v>2.3359999999999999</v>
      </c>
      <c r="BH14" s="84">
        <v>3.5919999999999996</v>
      </c>
      <c r="BI14" s="84">
        <v>5.8590000000000009</v>
      </c>
      <c r="BJ14" s="84">
        <v>5.5449999999999999</v>
      </c>
      <c r="BK14" s="84">
        <v>2.5830000000000002</v>
      </c>
      <c r="BL14" s="84">
        <v>4.1079999999999997</v>
      </c>
      <c r="BM14" s="84">
        <v>2.8290000000000002</v>
      </c>
      <c r="BN14" s="84">
        <v>3.4790000000000001</v>
      </c>
      <c r="BO14" s="84">
        <v>1.01</v>
      </c>
      <c r="BP14" s="84"/>
      <c r="BQ14" s="84">
        <v>0</v>
      </c>
      <c r="BR14" s="84">
        <v>2.6940000000000004</v>
      </c>
      <c r="BS14" s="84">
        <v>3.726</v>
      </c>
      <c r="BT14" s="84">
        <v>3.6810000000000005</v>
      </c>
      <c r="BU14" s="84">
        <v>3.7269999999999999</v>
      </c>
      <c r="BV14" s="84">
        <v>3.5470000000000002</v>
      </c>
      <c r="BW14" s="84">
        <v>3.21</v>
      </c>
      <c r="BX14" s="84">
        <v>1.931</v>
      </c>
      <c r="BY14" s="84"/>
      <c r="BZ14" s="84">
        <v>0</v>
      </c>
      <c r="CA14" s="84">
        <v>0</v>
      </c>
      <c r="CB14" s="84">
        <v>0</v>
      </c>
      <c r="CC14" s="84">
        <v>0</v>
      </c>
      <c r="CD14" s="84">
        <v>0</v>
      </c>
      <c r="CE14" s="84">
        <v>0</v>
      </c>
      <c r="CF14" s="84">
        <v>0</v>
      </c>
      <c r="CG14" s="84">
        <v>0</v>
      </c>
      <c r="CH14" s="84">
        <v>0</v>
      </c>
      <c r="CI14" s="84">
        <v>0</v>
      </c>
    </row>
    <row r="15" spans="1:114" s="168" customFormat="1">
      <c r="A15" s="15"/>
      <c r="C15" s="169"/>
      <c r="D15" s="170" t="e">
        <v>#REF!</v>
      </c>
      <c r="E15" s="170" t="e">
        <v>#REF!</v>
      </c>
      <c r="F15" s="170" t="e">
        <v>#REF!</v>
      </c>
      <c r="G15" s="170"/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70"/>
      <c r="X15" s="170"/>
      <c r="Y15" s="170"/>
      <c r="Z15" s="170"/>
      <c r="AA15" s="170"/>
      <c r="AB15" s="170"/>
      <c r="AC15" s="170"/>
      <c r="AD15" s="170"/>
      <c r="AE15" s="170"/>
      <c r="AF15" s="170"/>
      <c r="AG15" s="170"/>
      <c r="AH15" s="170"/>
      <c r="AI15" s="170"/>
      <c r="AJ15" s="170"/>
      <c r="AK15" s="170"/>
      <c r="AL15" s="170"/>
      <c r="AM15" s="170"/>
      <c r="AN15" s="170"/>
      <c r="AO15" s="170"/>
      <c r="AP15" s="170"/>
      <c r="AQ15" s="170"/>
      <c r="AR15" s="170"/>
      <c r="AS15" s="170"/>
      <c r="AT15" s="170"/>
      <c r="AU15" s="170"/>
      <c r="AV15" s="170"/>
      <c r="AW15" s="170"/>
      <c r="AX15" s="170"/>
      <c r="AY15" s="170"/>
      <c r="AZ15" s="170"/>
      <c r="BA15" s="170"/>
      <c r="BB15" s="170"/>
      <c r="BC15" s="170"/>
      <c r="BD15" s="170"/>
      <c r="BE15" s="170"/>
      <c r="BF15" s="170"/>
      <c r="BG15" s="170"/>
      <c r="BH15" s="170"/>
      <c r="BI15" s="170"/>
      <c r="BJ15" s="170"/>
      <c r="BK15" s="170"/>
      <c r="BL15" s="170"/>
      <c r="BM15" s="170"/>
      <c r="BN15" s="170"/>
      <c r="BO15" s="170"/>
      <c r="BP15" s="170"/>
      <c r="BQ15" s="170"/>
      <c r="BR15" s="170"/>
      <c r="BS15" s="170"/>
      <c r="BT15" s="170"/>
      <c r="BU15" s="170"/>
      <c r="BV15" s="170"/>
      <c r="BW15" s="170"/>
      <c r="BX15" s="170"/>
      <c r="BY15" s="170"/>
      <c r="BZ15" s="170"/>
      <c r="CA15" s="170"/>
      <c r="CB15" s="170"/>
      <c r="CC15" s="170"/>
      <c r="CD15" s="170"/>
      <c r="CE15" s="170"/>
      <c r="CF15" s="170"/>
      <c r="CG15" s="170"/>
      <c r="CH15" s="170"/>
      <c r="CI15" s="170"/>
      <c r="CJ15" s="169"/>
      <c r="CK15" s="169"/>
      <c r="CL15" s="169"/>
      <c r="CM15" s="169"/>
      <c r="CN15" s="169"/>
      <c r="CO15" s="169"/>
      <c r="CP15" s="169"/>
      <c r="CQ15" s="169"/>
      <c r="CR15" s="169"/>
      <c r="CS15" s="169"/>
      <c r="CT15" s="169"/>
      <c r="CU15" s="169"/>
      <c r="CV15" s="169"/>
      <c r="CW15" s="169"/>
      <c r="CX15" s="169"/>
      <c r="CY15" s="171"/>
      <c r="CZ15" s="172"/>
      <c r="DA15" s="173"/>
      <c r="DB15" s="174"/>
      <c r="DC15" s="175"/>
      <c r="DD15" s="173"/>
      <c r="DE15" s="173"/>
      <c r="DF15" s="176"/>
      <c r="DG15" s="176"/>
    </row>
    <row r="16" spans="1:114" s="4" customFormat="1" ht="14">
      <c r="A16" s="78" t="s">
        <v>2</v>
      </c>
      <c r="B16" s="9" t="s">
        <v>79</v>
      </c>
      <c r="C16" s="83"/>
      <c r="D16" s="84">
        <v>0</v>
      </c>
      <c r="E16" s="84">
        <v>11.877000000000001</v>
      </c>
      <c r="F16" s="84">
        <v>13.38</v>
      </c>
      <c r="G16" s="84">
        <v>14.816000000000001</v>
      </c>
      <c r="H16" s="84">
        <v>10.98</v>
      </c>
      <c r="I16" s="84">
        <v>6.9349999999999987</v>
      </c>
      <c r="J16" s="84">
        <v>11.291999999999998</v>
      </c>
      <c r="K16" s="84">
        <v>9.0020000000000007</v>
      </c>
      <c r="L16" s="84">
        <v>8.1720000000000006</v>
      </c>
      <c r="M16" s="84"/>
      <c r="N16" s="84">
        <v>0</v>
      </c>
      <c r="O16" s="84">
        <v>11.898</v>
      </c>
      <c r="P16" s="84">
        <v>13.336</v>
      </c>
      <c r="Q16" s="84">
        <v>15.107999999999999</v>
      </c>
      <c r="R16" s="84">
        <v>14.436999999999998</v>
      </c>
      <c r="S16" s="84">
        <v>14.346</v>
      </c>
      <c r="T16" s="84">
        <v>12.731</v>
      </c>
      <c r="U16" s="84">
        <v>12.323999999999998</v>
      </c>
      <c r="V16" s="84"/>
      <c r="W16" s="84">
        <v>0</v>
      </c>
      <c r="X16" s="84">
        <v>2.4249999999999998</v>
      </c>
      <c r="Y16" s="84">
        <v>9.5860000000000003</v>
      </c>
      <c r="Z16" s="84">
        <v>8.4410000000000007</v>
      </c>
      <c r="AA16" s="84">
        <v>16.478999999999999</v>
      </c>
      <c r="AB16" s="84">
        <v>18.363999999999997</v>
      </c>
      <c r="AC16" s="84">
        <v>18.454000000000001</v>
      </c>
      <c r="AD16" s="84">
        <v>16.59</v>
      </c>
      <c r="AE16" s="84">
        <v>14.053999999999998</v>
      </c>
      <c r="AF16" s="84"/>
      <c r="AG16" s="84">
        <v>0</v>
      </c>
      <c r="AH16" s="84">
        <v>0</v>
      </c>
      <c r="AI16" s="84">
        <v>15.535</v>
      </c>
      <c r="AJ16" s="84">
        <v>16.927</v>
      </c>
      <c r="AK16" s="84">
        <v>17.645</v>
      </c>
      <c r="AL16" s="84">
        <v>19.083000000000002</v>
      </c>
      <c r="AM16" s="84">
        <v>15.355</v>
      </c>
      <c r="AN16" s="84">
        <v>12.548999999999999</v>
      </c>
      <c r="AO16" s="84">
        <v>15.018999999999998</v>
      </c>
      <c r="AP16" s="84">
        <v>5.5909999999999993</v>
      </c>
      <c r="AQ16" s="84"/>
      <c r="AR16" s="84">
        <v>0</v>
      </c>
      <c r="AS16" s="84">
        <v>1.7729999999999999</v>
      </c>
      <c r="AT16" s="84">
        <v>2.8959999999999999</v>
      </c>
      <c r="AU16" s="84">
        <v>6.1489999999999991</v>
      </c>
      <c r="AV16" s="84">
        <v>4.5339999999999998</v>
      </c>
      <c r="AW16" s="84">
        <v>4.3109999999999999</v>
      </c>
      <c r="AX16" s="84">
        <v>3.4789999999999996</v>
      </c>
      <c r="AY16" s="84">
        <v>4.7130000000000001</v>
      </c>
      <c r="AZ16" s="84">
        <v>0</v>
      </c>
      <c r="BA16" s="84"/>
      <c r="BB16" s="84">
        <v>0</v>
      </c>
      <c r="BC16" s="84">
        <v>9.5410000000000004</v>
      </c>
      <c r="BD16" s="84">
        <v>7.702</v>
      </c>
      <c r="BE16" s="84">
        <v>1.9299999999999997</v>
      </c>
      <c r="BF16" s="84">
        <v>1.3909999999999998</v>
      </c>
      <c r="BG16" s="84">
        <v>3.3000000000000003</v>
      </c>
      <c r="BH16" s="84">
        <v>12.571</v>
      </c>
      <c r="BI16" s="84">
        <v>10.013999999999999</v>
      </c>
      <c r="BJ16" s="84">
        <v>5.9049999999999994</v>
      </c>
      <c r="BK16" s="84"/>
      <c r="BL16" s="84">
        <v>0</v>
      </c>
      <c r="BM16" s="84">
        <v>3.1879999999999997</v>
      </c>
      <c r="BN16" s="84">
        <v>4.6470000000000002</v>
      </c>
      <c r="BO16" s="84">
        <v>5.476</v>
      </c>
      <c r="BP16" s="84">
        <v>4.0650000000000004</v>
      </c>
      <c r="BQ16" s="84">
        <v>5.5009999999999994</v>
      </c>
      <c r="BR16" s="84">
        <v>8.0370000000000008</v>
      </c>
      <c r="BS16" s="84">
        <v>8.6209999999999987</v>
      </c>
      <c r="BT16" s="84">
        <v>2.2669999999999999</v>
      </c>
      <c r="BU16" s="84"/>
      <c r="BV16" s="84">
        <v>0</v>
      </c>
      <c r="BW16" s="84">
        <v>0</v>
      </c>
      <c r="BX16" s="84">
        <v>0</v>
      </c>
      <c r="BY16" s="84">
        <v>0</v>
      </c>
      <c r="BZ16" s="84">
        <v>0</v>
      </c>
      <c r="CA16" s="84">
        <v>0</v>
      </c>
      <c r="CB16" s="84">
        <v>0</v>
      </c>
      <c r="CC16" s="84">
        <v>0</v>
      </c>
      <c r="CD16" s="84">
        <v>0</v>
      </c>
      <c r="CE16" s="84">
        <v>0</v>
      </c>
      <c r="CF16" s="84">
        <v>0</v>
      </c>
      <c r="CG16" s="84">
        <v>0</v>
      </c>
      <c r="CH16" s="84">
        <v>0</v>
      </c>
      <c r="CI16" s="84">
        <v>0</v>
      </c>
    </row>
    <row r="17" spans="1:111" s="4" customFormat="1">
      <c r="A17" s="8"/>
      <c r="B17" s="9" t="s">
        <v>87</v>
      </c>
      <c r="C17" s="85"/>
      <c r="D17" s="84">
        <v>0</v>
      </c>
      <c r="E17" s="84">
        <v>6.8689999999999998</v>
      </c>
      <c r="F17" s="84">
        <v>4.7370000000000001</v>
      </c>
      <c r="G17" s="84">
        <v>3.7050000000000001</v>
      </c>
      <c r="H17" s="84">
        <v>2.7829999999999999</v>
      </c>
      <c r="I17" s="84">
        <v>6.2639999999999993</v>
      </c>
      <c r="J17" s="84">
        <v>4.9619999999999997</v>
      </c>
      <c r="K17" s="84">
        <v>1.9530000000000001</v>
      </c>
      <c r="L17" s="84">
        <v>1.4370000000000003</v>
      </c>
      <c r="M17" s="84"/>
      <c r="N17" s="84">
        <v>0</v>
      </c>
      <c r="O17" s="84">
        <v>4.0860000000000003</v>
      </c>
      <c r="P17" s="84">
        <v>3.794</v>
      </c>
      <c r="Q17" s="84">
        <v>5.7690000000000001</v>
      </c>
      <c r="R17" s="84">
        <v>5.1189999999999998</v>
      </c>
      <c r="S17" s="84">
        <v>4.6230000000000002</v>
      </c>
      <c r="T17" s="84">
        <v>3.4569999999999999</v>
      </c>
      <c r="U17" s="84">
        <v>3.4350000000000001</v>
      </c>
      <c r="V17" s="84"/>
      <c r="W17" s="84">
        <v>0</v>
      </c>
      <c r="X17" s="84">
        <v>1.369</v>
      </c>
      <c r="Y17" s="84">
        <v>5.0730000000000004</v>
      </c>
      <c r="Z17" s="84">
        <v>2.29</v>
      </c>
      <c r="AA17" s="84">
        <v>2.9189999999999996</v>
      </c>
      <c r="AB17" s="84">
        <v>4.2879999999999994</v>
      </c>
      <c r="AC17" s="84">
        <v>3.593</v>
      </c>
      <c r="AD17" s="84">
        <v>6.1069999999999993</v>
      </c>
      <c r="AE17" s="84">
        <v>5.6589999999999998</v>
      </c>
      <c r="AF17" s="84"/>
      <c r="AG17" s="84">
        <v>0</v>
      </c>
      <c r="AH17" s="84">
        <v>0</v>
      </c>
      <c r="AI17" s="84">
        <v>6.7799999999999994</v>
      </c>
      <c r="AJ17" s="84">
        <v>6.1059999999999999</v>
      </c>
      <c r="AK17" s="84">
        <v>4.3770000000000007</v>
      </c>
      <c r="AL17" s="84">
        <v>3.165</v>
      </c>
      <c r="AM17" s="84">
        <v>4.468</v>
      </c>
      <c r="AN17" s="84">
        <v>6.8689999999999998</v>
      </c>
      <c r="AO17" s="84">
        <v>5.0059999999999993</v>
      </c>
      <c r="AP17" s="84">
        <v>3.8159999999999998</v>
      </c>
      <c r="AQ17" s="84"/>
      <c r="AR17" s="84">
        <v>0</v>
      </c>
      <c r="AS17" s="84">
        <v>18.812999999999999</v>
      </c>
      <c r="AT17" s="84">
        <v>24.067</v>
      </c>
      <c r="AU17" s="84">
        <v>19.441000000000003</v>
      </c>
      <c r="AV17" s="84">
        <v>14.683</v>
      </c>
      <c r="AW17" s="84">
        <v>12.326000000000001</v>
      </c>
      <c r="AX17" s="84">
        <v>15.513000000000002</v>
      </c>
      <c r="AY17" s="84">
        <v>13.806999999999999</v>
      </c>
      <c r="AZ17" s="84">
        <v>0</v>
      </c>
      <c r="BA17" s="84"/>
      <c r="BB17" s="84">
        <v>0</v>
      </c>
      <c r="BC17" s="84">
        <v>3.367</v>
      </c>
      <c r="BD17" s="84">
        <v>1.909</v>
      </c>
      <c r="BE17" s="84">
        <v>16.994</v>
      </c>
      <c r="BF17" s="84">
        <v>16.253</v>
      </c>
      <c r="BG17" s="84">
        <v>9.6539999999999999</v>
      </c>
      <c r="BH17" s="84">
        <v>1.706</v>
      </c>
      <c r="BI17" s="84">
        <v>2.4920000000000004</v>
      </c>
      <c r="BJ17" s="84">
        <v>2.5819999999999999</v>
      </c>
      <c r="BK17" s="84"/>
      <c r="BL17" s="84">
        <v>0</v>
      </c>
      <c r="BM17" s="84">
        <v>11.584999999999999</v>
      </c>
      <c r="BN17" s="84">
        <v>10.843</v>
      </c>
      <c r="BO17" s="84">
        <v>8.5080000000000009</v>
      </c>
      <c r="BP17" s="84">
        <v>14.705000000000002</v>
      </c>
      <c r="BQ17" s="84">
        <v>4.0410000000000004</v>
      </c>
      <c r="BR17" s="84">
        <v>6.4429999999999996</v>
      </c>
      <c r="BS17" s="84">
        <v>5.0060000000000002</v>
      </c>
      <c r="BT17" s="84">
        <v>1.482</v>
      </c>
      <c r="BU17" s="84"/>
      <c r="BV17" s="84">
        <v>0</v>
      </c>
      <c r="BW17" s="84">
        <v>0</v>
      </c>
      <c r="BX17" s="84">
        <v>0</v>
      </c>
      <c r="BY17" s="84">
        <v>0</v>
      </c>
      <c r="BZ17" s="84">
        <v>0</v>
      </c>
      <c r="CA17" s="84">
        <v>0</v>
      </c>
      <c r="CB17" s="84">
        <v>0</v>
      </c>
      <c r="CC17" s="84">
        <v>0</v>
      </c>
      <c r="CD17" s="84">
        <v>0</v>
      </c>
      <c r="CE17" s="84">
        <v>0</v>
      </c>
      <c r="CF17" s="84">
        <v>0</v>
      </c>
      <c r="CG17" s="84">
        <v>0</v>
      </c>
      <c r="CH17" s="84">
        <v>0</v>
      </c>
      <c r="CI17" s="84">
        <v>0</v>
      </c>
    </row>
    <row r="18" spans="1:111" s="4" customFormat="1">
      <c r="A18" s="10"/>
      <c r="B18" s="11" t="s">
        <v>88</v>
      </c>
      <c r="C18" s="85"/>
      <c r="D18" s="84">
        <v>0</v>
      </c>
      <c r="E18" s="84">
        <v>1.258</v>
      </c>
      <c r="F18" s="84">
        <v>2.3790000000000004</v>
      </c>
      <c r="G18" s="84">
        <v>3.637</v>
      </c>
      <c r="H18" s="84">
        <v>3.5459999999999998</v>
      </c>
      <c r="I18" s="84">
        <v>2.8060000000000005</v>
      </c>
      <c r="J18" s="84">
        <v>2.4239999999999999</v>
      </c>
      <c r="K18" s="84">
        <v>1.8190000000000002</v>
      </c>
      <c r="L18" s="84">
        <v>1.931</v>
      </c>
      <c r="M18" s="84"/>
      <c r="N18" s="84">
        <v>0</v>
      </c>
      <c r="O18" s="84">
        <v>1.6619999999999997</v>
      </c>
      <c r="P18" s="84">
        <v>2.0420000000000003</v>
      </c>
      <c r="Q18" s="84">
        <v>2.0659999999999998</v>
      </c>
      <c r="R18" s="84">
        <v>1.9080000000000001</v>
      </c>
      <c r="S18" s="84">
        <v>1.931</v>
      </c>
      <c r="T18" s="84">
        <v>2.3570000000000002</v>
      </c>
      <c r="U18" s="84">
        <v>2.2899999999999996</v>
      </c>
      <c r="V18" s="84"/>
      <c r="W18" s="84">
        <v>0</v>
      </c>
      <c r="X18" s="84">
        <v>0.36</v>
      </c>
      <c r="Y18" s="84">
        <v>1.6160000000000001</v>
      </c>
      <c r="Z18" s="84">
        <v>1.5489999999999999</v>
      </c>
      <c r="AA18" s="84">
        <v>2.2009999999999996</v>
      </c>
      <c r="AB18" s="84">
        <v>1.706</v>
      </c>
      <c r="AC18" s="84">
        <v>1.6840000000000002</v>
      </c>
      <c r="AD18" s="84">
        <v>1.5479999999999998</v>
      </c>
      <c r="AE18" s="84">
        <v>1.7729999999999999</v>
      </c>
      <c r="AF18" s="84"/>
      <c r="AG18" s="84">
        <v>0</v>
      </c>
      <c r="AH18" s="84">
        <v>0</v>
      </c>
      <c r="AI18" s="84">
        <v>1.841</v>
      </c>
      <c r="AJ18" s="84">
        <v>2.1109999999999998</v>
      </c>
      <c r="AK18" s="84">
        <v>3.367</v>
      </c>
      <c r="AL18" s="84">
        <v>3.4800000000000004</v>
      </c>
      <c r="AM18" s="84">
        <v>2.8289999999999997</v>
      </c>
      <c r="AN18" s="84">
        <v>2.2000000000000002</v>
      </c>
      <c r="AO18" s="84">
        <v>4.0190000000000001</v>
      </c>
      <c r="AP18" s="84">
        <v>1.6390000000000002</v>
      </c>
      <c r="AQ18" s="84"/>
      <c r="AR18" s="84">
        <v>0</v>
      </c>
      <c r="AS18" s="84">
        <v>0.51700000000000002</v>
      </c>
      <c r="AT18" s="84">
        <v>0.33699999999999997</v>
      </c>
      <c r="AU18" s="84">
        <v>1.0769999999999997</v>
      </c>
      <c r="AV18" s="84">
        <v>1.2570000000000001</v>
      </c>
      <c r="AW18" s="84">
        <v>1.9090000000000003</v>
      </c>
      <c r="AX18" s="84">
        <v>2.0209999999999999</v>
      </c>
      <c r="AY18" s="84">
        <v>1.976</v>
      </c>
      <c r="AZ18" s="84">
        <v>0</v>
      </c>
      <c r="BA18" s="84"/>
      <c r="BB18" s="84">
        <v>0</v>
      </c>
      <c r="BC18" s="84">
        <v>5.3209999999999997</v>
      </c>
      <c r="BD18" s="84">
        <v>4.1529999999999996</v>
      </c>
      <c r="BE18" s="84">
        <v>1.2349999999999999</v>
      </c>
      <c r="BF18" s="84">
        <v>1.302</v>
      </c>
      <c r="BG18" s="84">
        <v>2.0649999999999999</v>
      </c>
      <c r="BH18" s="84">
        <v>5.32</v>
      </c>
      <c r="BI18" s="84">
        <v>4.9390000000000001</v>
      </c>
      <c r="BJ18" s="84">
        <v>4.3330000000000002</v>
      </c>
      <c r="BK18" s="84"/>
      <c r="BL18" s="84">
        <v>0</v>
      </c>
      <c r="BM18" s="84">
        <v>2.0669999999999997</v>
      </c>
      <c r="BN18" s="84">
        <v>3.6139999999999999</v>
      </c>
      <c r="BO18" s="84">
        <v>3.2550000000000003</v>
      </c>
      <c r="BP18" s="84">
        <v>2.222</v>
      </c>
      <c r="BQ18" s="84">
        <v>3.2110000000000003</v>
      </c>
      <c r="BR18" s="84">
        <v>4.0860000000000003</v>
      </c>
      <c r="BS18" s="84">
        <v>4.2430000000000003</v>
      </c>
      <c r="BT18" s="84">
        <v>1.28</v>
      </c>
      <c r="BU18" s="84"/>
      <c r="BV18" s="84">
        <v>0</v>
      </c>
      <c r="BW18" s="84">
        <v>0</v>
      </c>
      <c r="BX18" s="84">
        <v>0</v>
      </c>
      <c r="BY18" s="84">
        <v>0</v>
      </c>
      <c r="BZ18" s="84">
        <v>0</v>
      </c>
      <c r="CA18" s="84">
        <v>0</v>
      </c>
      <c r="CB18" s="84">
        <v>0</v>
      </c>
      <c r="CC18" s="84">
        <v>0</v>
      </c>
      <c r="CD18" s="84">
        <v>0</v>
      </c>
      <c r="CE18" s="84">
        <v>0</v>
      </c>
      <c r="CF18" s="84">
        <v>0</v>
      </c>
      <c r="CG18" s="84">
        <v>0</v>
      </c>
      <c r="CH18" s="84">
        <v>0</v>
      </c>
      <c r="CI18" s="84">
        <v>0</v>
      </c>
    </row>
    <row r="19" spans="1:111" s="168" customFormat="1">
      <c r="A19" s="15"/>
      <c r="C19" s="169"/>
      <c r="D19" s="170" t="e">
        <v>#REF!</v>
      </c>
      <c r="E19" s="170" t="e">
        <v>#REF!</v>
      </c>
      <c r="F19" s="170" t="e">
        <v>#REF!</v>
      </c>
      <c r="G19" s="170"/>
      <c r="H19" s="170"/>
      <c r="I19" s="170"/>
      <c r="J19" s="170"/>
      <c r="K19" s="170"/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70"/>
      <c r="X19" s="170"/>
      <c r="Y19" s="170"/>
      <c r="Z19" s="170"/>
      <c r="AA19" s="170"/>
      <c r="AB19" s="170"/>
      <c r="AC19" s="170"/>
      <c r="AD19" s="170"/>
      <c r="AE19" s="170"/>
      <c r="AF19" s="170"/>
      <c r="AG19" s="170"/>
      <c r="AH19" s="170"/>
      <c r="AI19" s="170"/>
      <c r="AJ19" s="170"/>
      <c r="AK19" s="170"/>
      <c r="AL19" s="170"/>
      <c r="AM19" s="170"/>
      <c r="AN19" s="170"/>
      <c r="AO19" s="170"/>
      <c r="AP19" s="170"/>
      <c r="AQ19" s="170"/>
      <c r="AR19" s="170"/>
      <c r="AS19" s="170"/>
      <c r="AT19" s="170"/>
      <c r="AU19" s="170"/>
      <c r="AV19" s="170"/>
      <c r="AW19" s="170"/>
      <c r="AX19" s="170"/>
      <c r="AY19" s="170"/>
      <c r="AZ19" s="170"/>
      <c r="BA19" s="170"/>
      <c r="BB19" s="170"/>
      <c r="BC19" s="170"/>
      <c r="BD19" s="170"/>
      <c r="BE19" s="170"/>
      <c r="BF19" s="170"/>
      <c r="BG19" s="170"/>
      <c r="BH19" s="170"/>
      <c r="BI19" s="170"/>
      <c r="BJ19" s="170"/>
      <c r="BK19" s="170"/>
      <c r="BL19" s="170"/>
      <c r="BM19" s="170"/>
      <c r="BN19" s="170"/>
      <c r="BO19" s="170"/>
      <c r="BP19" s="170"/>
      <c r="BQ19" s="170"/>
      <c r="BR19" s="170"/>
      <c r="BS19" s="170"/>
      <c r="BT19" s="170"/>
      <c r="BU19" s="170"/>
      <c r="BV19" s="170"/>
      <c r="BW19" s="170"/>
      <c r="BX19" s="170"/>
      <c r="BY19" s="170"/>
      <c r="BZ19" s="170"/>
      <c r="CA19" s="170"/>
      <c r="CB19" s="170"/>
      <c r="CC19" s="170"/>
      <c r="CD19" s="170"/>
      <c r="CE19" s="170"/>
      <c r="CF19" s="170"/>
      <c r="CG19" s="170"/>
      <c r="CH19" s="170"/>
      <c r="CI19" s="170"/>
      <c r="CJ19" s="169"/>
      <c r="CK19" s="169"/>
      <c r="CL19" s="169"/>
      <c r="CM19" s="169"/>
      <c r="CN19" s="169"/>
      <c r="CO19" s="169"/>
      <c r="CP19" s="169"/>
      <c r="CQ19" s="169"/>
      <c r="CR19" s="169"/>
      <c r="CS19" s="169"/>
      <c r="CT19" s="169"/>
      <c r="CU19" s="169"/>
      <c r="CV19" s="169"/>
      <c r="CW19" s="169"/>
      <c r="CX19" s="169"/>
      <c r="CY19" s="171"/>
      <c r="CZ19" s="172"/>
      <c r="DA19" s="173"/>
      <c r="DB19" s="174"/>
      <c r="DC19" s="175"/>
      <c r="DD19" s="173"/>
      <c r="DE19" s="173"/>
      <c r="DF19" s="176"/>
      <c r="DG19" s="176"/>
    </row>
    <row r="20" spans="1:111" s="4" customFormat="1" ht="14.25" customHeight="1">
      <c r="A20" s="78" t="s">
        <v>68</v>
      </c>
      <c r="B20" s="9" t="s">
        <v>79</v>
      </c>
      <c r="C20" s="83"/>
      <c r="D20" s="84">
        <v>4.0169999999999995</v>
      </c>
      <c r="E20" s="84">
        <v>12.887</v>
      </c>
      <c r="F20" s="84">
        <v>17.869999999999997</v>
      </c>
      <c r="G20" s="84">
        <v>18.207000000000001</v>
      </c>
      <c r="H20" s="84">
        <v>15.961999999999998</v>
      </c>
      <c r="I20" s="84">
        <v>7.4089999999999998</v>
      </c>
      <c r="J20" s="84">
        <v>16.051000000000002</v>
      </c>
      <c r="K20" s="84">
        <v>15.019999999999998</v>
      </c>
      <c r="L20" s="84">
        <v>17.331</v>
      </c>
      <c r="M20" s="84">
        <v>14.681000000000001</v>
      </c>
      <c r="N20" s="84"/>
      <c r="O20" s="84">
        <v>0</v>
      </c>
      <c r="P20" s="84">
        <v>4.04</v>
      </c>
      <c r="Q20" s="84">
        <v>14.097</v>
      </c>
      <c r="R20" s="84">
        <v>17.061000000000003</v>
      </c>
      <c r="S20" s="84">
        <v>15.895</v>
      </c>
      <c r="T20" s="84">
        <v>16.972999999999999</v>
      </c>
      <c r="U20" s="84">
        <v>16.928999999999998</v>
      </c>
      <c r="V20" s="84">
        <v>13.872999999999999</v>
      </c>
      <c r="W20" s="84">
        <v>17.669</v>
      </c>
      <c r="X20" s="84">
        <v>16.2104</v>
      </c>
      <c r="Y20" s="84">
        <v>6.782</v>
      </c>
      <c r="Z20" s="84">
        <v>4.0629999999999997</v>
      </c>
      <c r="AA20" s="84"/>
      <c r="AB20" s="84">
        <v>6.3309999999999995</v>
      </c>
      <c r="AC20" s="84">
        <v>19.667000000000002</v>
      </c>
      <c r="AD20" s="84">
        <v>17.107000000000003</v>
      </c>
      <c r="AE20" s="84">
        <v>15.018999999999998</v>
      </c>
      <c r="AF20" s="84">
        <v>9.4290000000000003</v>
      </c>
      <c r="AG20" s="84">
        <v>10.552</v>
      </c>
      <c r="AH20" s="84">
        <v>9.6750000000000007</v>
      </c>
      <c r="AI20" s="84">
        <v>15.736999999999998</v>
      </c>
      <c r="AJ20" s="84">
        <v>12.997</v>
      </c>
      <c r="AK20" s="84">
        <v>11.202</v>
      </c>
      <c r="AL20" s="84">
        <v>1.93</v>
      </c>
      <c r="AM20" s="84">
        <v>0</v>
      </c>
      <c r="AN20" s="84">
        <v>4.4669999999999996</v>
      </c>
      <c r="AO20" s="84">
        <v>5.343</v>
      </c>
      <c r="AP20" s="84">
        <v>10.529</v>
      </c>
      <c r="AQ20" s="84">
        <v>12.031000000000001</v>
      </c>
      <c r="AR20" s="84">
        <v>10.774000000000001</v>
      </c>
      <c r="AS20" s="84">
        <v>6.2629999999999999</v>
      </c>
      <c r="AT20" s="84">
        <v>8.8460000000000001</v>
      </c>
      <c r="AU20" s="84">
        <v>4.6469999999999994</v>
      </c>
      <c r="AV20" s="84">
        <v>5.2080000000000002</v>
      </c>
      <c r="AW20" s="84">
        <v>3.3679999999999999</v>
      </c>
      <c r="AX20" s="84"/>
      <c r="AY20" s="84">
        <v>0</v>
      </c>
      <c r="AZ20" s="84">
        <v>4.5119999999999996</v>
      </c>
      <c r="BA20" s="84">
        <v>8.6420000000000012</v>
      </c>
      <c r="BB20" s="84">
        <v>7.1829999999999998</v>
      </c>
      <c r="BC20" s="84">
        <v>8.6429999999999989</v>
      </c>
      <c r="BD20" s="84">
        <v>10.842999999999998</v>
      </c>
      <c r="BE20" s="84">
        <v>11.426</v>
      </c>
      <c r="BF20" s="84">
        <v>11.47</v>
      </c>
      <c r="BG20" s="84">
        <v>10.888</v>
      </c>
      <c r="BH20" s="84">
        <v>12.638</v>
      </c>
      <c r="BI20" s="84">
        <v>6.2860000000000005</v>
      </c>
      <c r="BJ20" s="84"/>
      <c r="BK20" s="84">
        <v>0</v>
      </c>
      <c r="BL20" s="84">
        <v>6.6230000000000002</v>
      </c>
      <c r="BM20" s="84">
        <v>6.6230000000000002</v>
      </c>
      <c r="BN20" s="84">
        <v>4.8940000000000001</v>
      </c>
      <c r="BO20" s="84">
        <v>8.7550000000000008</v>
      </c>
      <c r="BP20" s="84">
        <v>8.9799999999999986</v>
      </c>
      <c r="BQ20" s="84">
        <v>10.17</v>
      </c>
      <c r="BR20" s="84">
        <v>5.4329999999999998</v>
      </c>
      <c r="BS20" s="84"/>
      <c r="BT20" s="84">
        <v>0</v>
      </c>
      <c r="BU20" s="84">
        <v>0</v>
      </c>
      <c r="BV20" s="84">
        <v>0</v>
      </c>
      <c r="BW20" s="84">
        <v>0</v>
      </c>
      <c r="BX20" s="84">
        <v>0</v>
      </c>
      <c r="BY20" s="84">
        <v>0</v>
      </c>
      <c r="BZ20" s="84">
        <v>0</v>
      </c>
      <c r="CA20" s="84">
        <v>0</v>
      </c>
      <c r="CB20" s="84">
        <v>0</v>
      </c>
      <c r="CC20" s="84">
        <v>0</v>
      </c>
      <c r="CD20" s="84">
        <v>0</v>
      </c>
      <c r="CE20" s="84">
        <v>0</v>
      </c>
      <c r="CF20" s="84">
        <v>0</v>
      </c>
      <c r="CG20" s="84">
        <v>0</v>
      </c>
      <c r="CH20" s="84">
        <v>0</v>
      </c>
      <c r="CI20" s="84">
        <v>0</v>
      </c>
    </row>
    <row r="21" spans="1:111" s="4" customFormat="1">
      <c r="A21" s="8"/>
      <c r="B21" s="9" t="s">
        <v>87</v>
      </c>
      <c r="C21" s="85"/>
      <c r="D21" s="84">
        <v>0.96599999999999997</v>
      </c>
      <c r="E21" s="84">
        <v>7.1159999999999997</v>
      </c>
      <c r="F21" s="84">
        <v>5.5220000000000002</v>
      </c>
      <c r="G21" s="84">
        <v>3.0310000000000001</v>
      </c>
      <c r="H21" s="84">
        <v>1.863</v>
      </c>
      <c r="I21" s="84">
        <v>3.0979999999999999</v>
      </c>
      <c r="J21" s="84">
        <v>3.6139999999999999</v>
      </c>
      <c r="K21" s="84">
        <v>2.536</v>
      </c>
      <c r="L21" s="84">
        <v>1.8400000000000003</v>
      </c>
      <c r="M21" s="84">
        <v>1.302</v>
      </c>
      <c r="N21" s="84"/>
      <c r="O21" s="84">
        <v>0</v>
      </c>
      <c r="P21" s="84">
        <v>0.85299999999999998</v>
      </c>
      <c r="Q21" s="84">
        <v>3.1420000000000003</v>
      </c>
      <c r="R21" s="84">
        <v>4.5129999999999999</v>
      </c>
      <c r="S21" s="84">
        <v>3.9509999999999996</v>
      </c>
      <c r="T21" s="84">
        <v>3.6150000000000002</v>
      </c>
      <c r="U21" s="84">
        <v>3.3450000000000002</v>
      </c>
      <c r="V21" s="84">
        <v>3.7709999999999999</v>
      </c>
      <c r="W21" s="84">
        <v>3.7940000000000005</v>
      </c>
      <c r="X21" s="84">
        <v>5.2309999999999999</v>
      </c>
      <c r="Y21" s="84">
        <v>3.0990000000000002</v>
      </c>
      <c r="Z21" s="84">
        <v>1.1220000000000001</v>
      </c>
      <c r="AA21" s="84"/>
      <c r="AB21" s="84">
        <v>1.3460000000000001</v>
      </c>
      <c r="AC21" s="84">
        <v>4.1759999999999993</v>
      </c>
      <c r="AD21" s="84">
        <v>4.8490000000000002</v>
      </c>
      <c r="AE21" s="84">
        <v>7.1170000000000009</v>
      </c>
      <c r="AF21" s="84">
        <v>8.4640000000000004</v>
      </c>
      <c r="AG21" s="84">
        <v>7.7679999999999998</v>
      </c>
      <c r="AH21" s="84">
        <v>6.3549999999999995</v>
      </c>
      <c r="AI21" s="84">
        <v>5.2089999999999996</v>
      </c>
      <c r="AJ21" s="84">
        <v>4.8719999999999999</v>
      </c>
      <c r="AK21" s="84">
        <v>3.5470000000000002</v>
      </c>
      <c r="AL21" s="84">
        <v>0.40400000000000008</v>
      </c>
      <c r="AM21" s="84">
        <v>0</v>
      </c>
      <c r="AN21" s="84">
        <v>10.061</v>
      </c>
      <c r="AO21" s="84">
        <v>20.834</v>
      </c>
      <c r="AP21" s="84">
        <v>16.366</v>
      </c>
      <c r="AQ21" s="84">
        <v>13.222000000000001</v>
      </c>
      <c r="AR21" s="84">
        <v>10.483999999999998</v>
      </c>
      <c r="AS21" s="84">
        <v>4.984</v>
      </c>
      <c r="AT21" s="84">
        <v>17.893000000000001</v>
      </c>
      <c r="AU21" s="84">
        <v>14.233000000000001</v>
      </c>
      <c r="AV21" s="84">
        <v>16.681000000000001</v>
      </c>
      <c r="AW21" s="84">
        <v>9.3840000000000003</v>
      </c>
      <c r="AX21" s="84"/>
      <c r="AY21" s="84">
        <v>0</v>
      </c>
      <c r="AZ21" s="84">
        <v>0.76300000000000012</v>
      </c>
      <c r="BA21" s="84">
        <v>1.2349999999999999</v>
      </c>
      <c r="BB21" s="84">
        <v>2.5150000000000001</v>
      </c>
      <c r="BC21" s="84">
        <v>4.58</v>
      </c>
      <c r="BD21" s="84">
        <v>2.4929999999999999</v>
      </c>
      <c r="BE21" s="84">
        <v>3.0310000000000001</v>
      </c>
      <c r="BF21" s="84">
        <v>2.7169999999999996</v>
      </c>
      <c r="BG21" s="84">
        <v>2.8290000000000002</v>
      </c>
      <c r="BH21" s="84">
        <v>1.6830000000000003</v>
      </c>
      <c r="BI21" s="84">
        <v>1.2130000000000001</v>
      </c>
      <c r="BJ21" s="84"/>
      <c r="BK21" s="84">
        <v>0</v>
      </c>
      <c r="BL21" s="84">
        <v>9.6989999999999998</v>
      </c>
      <c r="BM21" s="84">
        <v>9.6989999999999998</v>
      </c>
      <c r="BN21" s="84">
        <v>7.8349999999999991</v>
      </c>
      <c r="BO21" s="84">
        <v>7.8579999999999997</v>
      </c>
      <c r="BP21" s="84">
        <v>7.9929999999999994</v>
      </c>
      <c r="BQ21" s="84">
        <v>5.8159999999999998</v>
      </c>
      <c r="BR21" s="84">
        <v>4.4219999999999997</v>
      </c>
      <c r="BS21" s="84"/>
      <c r="BT21" s="84">
        <v>0</v>
      </c>
      <c r="BU21" s="84">
        <v>0</v>
      </c>
      <c r="BV21" s="84">
        <v>0</v>
      </c>
      <c r="BW21" s="84">
        <v>0</v>
      </c>
      <c r="BX21" s="84">
        <v>0</v>
      </c>
      <c r="BY21" s="84">
        <v>0</v>
      </c>
      <c r="BZ21" s="84">
        <v>0</v>
      </c>
      <c r="CA21" s="84">
        <v>0</v>
      </c>
      <c r="CB21" s="84">
        <v>0</v>
      </c>
      <c r="CC21" s="84">
        <v>0</v>
      </c>
      <c r="CD21" s="84">
        <v>0</v>
      </c>
      <c r="CE21" s="84">
        <v>0</v>
      </c>
      <c r="CF21" s="84">
        <v>0</v>
      </c>
      <c r="CG21" s="84">
        <v>0</v>
      </c>
      <c r="CH21" s="84">
        <v>0</v>
      </c>
      <c r="CI21" s="84">
        <v>0</v>
      </c>
    </row>
    <row r="22" spans="1:111" s="4" customFormat="1">
      <c r="A22" s="10"/>
      <c r="B22" s="11" t="s">
        <v>88</v>
      </c>
      <c r="C22" s="85"/>
      <c r="D22" s="84">
        <v>0.65100000000000002</v>
      </c>
      <c r="E22" s="84">
        <v>1.032</v>
      </c>
      <c r="F22" s="84">
        <v>1.8170000000000002</v>
      </c>
      <c r="G22" s="84">
        <v>2.4470000000000001</v>
      </c>
      <c r="H22" s="84">
        <v>2.964</v>
      </c>
      <c r="I22" s="84">
        <v>0.94300000000000006</v>
      </c>
      <c r="J22" s="84">
        <v>2.02</v>
      </c>
      <c r="K22" s="84">
        <v>2.2000000000000002</v>
      </c>
      <c r="L22" s="84">
        <v>3.0760000000000001</v>
      </c>
      <c r="M22" s="84">
        <v>2.8519999999999999</v>
      </c>
      <c r="N22" s="84"/>
      <c r="O22" s="84">
        <v>0</v>
      </c>
      <c r="P22" s="84">
        <v>0.49399999999999999</v>
      </c>
      <c r="Q22" s="84">
        <v>1.841</v>
      </c>
      <c r="R22" s="84">
        <v>2.4910000000000001</v>
      </c>
      <c r="S22" s="84">
        <v>2.649</v>
      </c>
      <c r="T22" s="84">
        <v>2.4470000000000001</v>
      </c>
      <c r="U22" s="84">
        <v>2.7839999999999998</v>
      </c>
      <c r="V22" s="84">
        <v>1.931</v>
      </c>
      <c r="W22" s="84">
        <v>2.3580000000000001</v>
      </c>
      <c r="X22" s="84">
        <v>2.4019999999999997</v>
      </c>
      <c r="Y22" s="84">
        <v>1.393</v>
      </c>
      <c r="Z22" s="84">
        <v>0.69599999999999995</v>
      </c>
      <c r="AA22" s="84"/>
      <c r="AB22" s="84">
        <v>1.2349999999999999</v>
      </c>
      <c r="AC22" s="84">
        <v>3.5019999999999998</v>
      </c>
      <c r="AD22" s="84">
        <v>3.8159999999999998</v>
      </c>
      <c r="AE22" s="84">
        <v>3.7030000000000003</v>
      </c>
      <c r="AF22" s="84">
        <v>2.762</v>
      </c>
      <c r="AG22" s="84">
        <v>3.6589999999999998</v>
      </c>
      <c r="AH22" s="84">
        <v>3.5919999999999996</v>
      </c>
      <c r="AI22" s="84">
        <v>4.3330000000000002</v>
      </c>
      <c r="AJ22" s="84">
        <v>5.1639999999999997</v>
      </c>
      <c r="AK22" s="84">
        <v>3.637</v>
      </c>
      <c r="AL22" s="84">
        <v>0.38100000000000006</v>
      </c>
      <c r="AM22" s="84">
        <v>0</v>
      </c>
      <c r="AN22" s="84">
        <v>1.6840000000000002</v>
      </c>
      <c r="AO22" s="84">
        <v>1.9979999999999998</v>
      </c>
      <c r="AP22" s="84">
        <v>3.827</v>
      </c>
      <c r="AQ22" s="84">
        <v>3.9510000000000001</v>
      </c>
      <c r="AR22" s="84">
        <v>4.3330000000000002</v>
      </c>
      <c r="AS22" s="84">
        <v>2.5369999999999999</v>
      </c>
      <c r="AT22" s="84">
        <v>3.0980000000000003</v>
      </c>
      <c r="AU22" s="84">
        <v>2.246</v>
      </c>
      <c r="AV22" s="84">
        <v>2.6479999999999997</v>
      </c>
      <c r="AW22" s="84">
        <v>1.4590000000000001</v>
      </c>
      <c r="AX22" s="84"/>
      <c r="AY22" s="84">
        <v>0</v>
      </c>
      <c r="AZ22" s="84">
        <v>3.2330000000000001</v>
      </c>
      <c r="BA22" s="84">
        <v>6.2190000000000003</v>
      </c>
      <c r="BB22" s="84">
        <v>5.4559999999999995</v>
      </c>
      <c r="BC22" s="84">
        <v>4.7360000000000007</v>
      </c>
      <c r="BD22" s="84">
        <v>5.5229999999999997</v>
      </c>
      <c r="BE22" s="84">
        <v>6.173</v>
      </c>
      <c r="BF22" s="84">
        <v>5.3439999999999994</v>
      </c>
      <c r="BG22" s="84">
        <v>6.2189999999999994</v>
      </c>
      <c r="BH22" s="84">
        <v>7.6560000000000006</v>
      </c>
      <c r="BI22" s="84">
        <v>4.5120000000000005</v>
      </c>
      <c r="BJ22" s="84"/>
      <c r="BK22" s="84">
        <v>0</v>
      </c>
      <c r="BL22" s="84">
        <v>5.2089999999999996</v>
      </c>
      <c r="BM22" s="84">
        <v>5.2089999999999996</v>
      </c>
      <c r="BN22" s="84">
        <v>4.1539999999999999</v>
      </c>
      <c r="BO22" s="84">
        <v>5.41</v>
      </c>
      <c r="BP22" s="84">
        <v>5.6580000000000004</v>
      </c>
      <c r="BQ22" s="84">
        <v>5.5</v>
      </c>
      <c r="BR22" s="84">
        <v>3.3450000000000002</v>
      </c>
      <c r="BS22" s="84"/>
      <c r="BT22" s="84">
        <v>0</v>
      </c>
      <c r="BU22" s="84">
        <v>0</v>
      </c>
      <c r="BV22" s="84">
        <v>0</v>
      </c>
      <c r="BW22" s="84">
        <v>0</v>
      </c>
      <c r="BX22" s="84">
        <v>0</v>
      </c>
      <c r="BY22" s="84">
        <v>0</v>
      </c>
      <c r="BZ22" s="84">
        <v>0</v>
      </c>
      <c r="CA22" s="84">
        <v>0</v>
      </c>
      <c r="CB22" s="84">
        <v>0</v>
      </c>
      <c r="CC22" s="84">
        <v>0</v>
      </c>
      <c r="CD22" s="84">
        <v>0</v>
      </c>
      <c r="CE22" s="84">
        <v>0</v>
      </c>
      <c r="CF22" s="84">
        <v>0</v>
      </c>
      <c r="CG22" s="84">
        <v>0</v>
      </c>
      <c r="CH22" s="84">
        <v>0</v>
      </c>
      <c r="CI22" s="84">
        <v>0</v>
      </c>
    </row>
  </sheetData>
  <mergeCells count="1">
    <mergeCell ref="CZ2:DA2"/>
  </mergeCells>
  <pageMargins left="0.75" right="0.75" top="1" bottom="1" header="0.5" footer="0.5"/>
  <pageSetup orientation="landscape" horizontalDpi="4294967292" verticalDpi="4294967292" r:id="rId1"/>
  <rowBreaks count="1" manualBreakCount="1">
    <brk id="18" max="8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BBCE7-DB07-492E-9933-5494CFC3840F}">
  <dimension ref="A1:EP25"/>
  <sheetViews>
    <sheetView zoomScale="70" zoomScaleNormal="70" zoomScaleSheetLayoutView="75" workbookViewId="0">
      <selection activeCell="AA25" sqref="AA25"/>
    </sheetView>
  </sheetViews>
  <sheetFormatPr baseColWidth="10" defaultColWidth="9.19921875" defaultRowHeight="13"/>
  <cols>
    <col min="1" max="1" width="13.3984375" style="442" bestFit="1" customWidth="1"/>
    <col min="2" max="2" width="6.19921875" style="442" customWidth="1"/>
    <col min="3" max="3" width="18.796875" style="442" customWidth="1"/>
    <col min="4" max="87" width="9.19921875" style="442" customWidth="1"/>
    <col min="88" max="131" width="8.59765625" style="442" customWidth="1"/>
    <col min="132" max="135" width="9.19921875" style="442" hidden="1" customWidth="1"/>
    <col min="136" max="136" width="12" style="442" bestFit="1" customWidth="1"/>
    <col min="137" max="137" width="10.19921875" style="442" customWidth="1"/>
    <col min="138" max="138" width="9.796875" style="442" bestFit="1" customWidth="1"/>
    <col min="139" max="141" width="10.796875" style="442" customWidth="1"/>
    <col min="142" max="142" width="9.796875" style="442" bestFit="1" customWidth="1"/>
    <col min="143" max="143" width="10.796875" style="442" customWidth="1"/>
    <col min="144" max="145" width="9.19921875" style="442" bestFit="1" customWidth="1"/>
    <col min="146" max="239" width="10.796875" style="442" customWidth="1"/>
    <col min="240" max="16384" width="9.19921875" style="442"/>
  </cols>
  <sheetData>
    <row r="1" spans="1:146" s="1" customFormat="1" ht="18">
      <c r="A1" s="463" t="s">
        <v>94</v>
      </c>
      <c r="B1" s="462"/>
      <c r="C1" s="462"/>
      <c r="D1" s="67"/>
      <c r="E1" s="42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67"/>
      <c r="BK1" s="67"/>
      <c r="BL1" s="67"/>
      <c r="BM1" s="67"/>
      <c r="BN1" s="67"/>
      <c r="BO1" s="67"/>
      <c r="BP1" s="67"/>
      <c r="BQ1" s="67"/>
      <c r="BR1" s="67"/>
      <c r="BS1" s="67"/>
      <c r="BT1" s="67"/>
      <c r="BU1" s="67"/>
      <c r="BV1" s="67"/>
      <c r="BW1" s="67"/>
      <c r="BX1" s="67"/>
      <c r="BY1" s="67"/>
      <c r="BZ1" s="67"/>
      <c r="CA1" s="67"/>
      <c r="CB1" s="67"/>
      <c r="CC1" s="67"/>
      <c r="CD1" s="67"/>
      <c r="CE1" s="67"/>
      <c r="CF1" s="67"/>
      <c r="CG1" s="67"/>
      <c r="CH1" s="67"/>
      <c r="CI1" s="67"/>
      <c r="CJ1" s="464"/>
      <c r="CK1" s="464"/>
      <c r="CL1" s="464"/>
      <c r="CM1" s="464"/>
      <c r="CN1" s="464"/>
      <c r="CO1" s="464"/>
      <c r="CP1" s="464"/>
      <c r="CQ1" s="464"/>
      <c r="CR1" s="464"/>
      <c r="CS1" s="464"/>
      <c r="CT1" s="464"/>
      <c r="CU1" s="464"/>
      <c r="CV1" s="464"/>
      <c r="CW1" s="464"/>
      <c r="CX1" s="464"/>
      <c r="CY1" s="464"/>
      <c r="CZ1" s="464"/>
      <c r="DA1" s="464"/>
      <c r="DB1" s="464"/>
      <c r="DC1" s="464"/>
      <c r="DD1" s="464"/>
      <c r="DE1" s="464"/>
      <c r="DF1" s="464"/>
      <c r="DG1" s="464"/>
      <c r="DH1" s="464"/>
      <c r="DI1" s="464"/>
      <c r="DJ1" s="464"/>
      <c r="DK1" s="464"/>
      <c r="DL1" s="464"/>
      <c r="DM1" s="464"/>
      <c r="DN1" s="464"/>
      <c r="DO1" s="464"/>
      <c r="DP1" s="464"/>
      <c r="DQ1" s="464"/>
      <c r="DR1" s="464"/>
      <c r="DS1" s="464"/>
      <c r="DT1" s="464"/>
      <c r="DU1" s="464"/>
      <c r="DV1" s="464"/>
      <c r="DW1" s="464"/>
      <c r="DX1" s="464"/>
      <c r="DY1" s="464"/>
      <c r="DZ1" s="464"/>
      <c r="EA1" s="464"/>
      <c r="EB1" s="464"/>
      <c r="EC1" s="464"/>
      <c r="ED1" s="464"/>
      <c r="EF1" s="42"/>
      <c r="EG1" s="42"/>
    </row>
    <row r="2" spans="1:146" ht="18">
      <c r="A2" s="463" t="s">
        <v>23</v>
      </c>
      <c r="B2" s="462"/>
      <c r="C2" s="462"/>
      <c r="D2" s="67"/>
      <c r="E2" s="42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462"/>
      <c r="AJ2" s="462"/>
      <c r="AK2" s="462"/>
      <c r="AL2" s="462"/>
      <c r="AM2" s="462"/>
      <c r="AN2" s="462"/>
      <c r="AO2" s="462"/>
      <c r="AP2" s="462"/>
      <c r="AQ2" s="462"/>
      <c r="AR2" s="462"/>
      <c r="AS2" s="462"/>
      <c r="AT2" s="462"/>
      <c r="AU2" s="462"/>
      <c r="AV2" s="462"/>
      <c r="AW2" s="462"/>
      <c r="AX2" s="462"/>
      <c r="AY2" s="462"/>
      <c r="AZ2" s="462"/>
      <c r="BA2" s="462"/>
      <c r="BB2" s="462"/>
      <c r="BC2" s="462"/>
      <c r="BD2" s="462"/>
      <c r="BE2" s="462"/>
      <c r="BF2" s="462"/>
      <c r="BG2" s="462"/>
      <c r="BH2" s="462"/>
      <c r="BI2" s="462"/>
      <c r="BJ2" s="462"/>
      <c r="BK2" s="462"/>
      <c r="BL2" s="462"/>
      <c r="BM2" s="462"/>
      <c r="BN2" s="462"/>
      <c r="BO2" s="462"/>
      <c r="BP2" s="462"/>
      <c r="BQ2" s="462"/>
      <c r="BR2" s="462"/>
      <c r="BS2" s="462"/>
      <c r="BT2" s="462"/>
      <c r="BU2" s="462"/>
      <c r="BV2" s="462"/>
      <c r="BW2" s="462"/>
      <c r="BX2" s="462"/>
      <c r="BY2" s="462"/>
      <c r="BZ2" s="462"/>
      <c r="CA2" s="462"/>
      <c r="CB2" s="462"/>
      <c r="CC2" s="462"/>
      <c r="CD2" s="462"/>
      <c r="CE2" s="462"/>
      <c r="CF2" s="462"/>
      <c r="CG2" s="462"/>
      <c r="CH2" s="462"/>
      <c r="CI2" s="462"/>
      <c r="CJ2" s="462"/>
      <c r="CK2" s="462"/>
      <c r="CL2" s="462"/>
      <c r="CM2" s="462"/>
      <c r="CN2" s="462"/>
      <c r="CO2" s="462"/>
      <c r="CP2" s="462"/>
      <c r="CQ2" s="462"/>
      <c r="CR2" s="462"/>
      <c r="CS2" s="462"/>
      <c r="CT2" s="462"/>
      <c r="CU2" s="462"/>
      <c r="CV2" s="462"/>
      <c r="CW2" s="462"/>
      <c r="CX2" s="462"/>
      <c r="CY2" s="462"/>
      <c r="CZ2" s="462"/>
      <c r="DA2" s="462"/>
      <c r="DB2" s="462"/>
      <c r="DC2" s="462"/>
      <c r="DD2" s="462"/>
      <c r="DE2" s="462"/>
      <c r="DF2" s="462"/>
      <c r="DG2" s="462"/>
      <c r="DH2" s="462"/>
      <c r="DI2" s="462"/>
      <c r="DJ2" s="462"/>
      <c r="DK2" s="462"/>
      <c r="DL2" s="462"/>
      <c r="DM2" s="462"/>
      <c r="DN2" s="462"/>
      <c r="DO2" s="462"/>
      <c r="DP2" s="462"/>
      <c r="DQ2" s="462"/>
      <c r="DR2" s="462"/>
      <c r="DS2" s="462"/>
      <c r="DT2" s="462"/>
      <c r="DU2" s="462"/>
      <c r="DV2" s="462"/>
      <c r="DW2" s="462"/>
      <c r="DX2" s="462"/>
      <c r="DY2" s="462"/>
      <c r="DZ2" s="462"/>
      <c r="EA2" s="462"/>
      <c r="EB2" s="462"/>
      <c r="EC2" s="462"/>
      <c r="ED2" s="462"/>
      <c r="EF2" s="473"/>
      <c r="EG2" s="473"/>
    </row>
    <row r="3" spans="1:146" ht="15">
      <c r="A3" s="318"/>
      <c r="B3" s="323"/>
      <c r="C3" s="323"/>
      <c r="D3" s="456"/>
      <c r="E3" s="452"/>
      <c r="F3" s="456"/>
      <c r="G3" s="456"/>
      <c r="H3" s="456"/>
      <c r="I3" s="456"/>
      <c r="J3" s="456"/>
      <c r="K3" s="456"/>
      <c r="L3" s="456"/>
      <c r="M3" s="456"/>
      <c r="N3" s="456"/>
      <c r="O3" s="456"/>
      <c r="P3" s="456"/>
      <c r="Q3" s="456"/>
      <c r="R3" s="456"/>
      <c r="S3" s="456"/>
      <c r="T3" s="456"/>
      <c r="U3" s="456"/>
      <c r="V3" s="456"/>
      <c r="W3" s="456"/>
      <c r="X3" s="456"/>
      <c r="Y3" s="456"/>
      <c r="Z3" s="456"/>
      <c r="AA3" s="456"/>
      <c r="AB3" s="456"/>
      <c r="AC3" s="456"/>
      <c r="AD3" s="456"/>
      <c r="AE3" s="456"/>
      <c r="AF3" s="456"/>
      <c r="AG3" s="456"/>
      <c r="AH3" s="456"/>
      <c r="AI3" s="456"/>
      <c r="AJ3" s="456"/>
      <c r="AK3" s="456"/>
      <c r="AL3" s="456"/>
      <c r="AM3" s="456"/>
      <c r="AN3" s="456"/>
      <c r="AO3" s="456"/>
      <c r="AP3" s="456"/>
      <c r="AQ3" s="456"/>
      <c r="AR3" s="456"/>
      <c r="AS3" s="456"/>
      <c r="AT3" s="456"/>
      <c r="AU3" s="456"/>
      <c r="AV3" s="456"/>
      <c r="AW3" s="456"/>
      <c r="AX3" s="456"/>
      <c r="AY3" s="456"/>
      <c r="AZ3" s="456"/>
      <c r="BA3" s="456"/>
      <c r="BB3" s="456"/>
      <c r="BC3" s="456"/>
      <c r="BD3" s="456"/>
      <c r="BE3" s="456"/>
      <c r="BF3" s="456"/>
      <c r="BG3" s="456"/>
      <c r="BH3" s="456"/>
      <c r="BI3" s="456"/>
      <c r="BJ3" s="456"/>
      <c r="BK3" s="456"/>
      <c r="BL3" s="456"/>
      <c r="BM3" s="456"/>
      <c r="BN3" s="456"/>
      <c r="BO3" s="456"/>
      <c r="BP3" s="456"/>
      <c r="BQ3" s="456"/>
      <c r="BR3" s="456"/>
      <c r="BS3" s="456"/>
      <c r="BT3" s="456"/>
      <c r="BU3" s="456"/>
      <c r="BV3" s="456"/>
      <c r="BW3" s="456"/>
      <c r="BX3" s="456"/>
      <c r="BY3" s="456"/>
      <c r="BZ3" s="456"/>
      <c r="CA3" s="456"/>
      <c r="CB3" s="456"/>
      <c r="CC3" s="456"/>
      <c r="CD3" s="456"/>
      <c r="CE3" s="456"/>
      <c r="CF3" s="456"/>
      <c r="CG3" s="456"/>
      <c r="CH3" s="456"/>
      <c r="CI3" s="456"/>
      <c r="CJ3" s="452"/>
      <c r="CK3" s="452"/>
      <c r="CL3" s="452"/>
      <c r="CM3" s="452"/>
      <c r="CN3" s="452"/>
      <c r="CO3" s="452"/>
      <c r="CP3" s="452"/>
      <c r="CQ3" s="452"/>
      <c r="CR3" s="452"/>
      <c r="CS3" s="452"/>
      <c r="CT3" s="452"/>
      <c r="CU3" s="452"/>
      <c r="CV3" s="452"/>
      <c r="CW3" s="452"/>
      <c r="CX3" s="452"/>
      <c r="CY3" s="452"/>
      <c r="CZ3" s="452"/>
      <c r="DA3" s="452"/>
      <c r="DB3" s="452"/>
      <c r="DC3" s="452"/>
      <c r="DD3" s="452"/>
      <c r="DE3" s="452"/>
      <c r="DF3" s="452"/>
      <c r="DG3" s="452"/>
      <c r="DH3" s="452"/>
      <c r="DI3" s="452"/>
      <c r="DJ3" s="452"/>
      <c r="DK3" s="452"/>
      <c r="DL3" s="452"/>
      <c r="DM3" s="452"/>
      <c r="DN3" s="452"/>
      <c r="DO3" s="452"/>
      <c r="DP3" s="452"/>
      <c r="DQ3" s="452"/>
      <c r="DR3" s="452"/>
      <c r="DS3" s="452"/>
      <c r="DT3" s="452"/>
      <c r="DU3" s="452"/>
      <c r="DV3" s="452"/>
      <c r="DW3" s="452"/>
      <c r="DX3" s="452"/>
      <c r="DY3" s="452"/>
      <c r="DZ3" s="452"/>
      <c r="EA3" s="452"/>
      <c r="EB3" s="452"/>
      <c r="EC3" s="452"/>
      <c r="ED3" s="452"/>
      <c r="EF3" s="458"/>
      <c r="EG3" s="459"/>
      <c r="EH3" s="458"/>
      <c r="EI3" s="459"/>
      <c r="EJ3" s="458"/>
      <c r="EK3" s="459"/>
      <c r="EL3" s="457"/>
      <c r="EN3" s="457"/>
      <c r="EP3" s="457"/>
    </row>
    <row r="4" spans="1:146" s="3" customFormat="1" ht="15">
      <c r="A4" s="318"/>
      <c r="B4" s="319"/>
      <c r="C4" s="319"/>
      <c r="D4" s="72" t="s">
        <v>66</v>
      </c>
      <c r="E4" s="72" t="s">
        <v>69</v>
      </c>
      <c r="F4" s="72" t="s">
        <v>28</v>
      </c>
      <c r="G4" s="72" t="s">
        <v>29</v>
      </c>
      <c r="H4" s="72" t="s">
        <v>30</v>
      </c>
      <c r="I4" s="72" t="s">
        <v>31</v>
      </c>
      <c r="J4" s="72" t="s">
        <v>32</v>
      </c>
      <c r="K4" s="72" t="s">
        <v>33</v>
      </c>
      <c r="L4" s="72" t="s">
        <v>34</v>
      </c>
      <c r="M4" s="72" t="s">
        <v>35</v>
      </c>
      <c r="N4" s="72" t="s">
        <v>36</v>
      </c>
      <c r="O4" s="72" t="s">
        <v>37</v>
      </c>
      <c r="P4" s="72" t="s">
        <v>38</v>
      </c>
      <c r="Q4" s="72" t="s">
        <v>39</v>
      </c>
      <c r="R4" s="72" t="s">
        <v>40</v>
      </c>
      <c r="S4" s="72" t="s">
        <v>41</v>
      </c>
      <c r="T4" s="72" t="s">
        <v>42</v>
      </c>
      <c r="U4" s="72" t="s">
        <v>43</v>
      </c>
      <c r="V4" s="72" t="s">
        <v>44</v>
      </c>
      <c r="W4" s="72" t="s">
        <v>45</v>
      </c>
      <c r="X4" s="72" t="s">
        <v>46</v>
      </c>
      <c r="Y4" s="72" t="s">
        <v>47</v>
      </c>
      <c r="Z4" s="72" t="s">
        <v>48</v>
      </c>
      <c r="AA4" s="72" t="s">
        <v>49</v>
      </c>
      <c r="AB4" s="72" t="s">
        <v>50</v>
      </c>
      <c r="AC4" s="72" t="s">
        <v>51</v>
      </c>
      <c r="AD4" s="72" t="s">
        <v>52</v>
      </c>
      <c r="AE4" s="72" t="s">
        <v>53</v>
      </c>
      <c r="AF4" s="72" t="s">
        <v>54</v>
      </c>
      <c r="AG4" s="72" t="s">
        <v>55</v>
      </c>
      <c r="AH4" s="72" t="s">
        <v>56</v>
      </c>
      <c r="AI4" s="72" t="s">
        <v>57</v>
      </c>
      <c r="AJ4" s="72" t="s">
        <v>58</v>
      </c>
      <c r="AK4" s="72" t="s">
        <v>59</v>
      </c>
      <c r="AL4" s="72" t="s">
        <v>60</v>
      </c>
      <c r="AM4" s="72" t="s">
        <v>61</v>
      </c>
      <c r="AN4" s="72" t="s">
        <v>62</v>
      </c>
      <c r="AO4" s="72" t="s">
        <v>63</v>
      </c>
      <c r="AP4" s="72" t="s">
        <v>64</v>
      </c>
      <c r="AQ4" s="72" t="s">
        <v>65</v>
      </c>
      <c r="AR4" s="73">
        <v>39507</v>
      </c>
      <c r="AS4" s="73">
        <v>39508</v>
      </c>
      <c r="AT4" s="73">
        <v>39509</v>
      </c>
      <c r="AU4" s="73">
        <v>39510</v>
      </c>
      <c r="AV4" s="73">
        <v>39511</v>
      </c>
      <c r="AW4" s="73">
        <v>39512</v>
      </c>
      <c r="AX4" s="73">
        <v>39513</v>
      </c>
      <c r="AY4" s="73">
        <v>39514</v>
      </c>
      <c r="AZ4" s="73">
        <v>39515</v>
      </c>
      <c r="BA4" s="73">
        <v>39516</v>
      </c>
      <c r="BB4" s="73">
        <v>39517</v>
      </c>
      <c r="BC4" s="73">
        <v>39518</v>
      </c>
      <c r="BD4" s="73">
        <v>39519</v>
      </c>
      <c r="BE4" s="73">
        <v>39520</v>
      </c>
      <c r="BF4" s="73">
        <v>39521</v>
      </c>
      <c r="BG4" s="73">
        <v>39522</v>
      </c>
      <c r="BH4" s="73">
        <v>39523</v>
      </c>
      <c r="BI4" s="73">
        <v>39524</v>
      </c>
      <c r="BJ4" s="73">
        <v>39525</v>
      </c>
      <c r="BK4" s="73">
        <v>39526</v>
      </c>
      <c r="BL4" s="74">
        <v>39527</v>
      </c>
      <c r="BM4" s="74">
        <v>39528</v>
      </c>
      <c r="BN4" s="74">
        <v>39529</v>
      </c>
      <c r="BO4" s="74">
        <v>39530</v>
      </c>
      <c r="BP4" s="74">
        <v>39531</v>
      </c>
      <c r="BQ4" s="74">
        <v>39532</v>
      </c>
      <c r="BR4" s="74">
        <v>39533</v>
      </c>
      <c r="BS4" s="74">
        <v>39534</v>
      </c>
      <c r="BT4" s="74">
        <v>39535</v>
      </c>
      <c r="BU4" s="74">
        <v>39536</v>
      </c>
      <c r="BV4" s="73">
        <v>39537</v>
      </c>
      <c r="BW4" s="73">
        <v>39538</v>
      </c>
      <c r="BX4" s="73">
        <v>39539</v>
      </c>
      <c r="BY4" s="73">
        <v>39540</v>
      </c>
      <c r="BZ4" s="73">
        <v>39541</v>
      </c>
      <c r="CA4" s="73">
        <v>39542</v>
      </c>
      <c r="CB4" s="73">
        <v>39543</v>
      </c>
      <c r="CC4" s="73">
        <v>39544</v>
      </c>
      <c r="CD4" s="73">
        <v>39545</v>
      </c>
      <c r="CE4" s="73">
        <v>39546</v>
      </c>
      <c r="CF4" s="73">
        <v>39547</v>
      </c>
      <c r="CG4" s="73">
        <v>39548</v>
      </c>
      <c r="CH4" s="73">
        <v>39549</v>
      </c>
      <c r="CI4" s="73">
        <v>39550</v>
      </c>
      <c r="CJ4" s="75"/>
      <c r="CK4" s="75"/>
      <c r="CL4" s="75"/>
      <c r="CM4" s="75"/>
      <c r="CN4" s="75"/>
      <c r="CO4" s="75"/>
      <c r="CP4" s="75"/>
      <c r="CQ4" s="75"/>
      <c r="CR4" s="75"/>
      <c r="CS4" s="75"/>
      <c r="CT4" s="75"/>
      <c r="CU4" s="75"/>
      <c r="CV4" s="75"/>
      <c r="CW4" s="75"/>
      <c r="CX4" s="75"/>
      <c r="CY4" s="75"/>
      <c r="CZ4" s="75"/>
      <c r="DA4" s="75"/>
      <c r="DB4" s="75"/>
      <c r="DC4" s="75"/>
      <c r="DD4" s="75"/>
      <c r="DE4" s="75"/>
      <c r="DF4" s="75"/>
      <c r="DG4" s="75"/>
      <c r="DH4" s="75"/>
      <c r="DI4" s="75"/>
      <c r="DJ4" s="75"/>
      <c r="DK4" s="75"/>
      <c r="DL4" s="75"/>
      <c r="DM4" s="75"/>
      <c r="DN4" s="75"/>
      <c r="DO4" s="75"/>
      <c r="DP4" s="75"/>
      <c r="DQ4" s="75"/>
      <c r="DR4" s="75"/>
      <c r="DS4" s="75"/>
      <c r="DT4" s="75"/>
      <c r="DU4" s="75"/>
      <c r="DV4" s="75"/>
      <c r="DW4" s="75"/>
      <c r="DX4" s="75"/>
      <c r="DY4" s="75"/>
      <c r="DZ4" s="75"/>
      <c r="EA4" s="75"/>
      <c r="EB4" s="75"/>
      <c r="EC4" s="75"/>
      <c r="ED4" s="75"/>
      <c r="EE4" s="75"/>
      <c r="EF4" s="459"/>
      <c r="EG4" s="458"/>
      <c r="EH4" s="461"/>
      <c r="EI4" s="460"/>
      <c r="EJ4" s="459"/>
      <c r="EK4" s="458"/>
      <c r="EL4" s="457"/>
      <c r="EN4" s="457"/>
      <c r="EP4" s="457"/>
    </row>
    <row r="5" spans="1:146" s="443" customFormat="1" ht="14">
      <c r="A5" s="448" t="s">
        <v>27</v>
      </c>
      <c r="B5" s="9" t="s">
        <v>79</v>
      </c>
      <c r="C5" s="83"/>
      <c r="D5" s="84">
        <v>0</v>
      </c>
      <c r="E5" s="84">
        <v>0</v>
      </c>
      <c r="F5" s="84">
        <v>0</v>
      </c>
      <c r="G5" s="84">
        <v>0</v>
      </c>
      <c r="H5" s="84">
        <v>0</v>
      </c>
      <c r="I5" s="84">
        <v>0</v>
      </c>
      <c r="J5" s="84">
        <v>0</v>
      </c>
      <c r="K5" s="84">
        <v>0</v>
      </c>
      <c r="L5" s="84">
        <v>0.2</v>
      </c>
      <c r="M5" s="84">
        <v>0</v>
      </c>
      <c r="N5" s="84">
        <v>0.94</v>
      </c>
      <c r="O5" s="84">
        <v>0.67</v>
      </c>
      <c r="P5" s="84">
        <v>0.44999999999999996</v>
      </c>
      <c r="Q5" s="84">
        <v>0.38</v>
      </c>
      <c r="R5" s="84">
        <v>0</v>
      </c>
      <c r="S5" s="84">
        <v>0</v>
      </c>
      <c r="T5" s="84">
        <v>0</v>
      </c>
      <c r="U5" s="84">
        <v>0</v>
      </c>
      <c r="V5" s="84">
        <v>2.61</v>
      </c>
      <c r="W5" s="84">
        <v>3.13</v>
      </c>
      <c r="X5" s="84">
        <v>1.66</v>
      </c>
      <c r="Y5" s="84">
        <v>7.5100000000000007</v>
      </c>
      <c r="Z5" s="84">
        <v>4.93</v>
      </c>
      <c r="AA5" s="84">
        <v>8.5499999999999989</v>
      </c>
      <c r="AB5" s="84">
        <v>2.61</v>
      </c>
      <c r="AC5" s="84">
        <v>4.78</v>
      </c>
      <c r="AD5" s="84">
        <v>6.96</v>
      </c>
      <c r="AE5" s="84">
        <v>1.21</v>
      </c>
      <c r="AF5" s="84">
        <v>2.35</v>
      </c>
      <c r="AG5" s="84">
        <v>7.0600000000000005</v>
      </c>
      <c r="AH5" s="84">
        <v>3.96</v>
      </c>
      <c r="AI5" s="84">
        <v>2.54</v>
      </c>
      <c r="AJ5" s="84">
        <v>7.7839999999999998</v>
      </c>
      <c r="AK5" s="84">
        <v>6.51</v>
      </c>
      <c r="AL5" s="84">
        <v>0</v>
      </c>
      <c r="AM5" s="84"/>
      <c r="AN5" s="84">
        <v>0</v>
      </c>
      <c r="AO5" s="84">
        <v>0.15245</v>
      </c>
      <c r="AP5" s="84">
        <v>4.0580999999999996</v>
      </c>
      <c r="AQ5" s="84">
        <v>7.0472000000000001</v>
      </c>
      <c r="AR5" s="84">
        <v>0</v>
      </c>
      <c r="AS5" s="84">
        <v>10.188549999999999</v>
      </c>
      <c r="AT5" s="84">
        <v>5.8891999999999998</v>
      </c>
      <c r="AU5" s="84">
        <v>7.0517000000000003</v>
      </c>
      <c r="AV5" s="84">
        <v>12.753499999999999</v>
      </c>
      <c r="AW5" s="84">
        <v>13.897699999999999</v>
      </c>
      <c r="AX5" s="84">
        <v>10.1913</v>
      </c>
      <c r="AY5" s="84">
        <v>4.9700000000000006</v>
      </c>
      <c r="AZ5" s="84">
        <v>6.1479999999999988</v>
      </c>
      <c r="BA5" s="84">
        <v>0</v>
      </c>
      <c r="BB5" s="84">
        <v>0</v>
      </c>
      <c r="BC5" s="84">
        <v>0.42600000000000005</v>
      </c>
      <c r="BD5" s="84">
        <v>0</v>
      </c>
      <c r="BE5" s="84">
        <v>0</v>
      </c>
      <c r="BF5" s="84">
        <v>0</v>
      </c>
      <c r="BG5" s="84">
        <v>0</v>
      </c>
      <c r="BH5" s="84">
        <v>0</v>
      </c>
      <c r="BI5" s="84">
        <v>0</v>
      </c>
      <c r="BJ5" s="84">
        <v>0</v>
      </c>
      <c r="BK5" s="84">
        <v>0</v>
      </c>
      <c r="BL5" s="84">
        <v>0</v>
      </c>
      <c r="BM5" s="84">
        <v>0</v>
      </c>
      <c r="BN5" s="84">
        <v>0</v>
      </c>
      <c r="BO5" s="84">
        <v>0</v>
      </c>
      <c r="BP5" s="84">
        <v>0</v>
      </c>
      <c r="BQ5" s="84">
        <v>0</v>
      </c>
      <c r="BR5" s="84">
        <v>0</v>
      </c>
      <c r="BS5" s="84">
        <v>0</v>
      </c>
      <c r="BT5" s="84">
        <v>0</v>
      </c>
      <c r="BU5" s="84">
        <v>0</v>
      </c>
      <c r="BV5" s="84">
        <v>0</v>
      </c>
      <c r="BW5" s="84">
        <v>0</v>
      </c>
      <c r="BX5" s="84">
        <v>0</v>
      </c>
      <c r="BY5" s="84">
        <v>0</v>
      </c>
      <c r="BZ5" s="84">
        <v>0</v>
      </c>
      <c r="CA5" s="84">
        <v>0</v>
      </c>
      <c r="CB5" s="84">
        <v>0</v>
      </c>
      <c r="CC5" s="84">
        <v>0</v>
      </c>
      <c r="CD5" s="84">
        <v>0</v>
      </c>
      <c r="CE5" s="84">
        <v>0</v>
      </c>
      <c r="CF5" s="84">
        <v>0</v>
      </c>
      <c r="CG5" s="84">
        <v>0</v>
      </c>
      <c r="CH5" s="84">
        <v>0</v>
      </c>
      <c r="CI5" s="84">
        <v>0</v>
      </c>
      <c r="CJ5" s="445"/>
      <c r="CK5" s="445"/>
      <c r="CL5" s="445"/>
      <c r="CM5" s="445"/>
      <c r="CN5" s="445"/>
      <c r="CO5" s="445"/>
      <c r="CP5" s="445"/>
      <c r="CQ5" s="445"/>
      <c r="CR5" s="445"/>
      <c r="CS5" s="445"/>
      <c r="CT5" s="445"/>
      <c r="CU5" s="445"/>
      <c r="CV5" s="445"/>
      <c r="CW5" s="445"/>
      <c r="CX5" s="445"/>
      <c r="CY5" s="445"/>
      <c r="CZ5" s="445"/>
      <c r="DA5" s="445"/>
      <c r="DB5" s="445"/>
      <c r="DC5" s="445"/>
      <c r="DD5" s="445"/>
      <c r="DE5" s="445"/>
      <c r="DF5" s="445"/>
      <c r="DG5" s="445"/>
      <c r="DH5" s="445"/>
      <c r="DI5" s="445"/>
      <c r="DJ5" s="445"/>
      <c r="DK5" s="445"/>
      <c r="DL5" s="445"/>
      <c r="DM5" s="445"/>
      <c r="DN5" s="445"/>
      <c r="DO5" s="445"/>
      <c r="DP5" s="445"/>
      <c r="DQ5" s="445"/>
      <c r="DR5" s="445"/>
      <c r="DS5" s="445"/>
      <c r="DT5" s="445"/>
      <c r="DU5" s="445"/>
      <c r="DV5" s="445"/>
      <c r="DW5" s="445"/>
      <c r="DX5" s="445"/>
      <c r="DY5" s="445"/>
      <c r="DZ5" s="445"/>
      <c r="EA5" s="445"/>
      <c r="EB5" s="445"/>
      <c r="EC5" s="445"/>
      <c r="ED5" s="445"/>
      <c r="EE5" s="445"/>
      <c r="EF5" s="445"/>
      <c r="EG5" s="444"/>
      <c r="EH5" s="447"/>
      <c r="EI5" s="446"/>
      <c r="EJ5" s="445"/>
      <c r="EK5" s="444"/>
      <c r="EL5" s="445"/>
      <c r="EM5" s="444"/>
      <c r="EN5" s="445"/>
      <c r="EO5" s="444"/>
    </row>
    <row r="6" spans="1:146" s="443" customFormat="1">
      <c r="A6" s="449"/>
      <c r="B6" s="9" t="s">
        <v>87</v>
      </c>
      <c r="C6" s="85"/>
      <c r="D6" s="84">
        <v>0</v>
      </c>
      <c r="E6" s="84">
        <v>0</v>
      </c>
      <c r="F6" s="84">
        <v>0</v>
      </c>
      <c r="G6" s="84">
        <v>0</v>
      </c>
      <c r="H6" s="84">
        <v>0</v>
      </c>
      <c r="I6" s="84">
        <v>0</v>
      </c>
      <c r="J6" s="84">
        <v>0</v>
      </c>
      <c r="K6" s="84">
        <v>0</v>
      </c>
      <c r="L6" s="84">
        <v>0.02</v>
      </c>
      <c r="M6" s="84">
        <v>0</v>
      </c>
      <c r="N6" s="84">
        <v>0.13</v>
      </c>
      <c r="O6" s="84">
        <v>0.13</v>
      </c>
      <c r="P6" s="84">
        <v>0.2</v>
      </c>
      <c r="Q6" s="84">
        <v>7.0000000000000007E-2</v>
      </c>
      <c r="R6" s="84">
        <v>0</v>
      </c>
      <c r="S6" s="84">
        <v>0</v>
      </c>
      <c r="T6" s="84">
        <v>0</v>
      </c>
      <c r="U6" s="84">
        <v>0</v>
      </c>
      <c r="V6" s="84">
        <v>1.74</v>
      </c>
      <c r="W6" s="84">
        <v>2.2199999999999998</v>
      </c>
      <c r="X6" s="84">
        <v>1.26</v>
      </c>
      <c r="Y6" s="84">
        <v>4.45</v>
      </c>
      <c r="Z6" s="84">
        <v>2.84</v>
      </c>
      <c r="AA6" s="84">
        <v>4.92</v>
      </c>
      <c r="AB6" s="84">
        <v>1.78</v>
      </c>
      <c r="AC6" s="84">
        <v>3.9699999999999998</v>
      </c>
      <c r="AD6" s="84">
        <v>4.62</v>
      </c>
      <c r="AE6" s="84">
        <v>0.63</v>
      </c>
      <c r="AF6" s="84">
        <v>0.69000000000000006</v>
      </c>
      <c r="AG6" s="84">
        <v>2.5499999999999998</v>
      </c>
      <c r="AH6" s="84">
        <v>1.6600000000000001</v>
      </c>
      <c r="AI6" s="84">
        <v>1.4400000000000002</v>
      </c>
      <c r="AJ6" s="84">
        <v>4.99</v>
      </c>
      <c r="AK6" s="84">
        <v>3.0300000000000002</v>
      </c>
      <c r="AL6" s="84">
        <v>0</v>
      </c>
      <c r="AM6" s="84"/>
      <c r="AN6" s="84">
        <v>0</v>
      </c>
      <c r="AO6" s="84">
        <v>1.0699999999999998</v>
      </c>
      <c r="AP6" s="84">
        <v>8.3724000000000007</v>
      </c>
      <c r="AQ6" s="84">
        <v>9.0246499999999994</v>
      </c>
      <c r="AR6" s="84">
        <v>0</v>
      </c>
      <c r="AS6" s="84">
        <v>8.1692999999999998</v>
      </c>
      <c r="AT6" s="84">
        <v>12.977649999999999</v>
      </c>
      <c r="AU6" s="84">
        <v>14.572199999999999</v>
      </c>
      <c r="AV6" s="84">
        <v>7.9005000000000001</v>
      </c>
      <c r="AW6" s="84">
        <v>5.2971500000000002</v>
      </c>
      <c r="AX6" s="84">
        <v>4.6244499999999995</v>
      </c>
      <c r="AY6" s="84">
        <v>2.79</v>
      </c>
      <c r="AZ6" s="84">
        <v>7.3190500000000007</v>
      </c>
      <c r="BA6" s="84">
        <v>0</v>
      </c>
      <c r="BB6" s="84">
        <v>0</v>
      </c>
      <c r="BC6" s="84">
        <v>14.658000000000001</v>
      </c>
      <c r="BD6" s="84">
        <v>0</v>
      </c>
      <c r="BE6" s="84">
        <v>0</v>
      </c>
      <c r="BF6" s="84">
        <v>0</v>
      </c>
      <c r="BG6" s="84">
        <v>0</v>
      </c>
      <c r="BH6" s="84">
        <v>0</v>
      </c>
      <c r="BI6" s="84">
        <v>0</v>
      </c>
      <c r="BJ6" s="84">
        <v>0</v>
      </c>
      <c r="BK6" s="84">
        <v>0</v>
      </c>
      <c r="BL6" s="84">
        <v>0</v>
      </c>
      <c r="BM6" s="84">
        <v>0</v>
      </c>
      <c r="BN6" s="84">
        <v>0</v>
      </c>
      <c r="BO6" s="84">
        <v>0</v>
      </c>
      <c r="BP6" s="84">
        <v>0</v>
      </c>
      <c r="BQ6" s="84">
        <v>0</v>
      </c>
      <c r="BR6" s="84">
        <v>0</v>
      </c>
      <c r="BS6" s="84">
        <v>0</v>
      </c>
      <c r="BT6" s="84">
        <v>0</v>
      </c>
      <c r="BU6" s="84">
        <v>0</v>
      </c>
      <c r="BV6" s="84">
        <v>0</v>
      </c>
      <c r="BW6" s="84">
        <v>0</v>
      </c>
      <c r="BX6" s="84">
        <v>0</v>
      </c>
      <c r="BY6" s="84">
        <v>0</v>
      </c>
      <c r="BZ6" s="84">
        <v>0</v>
      </c>
      <c r="CA6" s="84">
        <v>0</v>
      </c>
      <c r="CB6" s="84">
        <v>0</v>
      </c>
      <c r="CC6" s="84">
        <v>0</v>
      </c>
      <c r="CD6" s="84">
        <v>0</v>
      </c>
      <c r="CE6" s="84">
        <v>0</v>
      </c>
      <c r="CF6" s="84">
        <v>0</v>
      </c>
      <c r="CG6" s="84">
        <v>0</v>
      </c>
      <c r="CH6" s="84">
        <v>0</v>
      </c>
      <c r="CI6" s="84">
        <v>0</v>
      </c>
      <c r="CJ6" s="445"/>
      <c r="CK6" s="445"/>
      <c r="CL6" s="445"/>
      <c r="CM6" s="445"/>
      <c r="CN6" s="445"/>
      <c r="CO6" s="445"/>
      <c r="CP6" s="445"/>
      <c r="CQ6" s="445"/>
      <c r="CR6" s="445"/>
      <c r="CS6" s="445"/>
      <c r="CT6" s="445"/>
      <c r="CU6" s="445"/>
      <c r="CV6" s="445"/>
      <c r="CW6" s="445"/>
      <c r="CX6" s="445"/>
      <c r="CY6" s="445"/>
      <c r="CZ6" s="445"/>
      <c r="DA6" s="445"/>
      <c r="DB6" s="445"/>
      <c r="DC6" s="445"/>
      <c r="DD6" s="445"/>
      <c r="DE6" s="445"/>
      <c r="DF6" s="445"/>
      <c r="DG6" s="445"/>
      <c r="DH6" s="445"/>
      <c r="DI6" s="445"/>
      <c r="DJ6" s="445"/>
      <c r="DK6" s="445"/>
      <c r="DL6" s="445"/>
      <c r="DM6" s="445"/>
      <c r="DN6" s="445"/>
      <c r="DO6" s="445"/>
      <c r="DP6" s="445"/>
      <c r="DQ6" s="445"/>
      <c r="DR6" s="445"/>
      <c r="DS6" s="445"/>
      <c r="DT6" s="445"/>
      <c r="DU6" s="445"/>
      <c r="DV6" s="445"/>
      <c r="DW6" s="445"/>
      <c r="DX6" s="445"/>
      <c r="DY6" s="445"/>
      <c r="DZ6" s="445"/>
      <c r="EA6" s="445"/>
      <c r="EB6" s="445"/>
      <c r="EC6" s="445"/>
      <c r="ED6" s="445"/>
      <c r="EE6" s="445"/>
      <c r="EF6" s="445"/>
      <c r="EG6" s="444"/>
      <c r="EH6" s="447"/>
      <c r="EI6" s="446"/>
      <c r="EJ6" s="445"/>
      <c r="EK6" s="444"/>
      <c r="EL6" s="445"/>
      <c r="EM6" s="444"/>
      <c r="EN6" s="445"/>
      <c r="EO6" s="444"/>
    </row>
    <row r="7" spans="1:146" s="443" customFormat="1">
      <c r="A7" s="451"/>
      <c r="B7" s="219" t="s">
        <v>88</v>
      </c>
      <c r="C7" s="85"/>
      <c r="D7" s="84">
        <v>0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  <c r="P7" s="84">
        <v>0</v>
      </c>
      <c r="Q7" s="84">
        <v>0</v>
      </c>
      <c r="R7" s="84">
        <v>0</v>
      </c>
      <c r="S7" s="84">
        <v>0</v>
      </c>
      <c r="T7" s="84">
        <v>0</v>
      </c>
      <c r="U7" s="84">
        <v>0</v>
      </c>
      <c r="V7" s="84">
        <v>0.4</v>
      </c>
      <c r="W7" s="84">
        <v>0.86</v>
      </c>
      <c r="X7" s="84">
        <v>0.28489999999999999</v>
      </c>
      <c r="Y7" s="84">
        <v>1.9</v>
      </c>
      <c r="Z7" s="84">
        <v>1.22</v>
      </c>
      <c r="AA7" s="84">
        <v>1.3900000000000001</v>
      </c>
      <c r="AB7" s="84">
        <v>1.01</v>
      </c>
      <c r="AC7" s="84">
        <v>1.04</v>
      </c>
      <c r="AD7" s="84">
        <v>1.21</v>
      </c>
      <c r="AE7" s="84">
        <v>0.34</v>
      </c>
      <c r="AF7" s="84">
        <v>0.312</v>
      </c>
      <c r="AG7" s="84">
        <v>1.74</v>
      </c>
      <c r="AH7" s="84">
        <v>1.6400000000000001</v>
      </c>
      <c r="AI7" s="84">
        <v>0.69000000000000006</v>
      </c>
      <c r="AJ7" s="84">
        <v>1.88</v>
      </c>
      <c r="AK7" s="84">
        <v>1.79</v>
      </c>
      <c r="AL7" s="84">
        <v>0</v>
      </c>
      <c r="AM7" s="84"/>
      <c r="AN7" s="84">
        <v>0</v>
      </c>
      <c r="AO7" s="84">
        <v>4.4900000000000002E-2</v>
      </c>
      <c r="AP7" s="84">
        <v>0.35</v>
      </c>
      <c r="AQ7" s="84">
        <v>1.62</v>
      </c>
      <c r="AR7" s="84">
        <v>0</v>
      </c>
      <c r="AS7" s="84">
        <v>1.38</v>
      </c>
      <c r="AT7" s="84">
        <v>1.4500000000000002</v>
      </c>
      <c r="AU7" s="84">
        <v>1.48</v>
      </c>
      <c r="AV7" s="84">
        <v>2.09</v>
      </c>
      <c r="AW7" s="84">
        <v>2.62</v>
      </c>
      <c r="AX7" s="84">
        <v>1.52</v>
      </c>
      <c r="AY7" s="84">
        <v>1.3699999999999999</v>
      </c>
      <c r="AZ7" s="84">
        <v>1.0499999999999998</v>
      </c>
      <c r="BA7" s="84">
        <v>0</v>
      </c>
      <c r="BB7" s="84">
        <v>0</v>
      </c>
      <c r="BC7" s="84">
        <v>0</v>
      </c>
      <c r="BD7" s="84">
        <v>0</v>
      </c>
      <c r="BE7" s="84">
        <v>0</v>
      </c>
      <c r="BF7" s="84">
        <v>0</v>
      </c>
      <c r="BG7" s="84">
        <v>0</v>
      </c>
      <c r="BH7" s="84">
        <v>0</v>
      </c>
      <c r="BI7" s="84">
        <v>0</v>
      </c>
      <c r="BJ7" s="84">
        <v>0</v>
      </c>
      <c r="BK7" s="84">
        <v>0</v>
      </c>
      <c r="BL7" s="84">
        <v>0</v>
      </c>
      <c r="BM7" s="84">
        <v>0</v>
      </c>
      <c r="BN7" s="84">
        <v>0</v>
      </c>
      <c r="BO7" s="84">
        <v>0</v>
      </c>
      <c r="BP7" s="84">
        <v>0</v>
      </c>
      <c r="BQ7" s="84">
        <v>0</v>
      </c>
      <c r="BR7" s="84">
        <v>0</v>
      </c>
      <c r="BS7" s="84">
        <v>0</v>
      </c>
      <c r="BT7" s="84">
        <v>0</v>
      </c>
      <c r="BU7" s="84">
        <v>0</v>
      </c>
      <c r="BV7" s="84">
        <v>0</v>
      </c>
      <c r="BW7" s="84">
        <v>0</v>
      </c>
      <c r="BX7" s="84">
        <v>0</v>
      </c>
      <c r="BY7" s="84">
        <v>0</v>
      </c>
      <c r="BZ7" s="84">
        <v>0</v>
      </c>
      <c r="CA7" s="84">
        <v>0</v>
      </c>
      <c r="CB7" s="84">
        <v>0</v>
      </c>
      <c r="CC7" s="84">
        <v>0</v>
      </c>
      <c r="CD7" s="84">
        <v>0</v>
      </c>
      <c r="CE7" s="84">
        <v>0</v>
      </c>
      <c r="CF7" s="84">
        <v>0</v>
      </c>
      <c r="CG7" s="84">
        <v>0</v>
      </c>
      <c r="CH7" s="84">
        <v>0</v>
      </c>
      <c r="CI7" s="84">
        <v>0</v>
      </c>
      <c r="CJ7" s="445"/>
      <c r="CK7" s="445"/>
      <c r="CL7" s="445"/>
      <c r="CM7" s="445"/>
      <c r="CN7" s="445"/>
      <c r="CO7" s="445"/>
      <c r="CP7" s="445"/>
      <c r="CQ7" s="445"/>
      <c r="CR7" s="445"/>
      <c r="CS7" s="445"/>
      <c r="CT7" s="445"/>
      <c r="CU7" s="445"/>
      <c r="CV7" s="445"/>
      <c r="CW7" s="445"/>
      <c r="CX7" s="445"/>
      <c r="CY7" s="445"/>
      <c r="CZ7" s="445"/>
      <c r="DA7" s="445"/>
      <c r="DB7" s="445"/>
      <c r="DC7" s="445"/>
      <c r="DD7" s="445"/>
      <c r="DE7" s="445"/>
      <c r="DF7" s="445"/>
      <c r="DG7" s="445"/>
      <c r="DH7" s="445"/>
      <c r="DI7" s="445"/>
      <c r="DJ7" s="445"/>
      <c r="DK7" s="445"/>
      <c r="DL7" s="445"/>
      <c r="DM7" s="445"/>
      <c r="DN7" s="445"/>
      <c r="DO7" s="445"/>
      <c r="DP7" s="445"/>
      <c r="DQ7" s="445"/>
      <c r="DR7" s="445"/>
      <c r="DS7" s="445"/>
      <c r="DT7" s="445"/>
      <c r="DU7" s="445"/>
      <c r="DV7" s="445"/>
      <c r="DW7" s="445"/>
      <c r="DX7" s="445"/>
      <c r="DY7" s="445"/>
      <c r="DZ7" s="445"/>
      <c r="EA7" s="445"/>
      <c r="EB7" s="445"/>
      <c r="EC7" s="445"/>
      <c r="ED7" s="445"/>
      <c r="EE7" s="445"/>
      <c r="EF7" s="445"/>
      <c r="EG7" s="444"/>
      <c r="EH7" s="447"/>
      <c r="EI7" s="446"/>
      <c r="EJ7" s="445"/>
      <c r="EK7" s="444"/>
      <c r="EL7" s="445"/>
      <c r="EM7" s="444"/>
      <c r="EN7" s="445"/>
      <c r="EO7" s="444"/>
    </row>
    <row r="8" spans="1:146" s="16" customFormat="1">
      <c r="A8" s="15"/>
      <c r="C8" s="17" t="s">
        <v>70</v>
      </c>
      <c r="D8" s="94" t="e">
        <v>#DIV/0!</v>
      </c>
      <c r="E8" s="94" t="e">
        <v>#DIV/0!</v>
      </c>
      <c r="F8" s="94" t="e">
        <v>#DIV/0!</v>
      </c>
      <c r="G8" s="94" t="e">
        <v>#DIV/0!</v>
      </c>
      <c r="H8" s="94" t="e">
        <v>#DIV/0!</v>
      </c>
      <c r="I8" s="94" t="e">
        <v>#DIV/0!</v>
      </c>
      <c r="J8" s="94" t="e">
        <v>#DIV/0!</v>
      </c>
      <c r="K8" s="94" t="e">
        <v>#DIV/0!</v>
      </c>
      <c r="L8" s="94">
        <v>13.789115646258502</v>
      </c>
      <c r="M8" s="94" t="e">
        <v>#DIV/0!</v>
      </c>
      <c r="N8" s="94">
        <v>3.294759114583333</v>
      </c>
      <c r="O8" s="94">
        <v>7.0070833333333304</v>
      </c>
      <c r="P8" s="94">
        <v>6.5801392020390157</v>
      </c>
      <c r="Q8" s="94">
        <v>8.9927285318559562</v>
      </c>
      <c r="R8" s="94" t="e">
        <v>#DIV/0!</v>
      </c>
      <c r="S8" s="94" t="e">
        <v>#DIV/0!</v>
      </c>
      <c r="T8" s="94" t="e">
        <v>#DIV/0!</v>
      </c>
      <c r="U8" s="94" t="e">
        <v>#DIV/0!</v>
      </c>
      <c r="V8" s="94">
        <v>1.9484419591324553</v>
      </c>
      <c r="W8" s="94">
        <v>1.3877840089729212</v>
      </c>
      <c r="X8" s="94">
        <v>3.2528049953934062</v>
      </c>
      <c r="Y8" s="94">
        <v>0.6593579072532697</v>
      </c>
      <c r="Z8" s="94">
        <v>1.0430996826933636</v>
      </c>
      <c r="AA8" s="94">
        <v>0.65624537371523717</v>
      </c>
      <c r="AB8" s="94">
        <v>1.4976428571428571</v>
      </c>
      <c r="AC8" s="94">
        <v>0.86813429295140376</v>
      </c>
      <c r="AD8" s="94">
        <v>0.74549429405067869</v>
      </c>
      <c r="AE8" s="94">
        <v>4.0506325907726604</v>
      </c>
      <c r="AF8" s="94">
        <v>3.0644831797172882</v>
      </c>
      <c r="AG8" s="94">
        <v>0.83360050504437333</v>
      </c>
      <c r="AH8" s="94">
        <v>1.0914771068237388</v>
      </c>
      <c r="AI8" s="94">
        <v>1.8940950529871809</v>
      </c>
      <c r="AJ8" s="94">
        <v>0.63940963328105715</v>
      </c>
      <c r="AK8" s="94">
        <v>0.66443930696916598</v>
      </c>
      <c r="AL8" s="94" t="e">
        <v>#DIV/0!</v>
      </c>
      <c r="AM8" s="94">
        <v>4.7148358188055717</v>
      </c>
      <c r="AN8" s="94" t="e">
        <v>#DIV/0!</v>
      </c>
      <c r="AO8" s="94">
        <v>5.5670191024114715</v>
      </c>
      <c r="AP8" s="94">
        <v>0.7409386450727431</v>
      </c>
      <c r="AQ8" s="94">
        <v>0.45456365046326347</v>
      </c>
      <c r="AR8" s="94" t="e">
        <v>#DIV/0!</v>
      </c>
      <c r="AS8" s="94">
        <v>0.44159928928928088</v>
      </c>
      <c r="AT8" s="94">
        <v>0.33819420711333514</v>
      </c>
      <c r="AU8" s="94">
        <v>0.32040834703660154</v>
      </c>
      <c r="AV8" s="94">
        <v>0.34375685605388151</v>
      </c>
      <c r="AW8" s="94">
        <v>0.43093028547368051</v>
      </c>
      <c r="AX8" s="94">
        <v>0.40072744832751422</v>
      </c>
      <c r="AY8" s="94">
        <v>0.77689706682335669</v>
      </c>
      <c r="AZ8" s="94">
        <v>0.5317978461373174</v>
      </c>
      <c r="BA8" s="94" t="e">
        <v>#DIV/0!</v>
      </c>
      <c r="BB8" s="94" t="e">
        <v>#DIV/0!</v>
      </c>
      <c r="BC8" s="94">
        <v>0.24644682049378655</v>
      </c>
      <c r="BD8" s="94" t="e">
        <v>#DIV/0!</v>
      </c>
      <c r="BE8" s="94" t="e">
        <v>#DIV/0!</v>
      </c>
      <c r="BF8" s="94" t="e">
        <v>#DIV/0!</v>
      </c>
      <c r="BG8" s="94" t="e">
        <v>#DIV/0!</v>
      </c>
      <c r="BH8" s="94" t="e">
        <v>#DIV/0!</v>
      </c>
      <c r="BI8" s="94" t="e">
        <v>#DIV/0!</v>
      </c>
      <c r="BJ8" s="94" t="e">
        <v>#DIV/0!</v>
      </c>
      <c r="BK8" s="94" t="e">
        <v>#DIV/0!</v>
      </c>
      <c r="BL8" s="94" t="e">
        <v>#DIV/0!</v>
      </c>
      <c r="BM8" s="94" t="e">
        <v>#DIV/0!</v>
      </c>
      <c r="BN8" s="94" t="e">
        <v>#DIV/0!</v>
      </c>
      <c r="BO8" s="94" t="e">
        <v>#DIV/0!</v>
      </c>
      <c r="BP8" s="94" t="e">
        <v>#DIV/0!</v>
      </c>
      <c r="BQ8" s="94" t="e">
        <v>#DIV/0!</v>
      </c>
      <c r="BR8" s="94" t="e">
        <v>#DIV/0!</v>
      </c>
      <c r="BS8" s="94" t="e">
        <v>#DIV/0!</v>
      </c>
      <c r="BT8" s="94" t="e">
        <v>#DIV/0!</v>
      </c>
      <c r="BU8" s="94" t="e">
        <v>#DIV/0!</v>
      </c>
      <c r="BV8" s="94" t="e">
        <v>#DIV/0!</v>
      </c>
      <c r="BW8" s="94" t="e">
        <v>#DIV/0!</v>
      </c>
      <c r="BX8" s="94" t="e">
        <v>#DIV/0!</v>
      </c>
      <c r="BY8" s="94" t="e">
        <v>#DIV/0!</v>
      </c>
      <c r="BZ8" s="94" t="e">
        <v>#DIV/0!</v>
      </c>
      <c r="CA8" s="94" t="e">
        <v>#DIV/0!</v>
      </c>
      <c r="CB8" s="94" t="e">
        <v>#DIV/0!</v>
      </c>
      <c r="CC8" s="94" t="e">
        <v>#DIV/0!</v>
      </c>
      <c r="CD8" s="94" t="e">
        <v>#DIV/0!</v>
      </c>
      <c r="CE8" s="94" t="e">
        <v>#DIV/0!</v>
      </c>
      <c r="CF8" s="94" t="e">
        <v>#DIV/0!</v>
      </c>
      <c r="CG8" s="94" t="e">
        <v>#DIV/0!</v>
      </c>
      <c r="CH8" s="94" t="e">
        <v>#DIV/0!</v>
      </c>
      <c r="CI8" s="94" t="e">
        <v>#DIV/0!</v>
      </c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95"/>
      <c r="EF8" s="96"/>
      <c r="EG8" s="97"/>
      <c r="EH8" s="98"/>
      <c r="EI8" s="99"/>
      <c r="EJ8" s="97"/>
      <c r="EK8" s="97"/>
      <c r="EL8" s="100"/>
      <c r="EM8" s="100"/>
    </row>
    <row r="9" spans="1:146" s="443" customFormat="1" ht="14">
      <c r="A9" s="78" t="s">
        <v>1</v>
      </c>
      <c r="B9" s="9" t="s">
        <v>79</v>
      </c>
      <c r="C9" s="83"/>
      <c r="D9" s="84">
        <v>0</v>
      </c>
      <c r="E9" s="84">
        <v>0</v>
      </c>
      <c r="F9" s="84">
        <v>0</v>
      </c>
      <c r="G9" s="84">
        <v>2.2450000000000001E-2</v>
      </c>
      <c r="H9" s="84">
        <v>0.157</v>
      </c>
      <c r="I9" s="84">
        <v>0.13500000000000001</v>
      </c>
      <c r="J9" s="84">
        <v>0.13500000000000001</v>
      </c>
      <c r="K9" s="84">
        <v>0.44900000000000001</v>
      </c>
      <c r="L9" s="84"/>
      <c r="M9" s="84">
        <v>0</v>
      </c>
      <c r="N9" s="84">
        <v>0.51600000000000001</v>
      </c>
      <c r="O9" s="84">
        <v>0.91999999999999993</v>
      </c>
      <c r="P9" s="84">
        <v>0.38100000000000001</v>
      </c>
      <c r="Q9" s="84">
        <v>0.51700000000000002</v>
      </c>
      <c r="R9" s="84">
        <v>0.51600000000000001</v>
      </c>
      <c r="S9" s="84">
        <v>0.27700000000000002</v>
      </c>
      <c r="T9" s="84">
        <v>0.45</v>
      </c>
      <c r="U9" s="84">
        <v>0.45</v>
      </c>
      <c r="V9" s="84"/>
      <c r="W9" s="84">
        <v>0</v>
      </c>
      <c r="X9" s="84">
        <v>0</v>
      </c>
      <c r="Y9" s="84">
        <v>9.1589999999999989</v>
      </c>
      <c r="Z9" s="84">
        <v>10.887</v>
      </c>
      <c r="AA9" s="84">
        <v>9.5859999999999985</v>
      </c>
      <c r="AB9" s="84">
        <v>12.145999999999999</v>
      </c>
      <c r="AC9" s="84">
        <v>6.3539999999999992</v>
      </c>
      <c r="AD9" s="84">
        <v>10.103999999999999</v>
      </c>
      <c r="AE9" s="84">
        <v>3.4580000000000002</v>
      </c>
      <c r="AF9" s="84">
        <v>7.4979999999999993</v>
      </c>
      <c r="AG9" s="84">
        <v>5.657</v>
      </c>
      <c r="AH9" s="84">
        <v>9.5869999999999997</v>
      </c>
      <c r="AI9" s="84">
        <v>6.4209999999999994</v>
      </c>
      <c r="AJ9" s="84">
        <v>9.3849999999999998</v>
      </c>
      <c r="AK9" s="84">
        <v>8.7559999999999985</v>
      </c>
      <c r="AL9" s="84">
        <v>11.987</v>
      </c>
      <c r="AM9" s="84">
        <v>6.1754499999999997</v>
      </c>
      <c r="AN9" s="84">
        <v>0</v>
      </c>
      <c r="AO9" s="84"/>
      <c r="AP9" s="84">
        <v>0</v>
      </c>
      <c r="AQ9" s="84">
        <v>0</v>
      </c>
      <c r="AR9" s="84">
        <v>0</v>
      </c>
      <c r="AS9" s="84">
        <v>7.2512499999999998</v>
      </c>
      <c r="AT9" s="84">
        <v>9.2939499999999988</v>
      </c>
      <c r="AU9" s="84">
        <v>9.1146999999999991</v>
      </c>
      <c r="AV9" s="84">
        <v>18.47635</v>
      </c>
      <c r="AW9" s="84">
        <v>19.756</v>
      </c>
      <c r="AX9" s="84">
        <v>8.6432500000000001</v>
      </c>
      <c r="AY9" s="84">
        <v>4.2205999999999992</v>
      </c>
      <c r="AZ9" s="84">
        <v>8.6656999999999993</v>
      </c>
      <c r="BA9" s="84">
        <v>8.5085499999999996</v>
      </c>
      <c r="BB9" s="84">
        <v>5.141049999999999</v>
      </c>
      <c r="BC9" s="84">
        <v>0</v>
      </c>
      <c r="BD9" s="84"/>
      <c r="BE9" s="84">
        <v>0</v>
      </c>
      <c r="BF9" s="84">
        <v>0</v>
      </c>
      <c r="BG9" s="84">
        <v>0</v>
      </c>
      <c r="BH9" s="84">
        <v>0</v>
      </c>
      <c r="BI9" s="84">
        <v>16.433550000000004</v>
      </c>
      <c r="BJ9" s="84">
        <v>8.822849999999999</v>
      </c>
      <c r="BK9" s="84">
        <v>4.49</v>
      </c>
      <c r="BL9" s="84">
        <v>5.5676000000000005</v>
      </c>
      <c r="BM9" s="84">
        <v>1.504</v>
      </c>
      <c r="BN9" s="84">
        <v>0</v>
      </c>
      <c r="BO9" s="84">
        <v>5.4553499999999993</v>
      </c>
      <c r="BP9" s="84">
        <v>5.2757499999999995</v>
      </c>
      <c r="BQ9" s="84">
        <v>2.6927499999999998</v>
      </c>
      <c r="BR9" s="84">
        <v>4.8491999999999997</v>
      </c>
      <c r="BS9" s="84">
        <v>1.9531499999999999</v>
      </c>
      <c r="BT9" s="84">
        <v>2.9405999999999999</v>
      </c>
      <c r="BU9" s="84">
        <v>2.1323499999999997</v>
      </c>
      <c r="BV9" s="84">
        <v>0.78534999999999999</v>
      </c>
      <c r="BW9" s="84">
        <v>0.20199999999999999</v>
      </c>
      <c r="BX9" s="84"/>
      <c r="BY9" s="84">
        <v>0</v>
      </c>
      <c r="BZ9" s="84">
        <v>0</v>
      </c>
      <c r="CA9" s="84">
        <v>0.38</v>
      </c>
      <c r="CB9" s="84">
        <v>0.44800000000000001</v>
      </c>
      <c r="CC9" s="84">
        <v>0.247</v>
      </c>
      <c r="CD9" s="84">
        <v>0.09</v>
      </c>
      <c r="CE9" s="84">
        <v>4.4999999999999998E-2</v>
      </c>
      <c r="CF9" s="84">
        <v>2.1999999999999999E-2</v>
      </c>
      <c r="CG9" s="84">
        <v>4.4999999999999998E-2</v>
      </c>
      <c r="CH9" s="84">
        <v>0</v>
      </c>
      <c r="CI9" s="84"/>
      <c r="CJ9" s="445"/>
      <c r="CK9" s="445"/>
      <c r="CL9" s="445"/>
      <c r="CM9" s="445"/>
      <c r="CN9" s="445"/>
      <c r="CO9" s="445"/>
      <c r="CP9" s="445"/>
      <c r="CQ9" s="445"/>
      <c r="CR9" s="445"/>
      <c r="CS9" s="445"/>
      <c r="CT9" s="445"/>
      <c r="CU9" s="445"/>
      <c r="CV9" s="445"/>
      <c r="CW9" s="445"/>
      <c r="CX9" s="445"/>
      <c r="CY9" s="445"/>
      <c r="CZ9" s="445"/>
      <c r="DA9" s="445"/>
      <c r="DB9" s="445"/>
      <c r="DC9" s="445"/>
      <c r="DD9" s="445"/>
      <c r="DE9" s="445"/>
      <c r="DF9" s="445"/>
      <c r="DG9" s="445"/>
      <c r="DH9" s="445"/>
      <c r="DI9" s="445"/>
      <c r="DJ9" s="445"/>
      <c r="DK9" s="445"/>
      <c r="DL9" s="445"/>
      <c r="DM9" s="445"/>
      <c r="DN9" s="445"/>
      <c r="DO9" s="445"/>
      <c r="DP9" s="445"/>
      <c r="DQ9" s="445"/>
      <c r="DR9" s="445"/>
      <c r="DS9" s="445"/>
      <c r="DT9" s="445"/>
      <c r="DU9" s="445"/>
      <c r="DV9" s="445"/>
      <c r="DW9" s="445"/>
      <c r="DX9" s="445"/>
      <c r="DY9" s="445"/>
      <c r="DZ9" s="445"/>
      <c r="EA9" s="445"/>
      <c r="EB9" s="445"/>
      <c r="EC9" s="445"/>
      <c r="ED9" s="445"/>
      <c r="EE9" s="445"/>
      <c r="EF9" s="445"/>
      <c r="EG9" s="444"/>
      <c r="EH9" s="447"/>
      <c r="EI9" s="446"/>
      <c r="EJ9" s="445"/>
      <c r="EK9" s="444"/>
      <c r="EL9" s="445"/>
      <c r="EM9" s="444"/>
      <c r="EN9" s="445"/>
      <c r="EO9" s="444"/>
    </row>
    <row r="10" spans="1:146" s="443" customFormat="1">
      <c r="A10" s="449"/>
      <c r="B10" s="9" t="s">
        <v>87</v>
      </c>
      <c r="C10" s="85"/>
      <c r="D10" s="84">
        <v>0</v>
      </c>
      <c r="E10" s="84">
        <v>0</v>
      </c>
      <c r="F10" s="84">
        <v>0</v>
      </c>
      <c r="G10" s="84">
        <v>0.13400000000000001</v>
      </c>
      <c r="H10" s="84">
        <v>6.7000000000000004E-2</v>
      </c>
      <c r="I10" s="84">
        <v>2.1999999999999999E-2</v>
      </c>
      <c r="J10" s="84">
        <v>4.4999999999999998E-2</v>
      </c>
      <c r="K10" s="84">
        <v>0.13500000000000001</v>
      </c>
      <c r="L10" s="84"/>
      <c r="M10" s="84">
        <v>0</v>
      </c>
      <c r="N10" s="84">
        <v>0.18</v>
      </c>
      <c r="O10" s="84">
        <v>0.42699999999999999</v>
      </c>
      <c r="P10" s="84">
        <v>0.157</v>
      </c>
      <c r="Q10" s="84">
        <v>0.22500000000000001</v>
      </c>
      <c r="R10" s="84">
        <v>0.112</v>
      </c>
      <c r="S10" s="84">
        <v>2.1999999999999999E-2</v>
      </c>
      <c r="T10" s="84">
        <v>0.112</v>
      </c>
      <c r="U10" s="84">
        <v>0.13500000000000001</v>
      </c>
      <c r="V10" s="84"/>
      <c r="W10" s="84">
        <v>0</v>
      </c>
      <c r="X10" s="84">
        <v>0</v>
      </c>
      <c r="Y10" s="84">
        <v>8.2170000000000005</v>
      </c>
      <c r="Z10" s="84">
        <v>12.774000000000001</v>
      </c>
      <c r="AA10" s="84">
        <v>4.8950000000000005</v>
      </c>
      <c r="AB10" s="84">
        <v>3.2559999999999998</v>
      </c>
      <c r="AC10" s="84">
        <v>2.0649999999999999</v>
      </c>
      <c r="AD10" s="84">
        <v>2.8960000000000004</v>
      </c>
      <c r="AE10" s="84">
        <v>1.5049999999999999</v>
      </c>
      <c r="AF10" s="84">
        <v>3.1659999999999999</v>
      </c>
      <c r="AG10" s="84">
        <v>2.5150000000000001</v>
      </c>
      <c r="AH10" s="84">
        <v>3.4570000000000003</v>
      </c>
      <c r="AI10" s="84">
        <v>2.4020000000000001</v>
      </c>
      <c r="AJ10" s="84">
        <v>3.6150000000000002</v>
      </c>
      <c r="AK10" s="84">
        <v>2.9409999999999998</v>
      </c>
      <c r="AL10" s="84">
        <v>4.9160000000000004</v>
      </c>
      <c r="AM10" s="84">
        <v>3.367</v>
      </c>
      <c r="AN10" s="84">
        <v>0</v>
      </c>
      <c r="AO10" s="84"/>
      <c r="AP10" s="84">
        <v>0</v>
      </c>
      <c r="AQ10" s="84">
        <v>0</v>
      </c>
      <c r="AR10" s="84">
        <v>0</v>
      </c>
      <c r="AS10" s="84">
        <v>8.800399999999998</v>
      </c>
      <c r="AT10" s="84">
        <v>16.568349999999999</v>
      </c>
      <c r="AU10" s="84">
        <v>9.4738999999999987</v>
      </c>
      <c r="AV10" s="84">
        <v>6.7574500000000004</v>
      </c>
      <c r="AW10" s="84">
        <v>5.3430999999999997</v>
      </c>
      <c r="AX10" s="84">
        <v>3.0083000000000002</v>
      </c>
      <c r="AY10" s="84">
        <v>2.08785</v>
      </c>
      <c r="AZ10" s="84">
        <v>6.5778499999999998</v>
      </c>
      <c r="BA10" s="84">
        <v>3.6593499999999994</v>
      </c>
      <c r="BB10" s="84">
        <v>2.58175</v>
      </c>
      <c r="BC10" s="84">
        <v>0</v>
      </c>
      <c r="BD10" s="84"/>
      <c r="BE10" s="84">
        <v>0</v>
      </c>
      <c r="BF10" s="84">
        <v>0</v>
      </c>
      <c r="BG10" s="84">
        <v>0</v>
      </c>
      <c r="BH10" s="84">
        <v>0</v>
      </c>
      <c r="BI10" s="84">
        <v>11.2476</v>
      </c>
      <c r="BJ10" s="84">
        <v>6.4207000000000001</v>
      </c>
      <c r="BK10" s="84">
        <v>3.6818</v>
      </c>
      <c r="BL10" s="84">
        <v>14.1435</v>
      </c>
      <c r="BM10" s="84">
        <v>3.524</v>
      </c>
      <c r="BN10" s="84">
        <v>0</v>
      </c>
      <c r="BO10" s="84">
        <v>7.8350499999999998</v>
      </c>
      <c r="BP10" s="84">
        <v>6.2859999999999996</v>
      </c>
      <c r="BQ10" s="84">
        <v>4.1989999999999998</v>
      </c>
      <c r="BR10" s="84">
        <v>6.9146000000000001</v>
      </c>
      <c r="BS10" s="84">
        <v>5.6566500000000008</v>
      </c>
      <c r="BT10" s="84">
        <v>7.4533999999999994</v>
      </c>
      <c r="BU10" s="84">
        <v>5.9270000000000005</v>
      </c>
      <c r="BV10" s="84">
        <v>4.0629999999999997</v>
      </c>
      <c r="BW10" s="84">
        <v>5.4329999999999998</v>
      </c>
      <c r="BX10" s="84"/>
      <c r="BY10" s="84">
        <v>0</v>
      </c>
      <c r="BZ10" s="84">
        <v>0</v>
      </c>
      <c r="CA10" s="84">
        <v>4.8490000000000002</v>
      </c>
      <c r="CB10" s="84">
        <v>4.6689999999999996</v>
      </c>
      <c r="CC10" s="84">
        <v>11.561999999999999</v>
      </c>
      <c r="CD10" s="84">
        <v>7.2059999999999995</v>
      </c>
      <c r="CE10" s="84">
        <v>4.5579999999999998</v>
      </c>
      <c r="CF10" s="84">
        <v>3.907</v>
      </c>
      <c r="CG10" s="84">
        <v>4.8049999999999997</v>
      </c>
      <c r="CH10" s="84">
        <v>0</v>
      </c>
      <c r="CI10" s="84"/>
      <c r="CJ10" s="445"/>
      <c r="CK10" s="445"/>
      <c r="CL10" s="445"/>
      <c r="CM10" s="445"/>
      <c r="CN10" s="445"/>
      <c r="CO10" s="445"/>
      <c r="CP10" s="445"/>
      <c r="CQ10" s="445"/>
      <c r="CR10" s="445"/>
      <c r="CS10" s="445"/>
      <c r="CT10" s="445"/>
      <c r="CU10" s="445"/>
      <c r="CV10" s="445"/>
      <c r="CW10" s="445"/>
      <c r="CX10" s="445"/>
      <c r="CY10" s="445"/>
      <c r="CZ10" s="445"/>
      <c r="DA10" s="445"/>
      <c r="DB10" s="445"/>
      <c r="DC10" s="445"/>
      <c r="DD10" s="445"/>
      <c r="DE10" s="445"/>
      <c r="DF10" s="445"/>
      <c r="DG10" s="445"/>
      <c r="DH10" s="445"/>
      <c r="DI10" s="445"/>
      <c r="DJ10" s="445"/>
      <c r="DK10" s="445"/>
      <c r="DL10" s="445"/>
      <c r="DM10" s="445"/>
      <c r="DN10" s="445"/>
      <c r="DO10" s="445"/>
      <c r="DP10" s="445"/>
      <c r="DQ10" s="445"/>
      <c r="DR10" s="445"/>
      <c r="DS10" s="445"/>
      <c r="DT10" s="445"/>
      <c r="DU10" s="445"/>
      <c r="DV10" s="445"/>
      <c r="DW10" s="445"/>
      <c r="DX10" s="445"/>
      <c r="DY10" s="445"/>
      <c r="DZ10" s="445"/>
      <c r="EA10" s="445"/>
      <c r="EB10" s="445"/>
      <c r="EC10" s="445"/>
      <c r="ED10" s="445"/>
      <c r="EE10" s="445"/>
      <c r="EF10" s="445"/>
      <c r="EG10" s="444"/>
      <c r="EH10" s="447"/>
      <c r="EI10" s="446"/>
      <c r="EJ10" s="445"/>
      <c r="EK10" s="444"/>
      <c r="EL10" s="445"/>
      <c r="EM10" s="444"/>
      <c r="EN10" s="445"/>
      <c r="EO10" s="444"/>
    </row>
    <row r="11" spans="1:146" s="443" customFormat="1">
      <c r="A11" s="451"/>
      <c r="B11" s="219" t="s">
        <v>88</v>
      </c>
      <c r="C11" s="85"/>
      <c r="D11" s="84">
        <v>0</v>
      </c>
      <c r="E11" s="84">
        <v>0</v>
      </c>
      <c r="F11" s="84">
        <v>0</v>
      </c>
      <c r="G11" s="84">
        <v>0.09</v>
      </c>
      <c r="H11" s="84">
        <v>0.112</v>
      </c>
      <c r="I11" s="84">
        <v>0</v>
      </c>
      <c r="J11" s="84">
        <v>0</v>
      </c>
      <c r="K11" s="84">
        <v>0</v>
      </c>
      <c r="L11" s="84"/>
      <c r="M11" s="84">
        <v>0</v>
      </c>
      <c r="N11" s="84">
        <v>0</v>
      </c>
      <c r="O11" s="84">
        <v>2.1999999999999999E-2</v>
      </c>
      <c r="P11" s="84">
        <v>0</v>
      </c>
      <c r="Q11" s="84">
        <v>0</v>
      </c>
      <c r="R11" s="84">
        <v>0</v>
      </c>
      <c r="S11" s="84">
        <v>2.1999999999999999E-2</v>
      </c>
      <c r="T11" s="84">
        <v>0</v>
      </c>
      <c r="U11" s="84">
        <v>0</v>
      </c>
      <c r="V11" s="84"/>
      <c r="W11" s="84">
        <v>0</v>
      </c>
      <c r="X11" s="84">
        <v>0</v>
      </c>
      <c r="Y11" s="84">
        <v>0.17899999999999999</v>
      </c>
      <c r="Z11" s="84">
        <v>0.35899999999999999</v>
      </c>
      <c r="AA11" s="84">
        <v>0.7629999999999999</v>
      </c>
      <c r="AB11" s="84">
        <v>0.98799999999999999</v>
      </c>
      <c r="AC11" s="84">
        <v>0.67299999999999993</v>
      </c>
      <c r="AD11" s="84">
        <v>1.617</v>
      </c>
      <c r="AE11" s="84">
        <v>0.58400000000000007</v>
      </c>
      <c r="AF11" s="84">
        <v>1.302</v>
      </c>
      <c r="AG11" s="84">
        <v>0.74</v>
      </c>
      <c r="AH11" s="84">
        <v>1.931</v>
      </c>
      <c r="AI11" s="84">
        <v>1.6620000000000001</v>
      </c>
      <c r="AJ11" s="84">
        <v>1.841</v>
      </c>
      <c r="AK11" s="84">
        <v>1.88645</v>
      </c>
      <c r="AL11" s="84">
        <v>1.7964500000000001</v>
      </c>
      <c r="AM11" s="84">
        <v>0.78544999999999987</v>
      </c>
      <c r="AN11" s="84">
        <v>0</v>
      </c>
      <c r="AO11" s="84"/>
      <c r="AP11" s="84">
        <v>0</v>
      </c>
      <c r="AQ11" s="84">
        <v>0</v>
      </c>
      <c r="AR11" s="84">
        <v>0</v>
      </c>
      <c r="AS11" s="84">
        <v>3.0531999999999999</v>
      </c>
      <c r="AT11" s="84">
        <v>1.5045500000000001</v>
      </c>
      <c r="AU11" s="84">
        <v>1.05525</v>
      </c>
      <c r="AV11" s="84">
        <v>2.0655999999999999</v>
      </c>
      <c r="AW11" s="84">
        <v>1.8633500000000001</v>
      </c>
      <c r="AX11" s="84">
        <v>1.1674000000000002</v>
      </c>
      <c r="AY11" s="84">
        <v>1.2124999999999999</v>
      </c>
      <c r="AZ11" s="84">
        <v>0.85310000000000008</v>
      </c>
      <c r="BA11" s="84">
        <v>1.1226</v>
      </c>
      <c r="BB11" s="84">
        <v>1.2796500000000002</v>
      </c>
      <c r="BC11" s="84">
        <v>0</v>
      </c>
      <c r="BD11" s="84"/>
      <c r="BE11" s="84">
        <v>0</v>
      </c>
      <c r="BF11" s="84">
        <v>0</v>
      </c>
      <c r="BG11" s="84">
        <v>0</v>
      </c>
      <c r="BH11" s="84">
        <v>0</v>
      </c>
      <c r="BI11" s="84">
        <v>1.393</v>
      </c>
      <c r="BJ11" s="84">
        <v>1.5944500000000001</v>
      </c>
      <c r="BK11" s="84">
        <v>1.0775999999999999</v>
      </c>
      <c r="BL11" s="84">
        <v>0.78549999999999998</v>
      </c>
      <c r="BM11" s="84">
        <v>0.22500000000000001</v>
      </c>
      <c r="BN11" s="84">
        <v>0</v>
      </c>
      <c r="BO11" s="84">
        <v>1.79575</v>
      </c>
      <c r="BP11" s="84">
        <v>1.8861999999999999</v>
      </c>
      <c r="BQ11" s="84">
        <v>1.43685</v>
      </c>
      <c r="BR11" s="84">
        <v>1.3022</v>
      </c>
      <c r="BS11" s="84">
        <v>1.46225</v>
      </c>
      <c r="BT11" s="84">
        <v>1.07775</v>
      </c>
      <c r="BU11" s="84">
        <v>0.94369999999999998</v>
      </c>
      <c r="BV11" s="84">
        <v>0.44800000000000001</v>
      </c>
      <c r="BW11" s="84">
        <v>0.60599999999999998</v>
      </c>
      <c r="BX11" s="84"/>
      <c r="BY11" s="84">
        <v>0</v>
      </c>
      <c r="BZ11" s="84">
        <v>0</v>
      </c>
      <c r="CA11" s="84">
        <v>0.42699999999999999</v>
      </c>
      <c r="CB11" s="84">
        <v>1.6389999999999998</v>
      </c>
      <c r="CC11" s="84">
        <v>0.71800000000000008</v>
      </c>
      <c r="CD11" s="84">
        <v>1.8179999999999998</v>
      </c>
      <c r="CE11" s="84">
        <v>1.3910000000000002</v>
      </c>
      <c r="CF11" s="84">
        <v>1.5030000000000001</v>
      </c>
      <c r="CG11" s="84">
        <v>3.0309999999999997</v>
      </c>
      <c r="CH11" s="84">
        <v>0</v>
      </c>
      <c r="CI11" s="84"/>
      <c r="CJ11" s="445"/>
      <c r="CK11" s="445"/>
      <c r="CL11" s="445"/>
      <c r="CM11" s="445"/>
      <c r="CN11" s="445"/>
      <c r="CO11" s="445"/>
      <c r="CP11" s="445"/>
      <c r="CQ11" s="445"/>
      <c r="CR11" s="445"/>
      <c r="CS11" s="445"/>
      <c r="CT11" s="445"/>
      <c r="CU11" s="445"/>
      <c r="CV11" s="445"/>
      <c r="CW11" s="445"/>
      <c r="CX11" s="445"/>
      <c r="CY11" s="445"/>
      <c r="CZ11" s="445"/>
      <c r="DA11" s="445"/>
      <c r="DB11" s="445"/>
      <c r="DC11" s="445"/>
      <c r="DD11" s="445"/>
      <c r="DE11" s="445"/>
      <c r="DF11" s="445"/>
      <c r="DG11" s="445"/>
      <c r="DH11" s="445"/>
      <c r="DI11" s="445"/>
      <c r="DJ11" s="445"/>
      <c r="DK11" s="445"/>
      <c r="DL11" s="445"/>
      <c r="DM11" s="445"/>
      <c r="DN11" s="445"/>
      <c r="DO11" s="445"/>
      <c r="DP11" s="445"/>
      <c r="DQ11" s="445"/>
      <c r="DR11" s="445"/>
      <c r="DS11" s="445"/>
      <c r="DT11" s="445"/>
      <c r="DU11" s="445"/>
      <c r="DV11" s="445"/>
      <c r="DW11" s="445"/>
      <c r="DX11" s="445"/>
      <c r="DY11" s="445"/>
      <c r="DZ11" s="445"/>
      <c r="EA11" s="445"/>
      <c r="EB11" s="445"/>
      <c r="EC11" s="445"/>
      <c r="ED11" s="445"/>
      <c r="EE11" s="445"/>
      <c r="EF11" s="445"/>
      <c r="EG11" s="444"/>
      <c r="EH11" s="447"/>
      <c r="EI11" s="446"/>
      <c r="EJ11" s="445"/>
      <c r="EK11" s="444"/>
      <c r="EL11" s="445"/>
      <c r="EM11" s="444"/>
      <c r="EN11" s="445"/>
      <c r="EO11" s="444"/>
    </row>
    <row r="12" spans="1:146" s="16" customFormat="1">
      <c r="A12" s="15"/>
      <c r="C12" s="17" t="s">
        <v>70</v>
      </c>
      <c r="D12" s="94" t="e">
        <v>#DIV/0!</v>
      </c>
      <c r="E12" s="94" t="e">
        <v>#DIV/0!</v>
      </c>
      <c r="F12" s="94" t="e">
        <v>#DIV/0!</v>
      </c>
      <c r="G12" s="94">
        <v>5.3954555442509458</v>
      </c>
      <c r="H12" s="94">
        <v>9.7500990369510294</v>
      </c>
      <c r="I12" s="94">
        <v>26.442558836942549</v>
      </c>
      <c r="J12" s="94">
        <v>20.217687074829932</v>
      </c>
      <c r="K12" s="94">
        <v>5.7481867682506884</v>
      </c>
      <c r="L12" s="94">
        <v>80.599544333822294</v>
      </c>
      <c r="M12" s="94" t="e">
        <v>#DIV/0!</v>
      </c>
      <c r="N12" s="94">
        <v>4.5023193359375</v>
      </c>
      <c r="O12" s="94">
        <v>2.4526581680445272</v>
      </c>
      <c r="P12" s="94">
        <v>6.1355154869923023</v>
      </c>
      <c r="Q12" s="94">
        <v>4.6672049663141255</v>
      </c>
      <c r="R12" s="94">
        <v>8.1595595836040768</v>
      </c>
      <c r="S12" s="94">
        <v>15.404574213531804</v>
      </c>
      <c r="T12" s="94">
        <v>8.5846342679605687</v>
      </c>
      <c r="U12" s="94">
        <v>7.8730158730158717</v>
      </c>
      <c r="V12" s="94">
        <v>27.614512471655328</v>
      </c>
      <c r="W12" s="94" t="e">
        <v>#DIV/0!</v>
      </c>
      <c r="X12" s="94" t="e">
        <v>#DIV/0!</v>
      </c>
      <c r="Y12" s="94">
        <v>0.57225227613379392</v>
      </c>
      <c r="Z12" s="94">
        <v>0.38275686462885189</v>
      </c>
      <c r="AA12" s="94">
        <v>0.771071252898341</v>
      </c>
      <c r="AB12" s="94">
        <v>0.69922391126149197</v>
      </c>
      <c r="AC12" s="94">
        <v>1.05854273307661</v>
      </c>
      <c r="AD12" s="94">
        <v>0.62394309248385105</v>
      </c>
      <c r="AE12" s="94">
        <v>1.6833788528014315</v>
      </c>
      <c r="AF12" s="94">
        <v>0.85255498895217485</v>
      </c>
      <c r="AG12" s="94">
        <v>1.015814313261389</v>
      </c>
      <c r="AH12" s="94">
        <v>0.63424316404413228</v>
      </c>
      <c r="AI12" s="94">
        <v>0.80990788469993169</v>
      </c>
      <c r="AJ12" s="94">
        <v>0.68409731490909242</v>
      </c>
      <c r="AK12" s="94">
        <v>0.64141201072401299</v>
      </c>
      <c r="AL12" s="94">
        <v>0.48714396070094729</v>
      </c>
      <c r="AM12" s="94">
        <v>0.842315699962912</v>
      </c>
      <c r="AN12" s="94" t="e">
        <v>#DIV/0!</v>
      </c>
      <c r="AO12" s="94">
        <v>13.559965927288674</v>
      </c>
      <c r="AP12" s="94" t="e">
        <v>#DIV/0!</v>
      </c>
      <c r="AQ12" s="94" t="e">
        <v>#DIV/0!</v>
      </c>
      <c r="AR12" s="94" t="e">
        <v>#DIV/0!</v>
      </c>
      <c r="AS12" s="94">
        <v>0.44528265774984205</v>
      </c>
      <c r="AT12" s="94">
        <v>0.29730601495543291</v>
      </c>
      <c r="AU12" s="94">
        <v>0.44830492834152685</v>
      </c>
      <c r="AV12" s="94">
        <v>0.39804070119464502</v>
      </c>
      <c r="AW12" s="94">
        <v>0.39703749997978227</v>
      </c>
      <c r="AX12" s="94">
        <v>0.6799317515259915</v>
      </c>
      <c r="AY12" s="94">
        <v>0.94449816051884428</v>
      </c>
      <c r="AZ12" s="94">
        <v>0.55561313006427282</v>
      </c>
      <c r="BA12" s="94">
        <v>0.72227799076335775</v>
      </c>
      <c r="BB12" s="94">
        <v>0.84248566528127899</v>
      </c>
      <c r="BC12" s="94" t="e">
        <v>#DIV/0!</v>
      </c>
      <c r="BD12" s="94">
        <v>12.092948688662894</v>
      </c>
      <c r="BE12" s="94" t="e">
        <v>#DIV/0!</v>
      </c>
      <c r="BF12" s="94" t="e">
        <v>#DIV/0!</v>
      </c>
      <c r="BG12" s="94" t="e">
        <v>#DIV/0!</v>
      </c>
      <c r="BH12" s="94" t="e">
        <v>#DIV/0!</v>
      </c>
      <c r="BI12" s="94">
        <v>0.34440445481010884</v>
      </c>
      <c r="BJ12" s="94">
        <v>0.47067571804377578</v>
      </c>
      <c r="BK12" s="94">
        <v>0.8085861465017391</v>
      </c>
      <c r="BL12" s="94">
        <v>0.34983583394132978</v>
      </c>
      <c r="BM12" s="94">
        <v>1.4967469945669505</v>
      </c>
      <c r="BN12" s="94" t="e">
        <v>#DIV/0!</v>
      </c>
      <c r="BO12" s="94">
        <v>0.50434686514073179</v>
      </c>
      <c r="BP12" s="94">
        <v>0.46293553624892492</v>
      </c>
      <c r="BQ12" s="94">
        <v>0.71298213640615526</v>
      </c>
      <c r="BR12" s="94">
        <v>0.53339903880319151</v>
      </c>
      <c r="BS12" s="94">
        <v>0.63587261198920519</v>
      </c>
      <c r="BT12" s="94">
        <v>0.6058032440993546</v>
      </c>
      <c r="BU12" s="94">
        <v>0.57682432972772912</v>
      </c>
      <c r="BV12" s="94">
        <v>0.89624583434975824</v>
      </c>
      <c r="BW12" s="94">
        <v>0.51355182944901745</v>
      </c>
      <c r="BX12" s="94">
        <v>20.932607079326932</v>
      </c>
      <c r="BY12" s="94" t="e">
        <v>#DIV/0!</v>
      </c>
      <c r="BZ12" s="94" t="e">
        <v>#DIV/0!</v>
      </c>
      <c r="CA12" s="94">
        <v>0.75199667578423324</v>
      </c>
      <c r="CB12" s="94">
        <v>0.55997450799949233</v>
      </c>
      <c r="CC12" s="94">
        <v>0.32936607386302702</v>
      </c>
      <c r="CD12" s="94">
        <v>0.34008585165732858</v>
      </c>
      <c r="CE12" s="94">
        <v>0.3603938078908237</v>
      </c>
      <c r="CF12" s="94">
        <v>0.35744119699080218</v>
      </c>
      <c r="CG12" s="94">
        <v>0.25563305830381983</v>
      </c>
      <c r="CH12" s="94" t="e">
        <v>#DIV/0!</v>
      </c>
      <c r="CI12" s="94">
        <v>9.8124620882806397</v>
      </c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95"/>
      <c r="EF12" s="96"/>
      <c r="EG12" s="97"/>
      <c r="EH12" s="98"/>
      <c r="EI12" s="99"/>
      <c r="EJ12" s="97"/>
      <c r="EK12" s="97"/>
      <c r="EL12" s="100"/>
      <c r="EM12" s="100"/>
    </row>
    <row r="13" spans="1:146" s="443" customFormat="1" ht="14">
      <c r="A13" s="448" t="s">
        <v>96</v>
      </c>
      <c r="B13" s="9" t="s">
        <v>79</v>
      </c>
      <c r="C13" s="83"/>
      <c r="D13" s="84">
        <v>0</v>
      </c>
      <c r="E13" s="84">
        <v>0</v>
      </c>
      <c r="F13" s="84">
        <v>2.1999999999999999E-2</v>
      </c>
      <c r="G13" s="84">
        <v>4.3999999999999997E-2</v>
      </c>
      <c r="H13" s="84">
        <v>0</v>
      </c>
      <c r="I13" s="84">
        <v>8.8999999999999996E-2</v>
      </c>
      <c r="J13" s="84">
        <v>0.06</v>
      </c>
      <c r="K13" s="84">
        <v>0.2</v>
      </c>
      <c r="L13" s="84">
        <v>0.11000000000000001</v>
      </c>
      <c r="M13" s="84">
        <v>0.06</v>
      </c>
      <c r="N13" s="84"/>
      <c r="O13" s="84">
        <v>0</v>
      </c>
      <c r="P13" s="84">
        <v>0.15000000000000002</v>
      </c>
      <c r="Q13" s="84">
        <v>0.13289999999999999</v>
      </c>
      <c r="R13" s="84">
        <v>0.11044999999999999</v>
      </c>
      <c r="S13" s="84">
        <v>0.24645</v>
      </c>
      <c r="T13" s="84">
        <v>0</v>
      </c>
      <c r="U13" s="84">
        <v>0.32644999999999996</v>
      </c>
      <c r="V13" s="84">
        <v>0.54</v>
      </c>
      <c r="W13" s="84"/>
      <c r="X13" s="84">
        <v>0</v>
      </c>
      <c r="Y13" s="84">
        <v>0</v>
      </c>
      <c r="Z13" s="84">
        <v>8.9399999999999977</v>
      </c>
      <c r="AA13" s="84">
        <v>7.4599999999999991</v>
      </c>
      <c r="AB13" s="84">
        <v>8.66</v>
      </c>
      <c r="AC13" s="84">
        <v>6.9500000000000011</v>
      </c>
      <c r="AD13" s="84">
        <v>8.99</v>
      </c>
      <c r="AE13" s="84">
        <v>8.01</v>
      </c>
      <c r="AF13" s="84">
        <v>8.76</v>
      </c>
      <c r="AG13" s="84">
        <v>14.85</v>
      </c>
      <c r="AH13" s="84">
        <v>10.61</v>
      </c>
      <c r="AI13" s="84">
        <v>6.7700000000000005</v>
      </c>
      <c r="AJ13" s="84">
        <v>14.182449999999999</v>
      </c>
      <c r="AK13" s="84">
        <v>10.68</v>
      </c>
      <c r="AL13" s="84">
        <v>11.176000000000002</v>
      </c>
      <c r="AM13" s="84">
        <v>11.26</v>
      </c>
      <c r="AN13" s="84">
        <v>0</v>
      </c>
      <c r="AO13" s="84"/>
      <c r="AP13" s="84">
        <v>0</v>
      </c>
      <c r="AQ13" s="84">
        <v>0</v>
      </c>
      <c r="AR13" s="84">
        <v>0</v>
      </c>
      <c r="AS13" s="84">
        <v>9.6307500000000008</v>
      </c>
      <c r="AT13" s="84">
        <v>10.122450000000001</v>
      </c>
      <c r="AU13" s="84">
        <v>14.839400000000001</v>
      </c>
      <c r="AV13" s="84">
        <v>13.762849999999998</v>
      </c>
      <c r="AW13" s="84">
        <v>19.018249999999995</v>
      </c>
      <c r="AX13" s="84">
        <v>12.00365</v>
      </c>
      <c r="AY13" s="84">
        <v>7.7836999999999987</v>
      </c>
      <c r="AZ13" s="84">
        <v>7.5892999999999997</v>
      </c>
      <c r="BA13" s="84">
        <v>4.5868000000000002</v>
      </c>
      <c r="BB13" s="84">
        <v>5.6874500000000001</v>
      </c>
      <c r="BC13" s="84">
        <v>4.05</v>
      </c>
      <c r="BD13" s="84">
        <v>7.58</v>
      </c>
      <c r="BE13" s="84">
        <v>4.04495</v>
      </c>
      <c r="BF13" s="84">
        <v>2.7904499999999999</v>
      </c>
      <c r="BG13" s="84">
        <v>3.9729000000000001</v>
      </c>
      <c r="BH13" s="84">
        <v>0</v>
      </c>
      <c r="BI13" s="84"/>
      <c r="BJ13" s="84">
        <v>0</v>
      </c>
      <c r="BK13" s="84">
        <v>5.33</v>
      </c>
      <c r="BL13" s="84">
        <v>8.9423499999999994</v>
      </c>
      <c r="BM13" s="84">
        <v>0</v>
      </c>
      <c r="BN13" s="84">
        <v>2.1036999999999999</v>
      </c>
      <c r="BO13" s="84">
        <v>4.5171999999999999</v>
      </c>
      <c r="BP13" s="84">
        <v>7.5276499999999995</v>
      </c>
      <c r="BQ13" s="84">
        <v>4.4668000000000001</v>
      </c>
      <c r="BR13" s="84">
        <v>3.85</v>
      </c>
      <c r="BS13" s="84">
        <v>1.5999999999999999</v>
      </c>
      <c r="BT13" s="84">
        <v>4.2226999999999997</v>
      </c>
      <c r="BU13" s="84">
        <v>2.1500000000000004</v>
      </c>
      <c r="BV13" s="84">
        <v>1.81</v>
      </c>
      <c r="BW13" s="84">
        <v>3.4299999999999997</v>
      </c>
      <c r="BX13" s="84">
        <v>0</v>
      </c>
      <c r="BY13" s="84">
        <v>0.64</v>
      </c>
      <c r="BZ13" s="84">
        <v>2.4575</v>
      </c>
      <c r="CA13" s="84">
        <v>2.3199999999999998</v>
      </c>
      <c r="CB13" s="84">
        <v>0</v>
      </c>
      <c r="CC13" s="84"/>
      <c r="CD13" s="84">
        <v>0</v>
      </c>
      <c r="CE13" s="84">
        <v>0</v>
      </c>
      <c r="CF13" s="84">
        <v>0</v>
      </c>
      <c r="CG13" s="84">
        <v>0</v>
      </c>
      <c r="CH13" s="84">
        <v>0</v>
      </c>
      <c r="CI13" s="84">
        <v>0</v>
      </c>
      <c r="CJ13" s="445"/>
      <c r="CK13" s="445"/>
      <c r="CL13" s="445"/>
      <c r="CM13" s="445"/>
      <c r="CN13" s="445"/>
      <c r="CO13" s="445"/>
      <c r="CP13" s="445"/>
      <c r="CQ13" s="445"/>
      <c r="CR13" s="445"/>
      <c r="CS13" s="445"/>
      <c r="CT13" s="445"/>
      <c r="CU13" s="445"/>
      <c r="CV13" s="445"/>
      <c r="CW13" s="445"/>
      <c r="CX13" s="445"/>
      <c r="CY13" s="445"/>
      <c r="CZ13" s="445"/>
      <c r="DA13" s="445"/>
      <c r="DB13" s="445"/>
      <c r="DC13" s="445"/>
      <c r="DD13" s="445"/>
      <c r="DE13" s="445"/>
      <c r="DF13" s="445"/>
      <c r="DG13" s="445"/>
      <c r="DH13" s="445"/>
      <c r="DI13" s="445"/>
      <c r="DJ13" s="445"/>
      <c r="DK13" s="445"/>
      <c r="DL13" s="445"/>
      <c r="DM13" s="445"/>
      <c r="DN13" s="445"/>
      <c r="DO13" s="445"/>
      <c r="DP13" s="445"/>
      <c r="DQ13" s="445"/>
      <c r="DR13" s="445"/>
      <c r="DS13" s="445"/>
      <c r="DT13" s="445"/>
      <c r="DU13" s="445"/>
      <c r="DV13" s="445"/>
      <c r="DW13" s="445"/>
      <c r="DX13" s="445"/>
      <c r="DY13" s="445"/>
      <c r="DZ13" s="445"/>
      <c r="EA13" s="445"/>
      <c r="EB13" s="445"/>
      <c r="EC13" s="445"/>
      <c r="ED13" s="445"/>
      <c r="EE13" s="445"/>
      <c r="EF13" s="445"/>
      <c r="EG13" s="444"/>
      <c r="EH13" s="447"/>
      <c r="EI13" s="446"/>
      <c r="EJ13" s="445"/>
      <c r="EK13" s="444"/>
      <c r="EL13" s="445"/>
      <c r="EM13" s="444"/>
      <c r="EN13" s="445"/>
      <c r="EO13" s="444"/>
    </row>
    <row r="14" spans="1:146" s="443" customFormat="1">
      <c r="A14" s="449"/>
      <c r="B14" s="9" t="s">
        <v>87</v>
      </c>
      <c r="C14" s="85"/>
      <c r="D14" s="84">
        <v>0</v>
      </c>
      <c r="E14" s="84">
        <v>0</v>
      </c>
      <c r="F14" s="84">
        <v>4.3999999999999997E-2</v>
      </c>
      <c r="G14" s="84">
        <v>0.09</v>
      </c>
      <c r="H14" s="84">
        <v>0.02</v>
      </c>
      <c r="I14" s="84">
        <v>0.13450000000000001</v>
      </c>
      <c r="J14" s="84">
        <v>0.15</v>
      </c>
      <c r="K14" s="84">
        <v>0.22</v>
      </c>
      <c r="L14" s="84">
        <v>9.0000000000000011E-2</v>
      </c>
      <c r="M14" s="84">
        <v>0.02</v>
      </c>
      <c r="N14" s="84"/>
      <c r="O14" s="84">
        <v>0</v>
      </c>
      <c r="P14" s="84">
        <v>0.09</v>
      </c>
      <c r="Q14" s="84">
        <v>6.6449999999999995E-2</v>
      </c>
      <c r="R14" s="84">
        <v>6.6449999999999995E-2</v>
      </c>
      <c r="S14" s="84">
        <v>0.13245000000000001</v>
      </c>
      <c r="T14" s="84">
        <v>0</v>
      </c>
      <c r="U14" s="84">
        <v>0.18</v>
      </c>
      <c r="V14" s="84">
        <v>0.314</v>
      </c>
      <c r="W14" s="84"/>
      <c r="X14" s="84">
        <v>0</v>
      </c>
      <c r="Y14" s="84">
        <v>0</v>
      </c>
      <c r="Z14" s="84">
        <v>7.2700000000000005</v>
      </c>
      <c r="AA14" s="84">
        <v>7.52</v>
      </c>
      <c r="AB14" s="84">
        <v>2.5599999999999996</v>
      </c>
      <c r="AC14" s="84">
        <v>2.4300000000000002</v>
      </c>
      <c r="AD14" s="84">
        <v>2.04</v>
      </c>
      <c r="AE14" s="84">
        <v>1.3199999999999998</v>
      </c>
      <c r="AF14" s="84">
        <v>1.8199999999999998</v>
      </c>
      <c r="AG14" s="84">
        <v>2.96</v>
      </c>
      <c r="AH14" s="84">
        <v>2.35</v>
      </c>
      <c r="AI14" s="84">
        <v>2.0099999999999998</v>
      </c>
      <c r="AJ14" s="84">
        <v>3.15</v>
      </c>
      <c r="AK14" s="84">
        <v>2.58</v>
      </c>
      <c r="AL14" s="84">
        <v>3.0700000000000003</v>
      </c>
      <c r="AM14" s="84">
        <v>3.21</v>
      </c>
      <c r="AN14" s="84">
        <v>0</v>
      </c>
      <c r="AO14" s="84"/>
      <c r="AP14" s="84">
        <v>0</v>
      </c>
      <c r="AQ14" s="84">
        <v>0</v>
      </c>
      <c r="AR14" s="84">
        <v>0</v>
      </c>
      <c r="AS14" s="84">
        <v>1.03</v>
      </c>
      <c r="AT14" s="84">
        <v>10.7</v>
      </c>
      <c r="AU14" s="84">
        <v>11.39</v>
      </c>
      <c r="AV14" s="84">
        <v>4.82</v>
      </c>
      <c r="AW14" s="84">
        <v>4.2864999999999993</v>
      </c>
      <c r="AX14" s="84">
        <v>2.56</v>
      </c>
      <c r="AY14" s="84">
        <v>2.5</v>
      </c>
      <c r="AZ14" s="84">
        <v>4.0200000000000005</v>
      </c>
      <c r="BA14" s="84">
        <v>0.98</v>
      </c>
      <c r="BB14" s="84">
        <v>2.06</v>
      </c>
      <c r="BC14" s="84">
        <v>2.6900000000000004</v>
      </c>
      <c r="BD14" s="84">
        <v>2.38</v>
      </c>
      <c r="BE14" s="84">
        <v>1.0924499999999999</v>
      </c>
      <c r="BF14" s="84">
        <v>0.65</v>
      </c>
      <c r="BG14" s="84">
        <v>10.169999999999998</v>
      </c>
      <c r="BH14" s="84">
        <v>0</v>
      </c>
      <c r="BI14" s="84"/>
      <c r="BJ14" s="84">
        <v>0</v>
      </c>
      <c r="BK14" s="84">
        <v>3.01</v>
      </c>
      <c r="BL14" s="84">
        <v>15.62</v>
      </c>
      <c r="BM14" s="84">
        <v>0</v>
      </c>
      <c r="BN14" s="84">
        <v>4.2</v>
      </c>
      <c r="BO14" s="84">
        <v>6.7</v>
      </c>
      <c r="BP14" s="84">
        <v>7.3800000000000008</v>
      </c>
      <c r="BQ14" s="84">
        <v>5.55</v>
      </c>
      <c r="BR14" s="84">
        <v>3.9000000000000004</v>
      </c>
      <c r="BS14" s="84">
        <v>2.4</v>
      </c>
      <c r="BT14" s="84">
        <v>6.42</v>
      </c>
      <c r="BU14" s="84">
        <v>4.78</v>
      </c>
      <c r="BV14" s="84">
        <v>5.7</v>
      </c>
      <c r="BW14" s="84">
        <v>9.58</v>
      </c>
      <c r="BX14" s="84">
        <v>0</v>
      </c>
      <c r="BY14" s="84">
        <v>3.48</v>
      </c>
      <c r="BZ14" s="84">
        <v>8.69</v>
      </c>
      <c r="CA14" s="84">
        <v>5.25</v>
      </c>
      <c r="CB14" s="84">
        <v>0</v>
      </c>
      <c r="CC14" s="84"/>
      <c r="CD14" s="84">
        <v>0</v>
      </c>
      <c r="CE14" s="84">
        <v>0</v>
      </c>
      <c r="CF14" s="84">
        <v>0</v>
      </c>
      <c r="CG14" s="84">
        <v>0</v>
      </c>
      <c r="CH14" s="84">
        <v>0</v>
      </c>
      <c r="CI14" s="84">
        <v>0</v>
      </c>
      <c r="CJ14" s="445"/>
      <c r="CK14" s="445"/>
      <c r="CL14" s="445"/>
      <c r="CM14" s="445"/>
      <c r="CN14" s="445"/>
      <c r="CO14" s="445"/>
      <c r="CP14" s="445"/>
      <c r="CQ14" s="445"/>
      <c r="CR14" s="445"/>
      <c r="CS14" s="445"/>
      <c r="CT14" s="445"/>
      <c r="CU14" s="445"/>
      <c r="CV14" s="445"/>
      <c r="CW14" s="445"/>
      <c r="CX14" s="445"/>
      <c r="CY14" s="445"/>
      <c r="CZ14" s="445"/>
      <c r="DA14" s="445"/>
      <c r="DB14" s="445"/>
      <c r="DC14" s="445"/>
      <c r="DD14" s="445"/>
      <c r="DE14" s="445"/>
      <c r="DF14" s="445"/>
      <c r="DG14" s="445"/>
      <c r="DH14" s="445"/>
      <c r="DI14" s="445"/>
      <c r="DJ14" s="445"/>
      <c r="DK14" s="445"/>
      <c r="DL14" s="445"/>
      <c r="DM14" s="445"/>
      <c r="DN14" s="445"/>
      <c r="DO14" s="445"/>
      <c r="DP14" s="445"/>
      <c r="DQ14" s="445"/>
      <c r="DR14" s="445"/>
      <c r="DS14" s="445"/>
      <c r="DT14" s="445"/>
      <c r="DU14" s="445"/>
      <c r="DV14" s="445"/>
      <c r="DW14" s="445"/>
      <c r="DX14" s="445"/>
      <c r="DY14" s="445"/>
      <c r="DZ14" s="445"/>
      <c r="EA14" s="445"/>
      <c r="EB14" s="445"/>
      <c r="EC14" s="445"/>
      <c r="ED14" s="445"/>
      <c r="EE14" s="445"/>
      <c r="EF14" s="445"/>
      <c r="EG14" s="444"/>
      <c r="EH14" s="447"/>
      <c r="EI14" s="446"/>
      <c r="EJ14" s="445"/>
      <c r="EK14" s="444"/>
      <c r="EL14" s="445"/>
      <c r="EM14" s="444"/>
      <c r="EN14" s="445"/>
      <c r="EO14" s="444"/>
    </row>
    <row r="15" spans="1:146" s="443" customFormat="1">
      <c r="A15" s="451"/>
      <c r="B15" s="219" t="s">
        <v>88</v>
      </c>
      <c r="C15" s="85"/>
      <c r="D15" s="84">
        <v>0</v>
      </c>
      <c r="E15" s="84">
        <v>0</v>
      </c>
      <c r="F15" s="84">
        <v>0</v>
      </c>
      <c r="G15" s="84">
        <v>0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/>
      <c r="O15" s="84">
        <v>0</v>
      </c>
      <c r="P15" s="84">
        <v>0</v>
      </c>
      <c r="Q15" s="84">
        <v>0</v>
      </c>
      <c r="R15" s="84">
        <v>0</v>
      </c>
      <c r="S15" s="84">
        <v>0</v>
      </c>
      <c r="T15" s="84">
        <v>0</v>
      </c>
      <c r="U15" s="84">
        <v>0</v>
      </c>
      <c r="V15" s="84">
        <v>0.02</v>
      </c>
      <c r="W15" s="84"/>
      <c r="X15" s="84">
        <v>0</v>
      </c>
      <c r="Y15" s="84">
        <v>0</v>
      </c>
      <c r="Z15" s="84">
        <v>0.29399999999999998</v>
      </c>
      <c r="AA15" s="84">
        <v>0.31</v>
      </c>
      <c r="AB15" s="84">
        <v>0.74</v>
      </c>
      <c r="AC15" s="84">
        <v>1.05</v>
      </c>
      <c r="AD15" s="84">
        <v>0.54</v>
      </c>
      <c r="AE15" s="84">
        <v>0.67</v>
      </c>
      <c r="AF15" s="84">
        <v>0.54</v>
      </c>
      <c r="AG15" s="84">
        <v>0.78</v>
      </c>
      <c r="AH15" s="84">
        <v>0.9</v>
      </c>
      <c r="AI15" s="84">
        <v>0.72</v>
      </c>
      <c r="AJ15" s="84">
        <v>1.42</v>
      </c>
      <c r="AK15" s="84">
        <v>1.17</v>
      </c>
      <c r="AL15" s="84">
        <v>1.17</v>
      </c>
      <c r="AM15" s="84">
        <v>0.94</v>
      </c>
      <c r="AN15" s="84">
        <v>0</v>
      </c>
      <c r="AO15" s="84"/>
      <c r="AP15" s="84">
        <v>0</v>
      </c>
      <c r="AQ15" s="84">
        <v>0</v>
      </c>
      <c r="AR15" s="84">
        <v>0</v>
      </c>
      <c r="AS15" s="84">
        <v>0.71</v>
      </c>
      <c r="AT15" s="84">
        <v>0.61</v>
      </c>
      <c r="AU15" s="84">
        <v>0.96</v>
      </c>
      <c r="AV15" s="84">
        <v>1.1200000000000001</v>
      </c>
      <c r="AW15" s="84">
        <v>1.2100000000000002</v>
      </c>
      <c r="AX15" s="84">
        <v>1.1024500000000002</v>
      </c>
      <c r="AY15" s="84">
        <v>0.81245000000000001</v>
      </c>
      <c r="AZ15" s="84">
        <v>0.81</v>
      </c>
      <c r="BA15" s="84">
        <v>0.51</v>
      </c>
      <c r="BB15" s="84">
        <v>1.59</v>
      </c>
      <c r="BC15" s="84">
        <v>0.31</v>
      </c>
      <c r="BD15" s="84">
        <v>1.01</v>
      </c>
      <c r="BE15" s="84">
        <v>0.42</v>
      </c>
      <c r="BF15" s="84">
        <v>0.23</v>
      </c>
      <c r="BG15" s="84">
        <v>0.59000000000000008</v>
      </c>
      <c r="BH15" s="84">
        <v>0</v>
      </c>
      <c r="BI15" s="84"/>
      <c r="BJ15" s="84">
        <v>0</v>
      </c>
      <c r="BK15" s="84">
        <v>1.5</v>
      </c>
      <c r="BL15" s="84">
        <v>0.85000000000000009</v>
      </c>
      <c r="BM15" s="84">
        <v>0</v>
      </c>
      <c r="BN15" s="84">
        <v>0.45</v>
      </c>
      <c r="BO15" s="84">
        <v>0.45</v>
      </c>
      <c r="BP15" s="84">
        <v>1.4124500000000002</v>
      </c>
      <c r="BQ15" s="84">
        <v>1.2999999999999998</v>
      </c>
      <c r="BR15" s="84">
        <v>0.51</v>
      </c>
      <c r="BS15" s="84">
        <v>0.41000000000000003</v>
      </c>
      <c r="BT15" s="84">
        <v>0.96000000000000008</v>
      </c>
      <c r="BU15" s="84">
        <v>0.87</v>
      </c>
      <c r="BV15" s="84">
        <v>0.91999999999999993</v>
      </c>
      <c r="BW15" s="84">
        <v>1.01</v>
      </c>
      <c r="BX15" s="84">
        <v>0</v>
      </c>
      <c r="BY15" s="84">
        <v>0.85000000000000009</v>
      </c>
      <c r="BZ15" s="84">
        <v>0.94</v>
      </c>
      <c r="CA15" s="84">
        <v>0.44</v>
      </c>
      <c r="CB15" s="84">
        <v>0</v>
      </c>
      <c r="CC15" s="84"/>
      <c r="CD15" s="84">
        <v>0</v>
      </c>
      <c r="CE15" s="84">
        <v>0</v>
      </c>
      <c r="CF15" s="84">
        <v>0</v>
      </c>
      <c r="CG15" s="84">
        <v>0</v>
      </c>
      <c r="CH15" s="84">
        <v>0</v>
      </c>
      <c r="CI15" s="84">
        <v>0</v>
      </c>
      <c r="CJ15" s="445"/>
      <c r="CK15" s="445"/>
      <c r="CL15" s="445"/>
      <c r="CM15" s="445"/>
      <c r="CN15" s="445"/>
      <c r="CO15" s="445"/>
      <c r="CP15" s="445"/>
      <c r="CQ15" s="445"/>
      <c r="CR15" s="445"/>
      <c r="CS15" s="445"/>
      <c r="CT15" s="445"/>
      <c r="CU15" s="445"/>
      <c r="CV15" s="445"/>
      <c r="CW15" s="445"/>
      <c r="CX15" s="445"/>
      <c r="CY15" s="445"/>
      <c r="CZ15" s="445"/>
      <c r="DA15" s="445"/>
      <c r="DB15" s="445"/>
      <c r="DC15" s="445"/>
      <c r="DD15" s="445"/>
      <c r="DE15" s="445"/>
      <c r="DF15" s="445"/>
      <c r="DG15" s="445"/>
      <c r="DH15" s="445"/>
      <c r="DI15" s="445"/>
      <c r="DJ15" s="445"/>
      <c r="DK15" s="445"/>
      <c r="DL15" s="445"/>
      <c r="DM15" s="445"/>
      <c r="DN15" s="445"/>
      <c r="DO15" s="445"/>
      <c r="DP15" s="445"/>
      <c r="DQ15" s="445"/>
      <c r="DR15" s="445"/>
      <c r="DS15" s="445"/>
      <c r="DT15" s="445"/>
      <c r="DU15" s="445"/>
      <c r="DV15" s="445"/>
      <c r="DW15" s="445"/>
      <c r="DX15" s="445"/>
      <c r="DY15" s="445"/>
      <c r="DZ15" s="445"/>
      <c r="EA15" s="445"/>
      <c r="EB15" s="445"/>
      <c r="EC15" s="445"/>
      <c r="ED15" s="445"/>
      <c r="EE15" s="445"/>
      <c r="EF15" s="445"/>
      <c r="EG15" s="444"/>
      <c r="EH15" s="447"/>
      <c r="EI15" s="446"/>
      <c r="EJ15" s="445"/>
      <c r="EK15" s="444"/>
      <c r="EL15" s="445"/>
      <c r="EM15" s="444"/>
      <c r="EN15" s="445"/>
      <c r="EO15" s="444"/>
    </row>
    <row r="16" spans="1:146" s="16" customFormat="1">
      <c r="A16" s="15"/>
      <c r="C16" s="17" t="s">
        <v>70</v>
      </c>
      <c r="D16" s="94" t="e">
        <v>#DIV/0!</v>
      </c>
      <c r="E16" s="94" t="e">
        <v>#DIV/0!</v>
      </c>
      <c r="F16" s="94">
        <v>91.789772727272734</v>
      </c>
      <c r="G16" s="94">
        <v>41.568047337278117</v>
      </c>
      <c r="H16" s="94">
        <v>221</v>
      </c>
      <c r="I16" s="94">
        <v>32.842991200712852</v>
      </c>
      <c r="J16" s="94">
        <v>33.640831758034039</v>
      </c>
      <c r="K16" s="94">
        <v>18.328196584756348</v>
      </c>
      <c r="L16" s="94">
        <v>48.987847222222214</v>
      </c>
      <c r="M16" s="94">
        <v>61.166666666666664</v>
      </c>
      <c r="N16" s="94">
        <v>75.023011593411269</v>
      </c>
      <c r="O16" s="94" t="e">
        <v>#DIV/0!</v>
      </c>
      <c r="P16" s="94">
        <v>35.29081632653061</v>
      </c>
      <c r="Q16" s="94">
        <v>41.372807621714401</v>
      </c>
      <c r="R16" s="94">
        <v>43.525191503297059</v>
      </c>
      <c r="S16" s="94">
        <v>18.080798513248983</v>
      </c>
      <c r="T16" s="94" t="e">
        <v>#DIV/0!</v>
      </c>
      <c r="U16" s="94">
        <v>17.624486975169194</v>
      </c>
      <c r="V16" s="94">
        <v>8.7310651750447388</v>
      </c>
      <c r="W16" s="94">
        <v>96.306555863342567</v>
      </c>
      <c r="X16" s="94" t="e">
        <v>#DIV/0!</v>
      </c>
      <c r="Y16" s="94" t="e">
        <v>#DIV/0!</v>
      </c>
      <c r="Z16" s="94">
        <v>0.69662396449620556</v>
      </c>
      <c r="AA16" s="94">
        <v>0.7303309798145402</v>
      </c>
      <c r="AB16" s="94">
        <v>0.9304693205537079</v>
      </c>
      <c r="AC16" s="94">
        <v>0.85179128972382334</v>
      </c>
      <c r="AD16" s="94">
        <v>0.85347856057271465</v>
      </c>
      <c r="AE16" s="94">
        <v>0.94775040749847417</v>
      </c>
      <c r="AF16" s="94">
        <v>0.84061021686248139</v>
      </c>
      <c r="AG16" s="94">
        <v>0.52293544425950089</v>
      </c>
      <c r="AH16" s="94">
        <v>0.64217699362074199</v>
      </c>
      <c r="AI16" s="94">
        <v>0.88505381102623171</v>
      </c>
      <c r="AJ16" s="94">
        <v>0.54913152753290095</v>
      </c>
      <c r="AK16" s="94">
        <v>0.67103638167030355</v>
      </c>
      <c r="AL16" s="94">
        <v>0.63439174314144753</v>
      </c>
      <c r="AM16" s="94">
        <v>0.60908195658630737</v>
      </c>
      <c r="AN16" s="94" t="e">
        <v>#DIV/0!</v>
      </c>
      <c r="AO16" s="94">
        <v>13.131041992187503</v>
      </c>
      <c r="AP16" s="94" t="e">
        <v>#DIV/0!</v>
      </c>
      <c r="AQ16" s="94" t="e">
        <v>#DIV/0!</v>
      </c>
      <c r="AR16" s="94" t="e">
        <v>#DIV/0!</v>
      </c>
      <c r="AS16" s="94">
        <v>0.92709272608674687</v>
      </c>
      <c r="AT16" s="94">
        <v>0.40392053897240948</v>
      </c>
      <c r="AU16" s="94">
        <v>0.32956529896211989</v>
      </c>
      <c r="AV16" s="94">
        <v>0.49090464012526258</v>
      </c>
      <c r="AW16" s="94">
        <v>0.43199705733657745</v>
      </c>
      <c r="AX16" s="94">
        <v>0.62198834992417951</v>
      </c>
      <c r="AY16" s="94">
        <v>0.83555604558042218</v>
      </c>
      <c r="AZ16" s="94">
        <v>0.73242335183552465</v>
      </c>
      <c r="BA16" s="94">
        <v>1.7039503202427826</v>
      </c>
      <c r="BB16" s="94">
        <v>0.7922237100036994</v>
      </c>
      <c r="BC16" s="94">
        <v>1.3050594772206492</v>
      </c>
      <c r="BD16" s="94">
        <v>0.8583270222151359</v>
      </c>
      <c r="BE16" s="94">
        <v>1.685327664843749</v>
      </c>
      <c r="BF16" s="94">
        <v>2.5699006520542382</v>
      </c>
      <c r="BG16" s="94">
        <v>0.50615330709407647</v>
      </c>
      <c r="BH16" s="94" t="e">
        <v>#DIV/0!</v>
      </c>
      <c r="BI16" s="94">
        <v>8.9500930985012666</v>
      </c>
      <c r="BJ16" s="94" t="e">
        <v>#DIV/0!</v>
      </c>
      <c r="BK16" s="94">
        <v>0.77544791790172984</v>
      </c>
      <c r="BL16" s="94">
        <v>0.29504540971776988</v>
      </c>
      <c r="BM16" s="94" t="e">
        <v>#DIV/0!</v>
      </c>
      <c r="BN16" s="94">
        <v>1.113034322354324</v>
      </c>
      <c r="BO16" s="94">
        <v>0.70052197503525904</v>
      </c>
      <c r="BP16" s="94">
        <v>0.45857690124393719</v>
      </c>
      <c r="BQ16" s="94">
        <v>0.56460269718577338</v>
      </c>
      <c r="BR16" s="94">
        <v>0.85162176588222804</v>
      </c>
      <c r="BS16" s="94">
        <v>1.3028385226442663</v>
      </c>
      <c r="BT16" s="94">
        <v>0.54975694514546125</v>
      </c>
      <c r="BU16" s="94">
        <v>0.63656397102868967</v>
      </c>
      <c r="BV16" s="94">
        <v>0.57952518750813342</v>
      </c>
      <c r="BW16" s="94">
        <v>0.37764825472545244</v>
      </c>
      <c r="BX16" s="94" t="e">
        <v>#DIV/0!</v>
      </c>
      <c r="BY16" s="94">
        <v>0.70523352125926309</v>
      </c>
      <c r="BZ16" s="94">
        <v>0.46827398608440729</v>
      </c>
      <c r="CA16" s="94">
        <v>0.72323815442966377</v>
      </c>
      <c r="CB16" s="94" t="e">
        <v>#DIV/0!</v>
      </c>
      <c r="CC16" s="94">
        <v>8.747850040311743</v>
      </c>
      <c r="CD16" s="94" t="e">
        <v>#DIV/0!</v>
      </c>
      <c r="CE16" s="94" t="e">
        <v>#DIV/0!</v>
      </c>
      <c r="CF16" s="94" t="e">
        <v>#DIV/0!</v>
      </c>
      <c r="CG16" s="94" t="e">
        <v>#DIV/0!</v>
      </c>
      <c r="CH16" s="94" t="e">
        <v>#DIV/0!</v>
      </c>
      <c r="CI16" s="94" t="e">
        <v>#DIV/0!</v>
      </c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95"/>
      <c r="EF16" s="96"/>
      <c r="EG16" s="97"/>
      <c r="EH16" s="98"/>
      <c r="EI16" s="99"/>
      <c r="EJ16" s="97"/>
      <c r="EK16" s="97"/>
      <c r="EL16" s="100"/>
      <c r="EM16" s="100"/>
    </row>
    <row r="17" spans="1:145" s="443" customFormat="1" ht="14">
      <c r="A17" s="78" t="s">
        <v>3</v>
      </c>
      <c r="B17" s="9" t="s">
        <v>79</v>
      </c>
      <c r="C17" s="83"/>
      <c r="D17" s="84">
        <v>0</v>
      </c>
      <c r="E17" s="84">
        <v>0</v>
      </c>
      <c r="F17" s="84">
        <v>0</v>
      </c>
      <c r="G17" s="84">
        <v>0.17699999999999999</v>
      </c>
      <c r="H17" s="84">
        <v>0.13500000000000001</v>
      </c>
      <c r="I17" s="84">
        <v>0.11244999999999999</v>
      </c>
      <c r="J17" s="84">
        <v>0.18</v>
      </c>
      <c r="K17" s="84">
        <v>0.11244999999999999</v>
      </c>
      <c r="L17" s="84">
        <v>0.314</v>
      </c>
      <c r="M17" s="84"/>
      <c r="N17" s="84">
        <v>0</v>
      </c>
      <c r="O17" s="84">
        <v>0.315</v>
      </c>
      <c r="P17" s="84">
        <v>0.29200000000000004</v>
      </c>
      <c r="Q17" s="84">
        <v>0.33699999999999997</v>
      </c>
      <c r="R17" s="84">
        <v>0.13450000000000001</v>
      </c>
      <c r="S17" s="84">
        <v>0.22500000000000001</v>
      </c>
      <c r="T17" s="84">
        <v>6.6949999999999996E-2</v>
      </c>
      <c r="U17" s="84">
        <v>0.20200000000000001</v>
      </c>
      <c r="V17" s="84"/>
      <c r="W17" s="84">
        <v>0</v>
      </c>
      <c r="X17" s="84">
        <v>0</v>
      </c>
      <c r="Y17" s="84">
        <v>0</v>
      </c>
      <c r="Z17" s="84">
        <v>11.065999999999999</v>
      </c>
      <c r="AA17" s="84">
        <v>6.9620000000000015</v>
      </c>
      <c r="AB17" s="84">
        <v>9.4740000000000002</v>
      </c>
      <c r="AC17" s="84">
        <v>10.955</v>
      </c>
      <c r="AD17" s="84">
        <v>10.686</v>
      </c>
      <c r="AE17" s="84">
        <v>6.5999999999999988</v>
      </c>
      <c r="AF17" s="84">
        <v>4.1979999999999995</v>
      </c>
      <c r="AG17" s="84">
        <v>7.1399999999999988</v>
      </c>
      <c r="AH17" s="84">
        <v>4.4669999999999996</v>
      </c>
      <c r="AI17" s="84">
        <v>3.2100000000000004</v>
      </c>
      <c r="AJ17" s="84">
        <v>10.102999999999998</v>
      </c>
      <c r="AK17" s="84">
        <v>7.0489999999999986</v>
      </c>
      <c r="AL17" s="84">
        <v>3.4560000000000004</v>
      </c>
      <c r="AM17" s="84">
        <v>0</v>
      </c>
      <c r="AN17" s="84"/>
      <c r="AO17" s="84">
        <v>0</v>
      </c>
      <c r="AP17" s="84">
        <v>0</v>
      </c>
      <c r="AQ17" s="84">
        <v>10.956999999999999</v>
      </c>
      <c r="AR17" s="84">
        <v>0</v>
      </c>
      <c r="AS17" s="84">
        <v>9.5634499999999996</v>
      </c>
      <c r="AT17" s="84">
        <v>7.163450000000001</v>
      </c>
      <c r="AU17" s="84">
        <v>6.2850000000000001</v>
      </c>
      <c r="AV17" s="84">
        <v>15.132099999999999</v>
      </c>
      <c r="AW17" s="84">
        <v>14.323099999999998</v>
      </c>
      <c r="AX17" s="84">
        <v>9.1901500000000009</v>
      </c>
      <c r="AY17" s="84">
        <v>4.782</v>
      </c>
      <c r="AZ17" s="84">
        <v>6.3214499999999996</v>
      </c>
      <c r="BA17" s="84">
        <v>9.2493999999999996</v>
      </c>
      <c r="BB17" s="84">
        <v>3.1890000000000001</v>
      </c>
      <c r="BC17" s="84">
        <v>0</v>
      </c>
      <c r="BD17" s="84">
        <v>4.9613000000000005</v>
      </c>
      <c r="BE17" s="84">
        <v>0</v>
      </c>
      <c r="BF17" s="84"/>
      <c r="BG17" s="84">
        <v>0</v>
      </c>
      <c r="BH17" s="84">
        <v>0</v>
      </c>
      <c r="BI17" s="84">
        <v>16.524000000000001</v>
      </c>
      <c r="BJ17" s="84">
        <v>12.864999999999998</v>
      </c>
      <c r="BK17" s="84">
        <v>7.4770000000000003</v>
      </c>
      <c r="BL17" s="84">
        <v>6.395999999999999</v>
      </c>
      <c r="BM17" s="84">
        <v>1.16615</v>
      </c>
      <c r="BN17" s="84">
        <v>0</v>
      </c>
      <c r="BO17" s="84">
        <v>10.057</v>
      </c>
      <c r="BP17" s="84">
        <v>8.3739999999999988</v>
      </c>
      <c r="BQ17" s="84">
        <v>3.593</v>
      </c>
      <c r="BR17" s="84">
        <v>1.3677999999999999</v>
      </c>
      <c r="BS17" s="84"/>
      <c r="BT17" s="84">
        <v>0</v>
      </c>
      <c r="BU17" s="84">
        <v>1.9309999999999998</v>
      </c>
      <c r="BV17" s="84">
        <v>1.6180000000000001</v>
      </c>
      <c r="BW17" s="84">
        <v>1.954</v>
      </c>
      <c r="BX17" s="84">
        <v>0.874</v>
      </c>
      <c r="BY17" s="84">
        <v>0.67200000000000004</v>
      </c>
      <c r="BZ17" s="84">
        <v>3.3449999999999998</v>
      </c>
      <c r="CA17" s="84">
        <v>4.5789999999999997</v>
      </c>
      <c r="CB17" s="84">
        <v>1.2799999999999998</v>
      </c>
      <c r="CC17" s="84">
        <v>0.44899999999999995</v>
      </c>
      <c r="CD17" s="84">
        <v>0.20200000000000001</v>
      </c>
      <c r="CE17" s="84">
        <v>0.20100000000000001</v>
      </c>
      <c r="CF17" s="84">
        <v>0.20200000000000001</v>
      </c>
      <c r="CG17" s="84">
        <v>0</v>
      </c>
      <c r="CH17" s="84"/>
      <c r="CI17" s="84">
        <v>0</v>
      </c>
      <c r="CJ17" s="445"/>
      <c r="CK17" s="445"/>
      <c r="CL17" s="445"/>
      <c r="CM17" s="445"/>
      <c r="CN17" s="445"/>
      <c r="CO17" s="445"/>
      <c r="CP17" s="445"/>
      <c r="CQ17" s="445"/>
      <c r="CR17" s="445"/>
      <c r="CS17" s="445"/>
      <c r="CT17" s="445"/>
      <c r="CU17" s="445"/>
      <c r="CV17" s="445"/>
      <c r="CW17" s="445"/>
      <c r="CX17" s="445"/>
      <c r="CY17" s="445"/>
      <c r="CZ17" s="445"/>
      <c r="DA17" s="445"/>
      <c r="DB17" s="445"/>
      <c r="DC17" s="445"/>
      <c r="DD17" s="445"/>
      <c r="DE17" s="445"/>
      <c r="DF17" s="445"/>
      <c r="DG17" s="445"/>
      <c r="DH17" s="445"/>
      <c r="DI17" s="445"/>
      <c r="DJ17" s="445"/>
      <c r="DK17" s="445"/>
      <c r="DL17" s="445"/>
      <c r="DM17" s="445"/>
      <c r="DN17" s="445"/>
      <c r="DO17" s="445"/>
      <c r="DP17" s="445"/>
      <c r="DQ17" s="445"/>
      <c r="DR17" s="445"/>
      <c r="DS17" s="445"/>
      <c r="DT17" s="445"/>
      <c r="DU17" s="445"/>
      <c r="DV17" s="445"/>
      <c r="DW17" s="445"/>
      <c r="DX17" s="445"/>
      <c r="DY17" s="445"/>
      <c r="DZ17" s="445"/>
      <c r="EA17" s="445"/>
      <c r="EB17" s="445"/>
      <c r="EC17" s="445"/>
      <c r="ED17" s="445"/>
      <c r="EE17" s="445"/>
      <c r="EF17" s="445"/>
      <c r="EG17" s="444"/>
      <c r="EH17" s="447"/>
      <c r="EI17" s="446"/>
      <c r="EJ17" s="445"/>
      <c r="EK17" s="444"/>
      <c r="EL17" s="445"/>
      <c r="EM17" s="444"/>
      <c r="EN17" s="445"/>
      <c r="EO17" s="444"/>
    </row>
    <row r="18" spans="1:145" s="443" customFormat="1">
      <c r="A18" s="449"/>
      <c r="B18" s="9" t="s">
        <v>87</v>
      </c>
      <c r="C18" s="85"/>
      <c r="D18" s="84">
        <v>0</v>
      </c>
      <c r="E18" s="84">
        <v>0</v>
      </c>
      <c r="F18" s="84">
        <v>0</v>
      </c>
      <c r="G18" s="84">
        <v>0</v>
      </c>
      <c r="H18" s="84">
        <v>0</v>
      </c>
      <c r="I18" s="84">
        <v>0</v>
      </c>
      <c r="J18" s="84">
        <v>0</v>
      </c>
      <c r="K18" s="84">
        <v>2.2450000000000001E-2</v>
      </c>
      <c r="L18" s="84">
        <v>2.2450000000000001E-2</v>
      </c>
      <c r="M18" s="84"/>
      <c r="N18" s="84">
        <v>0</v>
      </c>
      <c r="O18" s="84">
        <v>0.09</v>
      </c>
      <c r="P18" s="84">
        <v>0.09</v>
      </c>
      <c r="Q18" s="84">
        <v>6.7000000000000004E-2</v>
      </c>
      <c r="R18" s="84">
        <v>2.2450000000000001E-2</v>
      </c>
      <c r="S18" s="84">
        <v>4.4499999999999998E-2</v>
      </c>
      <c r="T18" s="84">
        <v>0</v>
      </c>
      <c r="U18" s="84">
        <v>4.4499999999999998E-2</v>
      </c>
      <c r="V18" s="84"/>
      <c r="W18" s="84">
        <v>0</v>
      </c>
      <c r="X18" s="84">
        <v>0</v>
      </c>
      <c r="Y18" s="84">
        <v>0</v>
      </c>
      <c r="Z18" s="84">
        <v>10.056999999999999</v>
      </c>
      <c r="AA18" s="84">
        <v>5.2990000000000004</v>
      </c>
      <c r="AB18" s="84">
        <v>3.0529999999999999</v>
      </c>
      <c r="AC18" s="84">
        <v>4.5570000000000004</v>
      </c>
      <c r="AD18" s="84">
        <v>3.6369999999999996</v>
      </c>
      <c r="AE18" s="84">
        <v>2.4929999999999999</v>
      </c>
      <c r="AF18" s="84">
        <v>0.69699999999999995</v>
      </c>
      <c r="AG18" s="84">
        <v>1.145</v>
      </c>
      <c r="AH18" s="84">
        <v>0.83099999999999996</v>
      </c>
      <c r="AI18" s="84">
        <v>0.629</v>
      </c>
      <c r="AJ18" s="84">
        <v>2.4020000000000001</v>
      </c>
      <c r="AK18" s="84">
        <v>2.3580000000000001</v>
      </c>
      <c r="AL18" s="84">
        <v>1.526</v>
      </c>
      <c r="AM18" s="84">
        <v>0</v>
      </c>
      <c r="AN18" s="84"/>
      <c r="AO18" s="84">
        <v>0</v>
      </c>
      <c r="AP18" s="84">
        <v>0</v>
      </c>
      <c r="AQ18" s="84">
        <v>10.417</v>
      </c>
      <c r="AR18" s="84">
        <v>0</v>
      </c>
      <c r="AS18" s="84">
        <v>6.3989999999999991</v>
      </c>
      <c r="AT18" s="84">
        <v>13.291</v>
      </c>
      <c r="AU18" s="84">
        <v>9.6989999999999998</v>
      </c>
      <c r="AV18" s="84">
        <v>7.1391000000000009</v>
      </c>
      <c r="AW18" s="84">
        <v>4.5350000000000001</v>
      </c>
      <c r="AX18" s="84">
        <v>3.1659999999999999</v>
      </c>
      <c r="AY18" s="84">
        <v>1.8849999999999998</v>
      </c>
      <c r="AZ18" s="84">
        <v>5.5020000000000007</v>
      </c>
      <c r="BA18" s="84">
        <v>2.9849999999999999</v>
      </c>
      <c r="BB18" s="84">
        <v>1.526</v>
      </c>
      <c r="BC18" s="84">
        <v>0</v>
      </c>
      <c r="BD18" s="84">
        <v>18.318549999999998</v>
      </c>
      <c r="BE18" s="84">
        <v>0</v>
      </c>
      <c r="BF18" s="84"/>
      <c r="BG18" s="84">
        <v>0</v>
      </c>
      <c r="BH18" s="84">
        <v>0</v>
      </c>
      <c r="BI18" s="84">
        <v>7.6999999999999993</v>
      </c>
      <c r="BJ18" s="84">
        <v>5.298</v>
      </c>
      <c r="BK18" s="84">
        <v>3.7269999999999999</v>
      </c>
      <c r="BL18" s="84">
        <v>8.2840000000000007</v>
      </c>
      <c r="BM18" s="84">
        <v>0.7407999999999999</v>
      </c>
      <c r="BN18" s="84">
        <v>0</v>
      </c>
      <c r="BO18" s="84">
        <v>6.2409999999999997</v>
      </c>
      <c r="BP18" s="84">
        <v>5.7919999999999998</v>
      </c>
      <c r="BQ18" s="84">
        <v>3.2549999999999999</v>
      </c>
      <c r="BR18" s="84">
        <v>1.4604500000000002</v>
      </c>
      <c r="BS18" s="84"/>
      <c r="BT18" s="84">
        <v>0</v>
      </c>
      <c r="BU18" s="84">
        <v>4.0190000000000001</v>
      </c>
      <c r="BV18" s="84">
        <v>4.1749999999999998</v>
      </c>
      <c r="BW18" s="84">
        <v>6.0389999999999997</v>
      </c>
      <c r="BX18" s="84">
        <v>2.2009999999999996</v>
      </c>
      <c r="BY18" s="84">
        <v>2.403</v>
      </c>
      <c r="BZ18" s="84">
        <v>9.5180000000000007</v>
      </c>
      <c r="CA18" s="84">
        <v>10.776</v>
      </c>
      <c r="CB18" s="84">
        <v>6.532</v>
      </c>
      <c r="CC18" s="84">
        <v>9.0909999999999993</v>
      </c>
      <c r="CD18" s="84">
        <v>9.6530000000000005</v>
      </c>
      <c r="CE18" s="84">
        <v>6.22</v>
      </c>
      <c r="CF18" s="84">
        <v>3.8159999999999998</v>
      </c>
      <c r="CG18" s="84">
        <v>0</v>
      </c>
      <c r="CH18" s="84"/>
      <c r="CI18" s="84">
        <v>0</v>
      </c>
      <c r="CJ18" s="445"/>
      <c r="CK18" s="445"/>
      <c r="CL18" s="445"/>
      <c r="CM18" s="445"/>
      <c r="CN18" s="445"/>
      <c r="CO18" s="445"/>
      <c r="CP18" s="445"/>
      <c r="CQ18" s="445"/>
      <c r="CR18" s="445"/>
      <c r="CS18" s="445"/>
      <c r="CT18" s="445"/>
      <c r="CU18" s="445"/>
      <c r="CV18" s="445"/>
      <c r="CW18" s="445"/>
      <c r="CX18" s="445"/>
      <c r="CY18" s="445"/>
      <c r="CZ18" s="445"/>
      <c r="DA18" s="445"/>
      <c r="DB18" s="445"/>
      <c r="DC18" s="445"/>
      <c r="DD18" s="445"/>
      <c r="DE18" s="445"/>
      <c r="DF18" s="445"/>
      <c r="DG18" s="445"/>
      <c r="DH18" s="445"/>
      <c r="DI18" s="445"/>
      <c r="DJ18" s="445"/>
      <c r="DK18" s="445"/>
      <c r="DL18" s="445"/>
      <c r="DM18" s="445"/>
      <c r="DN18" s="445"/>
      <c r="DO18" s="445"/>
      <c r="DP18" s="445"/>
      <c r="DQ18" s="445"/>
      <c r="DR18" s="445"/>
      <c r="DS18" s="445"/>
      <c r="DT18" s="445"/>
      <c r="DU18" s="445"/>
      <c r="DV18" s="445"/>
      <c r="DW18" s="445"/>
      <c r="DX18" s="445"/>
      <c r="DY18" s="445"/>
      <c r="DZ18" s="445"/>
      <c r="EA18" s="445"/>
      <c r="EB18" s="445"/>
      <c r="EC18" s="445"/>
      <c r="ED18" s="445"/>
      <c r="EE18" s="445"/>
      <c r="EF18" s="445"/>
      <c r="EG18" s="444"/>
      <c r="EH18" s="447"/>
      <c r="EI18" s="446"/>
      <c r="EJ18" s="445"/>
      <c r="EK18" s="444"/>
      <c r="EL18" s="445"/>
      <c r="EM18" s="444"/>
      <c r="EN18" s="445"/>
      <c r="EO18" s="444"/>
    </row>
    <row r="19" spans="1:145" s="443" customFormat="1">
      <c r="A19" s="451"/>
      <c r="B19" s="219" t="s">
        <v>88</v>
      </c>
      <c r="C19" s="85"/>
      <c r="D19" s="84">
        <v>0</v>
      </c>
      <c r="E19" s="84">
        <v>0</v>
      </c>
      <c r="F19" s="84">
        <v>0</v>
      </c>
      <c r="G19" s="84">
        <v>0</v>
      </c>
      <c r="H19" s="84">
        <v>0</v>
      </c>
      <c r="I19" s="84">
        <v>0</v>
      </c>
      <c r="J19" s="84">
        <v>0</v>
      </c>
      <c r="K19" s="84">
        <v>0</v>
      </c>
      <c r="L19" s="84">
        <v>0</v>
      </c>
      <c r="M19" s="84"/>
      <c r="N19" s="84">
        <v>0</v>
      </c>
      <c r="O19" s="84">
        <v>0</v>
      </c>
      <c r="P19" s="84">
        <v>0</v>
      </c>
      <c r="Q19" s="84">
        <v>0</v>
      </c>
      <c r="R19" s="84">
        <v>0</v>
      </c>
      <c r="S19" s="84">
        <v>0</v>
      </c>
      <c r="T19" s="84">
        <v>0</v>
      </c>
      <c r="U19" s="84">
        <v>0</v>
      </c>
      <c r="V19" s="84"/>
      <c r="W19" s="84">
        <v>0</v>
      </c>
      <c r="X19" s="84">
        <v>0</v>
      </c>
      <c r="Y19" s="84">
        <v>0</v>
      </c>
      <c r="Z19" s="84">
        <v>0.22399999999999998</v>
      </c>
      <c r="AA19" s="84">
        <v>0.38200000000000001</v>
      </c>
      <c r="AB19" s="84">
        <v>1.37</v>
      </c>
      <c r="AC19" s="84">
        <v>0.89799999999999991</v>
      </c>
      <c r="AD19" s="84">
        <v>1.3234500000000002</v>
      </c>
      <c r="AE19" s="84">
        <v>1.1680000000000001</v>
      </c>
      <c r="AF19" s="84">
        <v>0.80799999999999994</v>
      </c>
      <c r="AG19" s="84">
        <v>1.5490000000000002</v>
      </c>
      <c r="AH19" s="84">
        <v>1.123</v>
      </c>
      <c r="AI19" s="84">
        <v>0.7629999999999999</v>
      </c>
      <c r="AJ19" s="84">
        <v>1.37</v>
      </c>
      <c r="AK19" s="84">
        <v>1.6839999999999999</v>
      </c>
      <c r="AL19" s="84">
        <v>0.87600000000000011</v>
      </c>
      <c r="AM19" s="84">
        <v>0</v>
      </c>
      <c r="AN19" s="84"/>
      <c r="AO19" s="84">
        <v>0</v>
      </c>
      <c r="AP19" s="84">
        <v>0</v>
      </c>
      <c r="AQ19" s="84">
        <v>1.19</v>
      </c>
      <c r="AR19" s="84">
        <v>0</v>
      </c>
      <c r="AS19" s="84">
        <v>1.0324500000000001</v>
      </c>
      <c r="AT19" s="84">
        <v>1.077</v>
      </c>
      <c r="AU19" s="84">
        <v>0.96599999999999997</v>
      </c>
      <c r="AV19" s="84">
        <v>1.6389500000000001</v>
      </c>
      <c r="AW19" s="84">
        <v>1.504</v>
      </c>
      <c r="AX19" s="84">
        <v>1.1674</v>
      </c>
      <c r="AY19" s="84">
        <v>0.94299999999999995</v>
      </c>
      <c r="AZ19" s="84">
        <v>1.1460000000000001</v>
      </c>
      <c r="BA19" s="84">
        <v>1.3919999999999999</v>
      </c>
      <c r="BB19" s="84">
        <v>1.4370000000000001</v>
      </c>
      <c r="BC19" s="84">
        <v>0</v>
      </c>
      <c r="BD19" s="84">
        <v>0.26959999999999995</v>
      </c>
      <c r="BE19" s="84">
        <v>0</v>
      </c>
      <c r="BF19" s="84"/>
      <c r="BG19" s="84">
        <v>0</v>
      </c>
      <c r="BH19" s="84">
        <v>0</v>
      </c>
      <c r="BI19" s="84">
        <v>1.48245</v>
      </c>
      <c r="BJ19" s="84">
        <v>1.504</v>
      </c>
      <c r="BK19" s="84">
        <v>2.0654500000000002</v>
      </c>
      <c r="BL19" s="84">
        <v>1.101</v>
      </c>
      <c r="BM19" s="84">
        <v>0.20200000000000001</v>
      </c>
      <c r="BN19" s="84">
        <v>0</v>
      </c>
      <c r="BO19" s="84">
        <v>1.9329999999999998</v>
      </c>
      <c r="BP19" s="84">
        <v>2.3130000000000002</v>
      </c>
      <c r="BQ19" s="84">
        <v>1.1229999999999998</v>
      </c>
      <c r="BR19" s="84">
        <v>0.65044999999999997</v>
      </c>
      <c r="BS19" s="84"/>
      <c r="BT19" s="84">
        <v>0</v>
      </c>
      <c r="BU19" s="84">
        <v>1.6614499999999999</v>
      </c>
      <c r="BV19" s="84">
        <v>1.2124500000000002</v>
      </c>
      <c r="BW19" s="84">
        <v>1.0330000000000001</v>
      </c>
      <c r="BX19" s="84">
        <v>0.80700000000000005</v>
      </c>
      <c r="BY19" s="84">
        <v>0.74</v>
      </c>
      <c r="BZ19" s="84">
        <v>1.123</v>
      </c>
      <c r="CA19" s="84">
        <v>1.1909999999999998</v>
      </c>
      <c r="CB19" s="84">
        <v>0.92089999999999994</v>
      </c>
      <c r="CC19" s="84">
        <v>0.9880000000000001</v>
      </c>
      <c r="CD19" s="84">
        <v>1.121</v>
      </c>
      <c r="CE19" s="84">
        <v>1.6839999999999999</v>
      </c>
      <c r="CF19" s="84">
        <v>1.2790000000000001</v>
      </c>
      <c r="CG19" s="84">
        <v>0</v>
      </c>
      <c r="CH19" s="84"/>
      <c r="CI19" s="84">
        <v>0</v>
      </c>
      <c r="CJ19" s="445"/>
      <c r="CK19" s="445"/>
      <c r="CL19" s="445"/>
      <c r="CM19" s="445"/>
      <c r="CN19" s="445"/>
      <c r="CO19" s="445"/>
      <c r="CP19" s="445"/>
      <c r="CQ19" s="445"/>
      <c r="CR19" s="445"/>
      <c r="CS19" s="445"/>
      <c r="CT19" s="445"/>
      <c r="CU19" s="445"/>
      <c r="CV19" s="445"/>
      <c r="CW19" s="445"/>
      <c r="CX19" s="445"/>
      <c r="CY19" s="445"/>
      <c r="CZ19" s="445"/>
      <c r="DA19" s="445"/>
      <c r="DB19" s="445"/>
      <c r="DC19" s="445"/>
      <c r="DD19" s="445"/>
      <c r="DE19" s="445"/>
      <c r="DF19" s="445"/>
      <c r="DG19" s="445"/>
      <c r="DH19" s="445"/>
      <c r="DI19" s="445"/>
      <c r="DJ19" s="445"/>
      <c r="DK19" s="445"/>
      <c r="DL19" s="445"/>
      <c r="DM19" s="445"/>
      <c r="DN19" s="445"/>
      <c r="DO19" s="445"/>
      <c r="DP19" s="445"/>
      <c r="DQ19" s="445"/>
      <c r="DR19" s="445"/>
      <c r="DS19" s="445"/>
      <c r="DT19" s="445"/>
      <c r="DU19" s="445"/>
      <c r="DV19" s="445"/>
      <c r="DW19" s="445"/>
      <c r="DX19" s="445"/>
      <c r="DY19" s="445"/>
      <c r="DZ19" s="445"/>
      <c r="EA19" s="445"/>
      <c r="EB19" s="445"/>
      <c r="EC19" s="445"/>
      <c r="ED19" s="445"/>
      <c r="EE19" s="445"/>
      <c r="EF19" s="445"/>
      <c r="EG19" s="444"/>
      <c r="EH19" s="447"/>
      <c r="EI19" s="446"/>
      <c r="EJ19" s="445"/>
      <c r="EK19" s="444"/>
      <c r="EL19" s="445"/>
      <c r="EM19" s="444"/>
      <c r="EN19" s="445"/>
      <c r="EO19" s="444"/>
    </row>
    <row r="20" spans="1:145" s="16" customFormat="1">
      <c r="A20" s="15"/>
      <c r="C20" s="17" t="s">
        <v>70</v>
      </c>
      <c r="D20" s="94" t="e">
        <v>#DIV/0!</v>
      </c>
      <c r="E20" s="94" t="e">
        <v>#DIV/0!</v>
      </c>
      <c r="F20" s="94" t="e">
        <v>#DIV/0!</v>
      </c>
      <c r="G20" s="94">
        <v>28.812538697811071</v>
      </c>
      <c r="H20" s="94">
        <v>35.217777777777776</v>
      </c>
      <c r="I20" s="94">
        <v>34.598177755930216</v>
      </c>
      <c r="J20" s="94">
        <v>34.444444444444443</v>
      </c>
      <c r="K20" s="94">
        <v>24.656172489230805</v>
      </c>
      <c r="L20" s="94">
        <v>16.797769296518041</v>
      </c>
      <c r="M20" s="94">
        <v>211.33595697131437</v>
      </c>
      <c r="N20" s="94" t="e">
        <v>#DIV/0!</v>
      </c>
      <c r="O20" s="94">
        <v>13.709401709401712</v>
      </c>
      <c r="P20" s="94">
        <v>15.22141256570093</v>
      </c>
      <c r="Q20" s="94">
        <v>16.041446233330475</v>
      </c>
      <c r="R20" s="94">
        <v>30.729858720610935</v>
      </c>
      <c r="S20" s="94">
        <v>26.584519915428817</v>
      </c>
      <c r="T20" s="94">
        <v>123.00797261384625</v>
      </c>
      <c r="U20" s="94">
        <v>27.056337748300503</v>
      </c>
      <c r="V20" s="94">
        <v>130.22222222222223</v>
      </c>
      <c r="W20" s="94" t="e">
        <v>#DIV/0!</v>
      </c>
      <c r="X20" s="365"/>
      <c r="Y20" s="94" t="e">
        <v>#DIV/0!</v>
      </c>
      <c r="Z20" s="94">
        <v>0.44208939644627138</v>
      </c>
      <c r="AA20" s="94">
        <v>0.85885863212558033</v>
      </c>
      <c r="AB20" s="94">
        <v>0.76981935431109594</v>
      </c>
      <c r="AC20" s="94">
        <v>0.69369139806013669</v>
      </c>
      <c r="AD20" s="94">
        <v>0.61650001445703306</v>
      </c>
      <c r="AE20" s="94">
        <v>0.96479211268229892</v>
      </c>
      <c r="AF20" s="94">
        <v>1.6922224014016678</v>
      </c>
      <c r="AG20" s="94">
        <v>1.0240069549700399</v>
      </c>
      <c r="AH20" s="94">
        <v>1.3898612965025618</v>
      </c>
      <c r="AI20" s="94">
        <v>1.9271100425461178</v>
      </c>
      <c r="AJ20" s="94">
        <v>0.75895038687744032</v>
      </c>
      <c r="AK20" s="94">
        <v>0.75072178729960937</v>
      </c>
      <c r="AL20" s="94">
        <v>1.5023452802934336</v>
      </c>
      <c r="AM20" s="94" t="e">
        <v>#DIV/0!</v>
      </c>
      <c r="AN20" s="94">
        <v>12.083306837013897</v>
      </c>
      <c r="AO20" s="94" t="e">
        <v>#DIV/0!</v>
      </c>
      <c r="AP20" s="94" t="e">
        <v>#DIV/0!</v>
      </c>
      <c r="AQ20" s="94">
        <v>0.40455574551930185</v>
      </c>
      <c r="AR20" s="94" t="e">
        <v>#DIV/0!</v>
      </c>
      <c r="AS20" s="94">
        <v>0.54044239467125099</v>
      </c>
      <c r="AT20" s="94">
        <v>0.37082206600587581</v>
      </c>
      <c r="AU20" s="94">
        <v>0.44851664400278052</v>
      </c>
      <c r="AV20" s="94">
        <v>0.42204702460452881</v>
      </c>
      <c r="AW20" s="94">
        <v>0.53216134114125835</v>
      </c>
      <c r="AX20" s="94">
        <v>0.64571601562867775</v>
      </c>
      <c r="AY20" s="94">
        <v>1.0266604788276479</v>
      </c>
      <c r="AZ20" s="94">
        <v>0.65267705522226205</v>
      </c>
      <c r="BA20" s="94">
        <v>0.74814468717637794</v>
      </c>
      <c r="BB20" s="94">
        <v>1.0705625266082417</v>
      </c>
      <c r="BC20" s="94" t="e">
        <v>#DIV/0!</v>
      </c>
      <c r="BD20" s="94">
        <v>0.24000260060167933</v>
      </c>
      <c r="BE20" s="94" t="e">
        <v>#DIV/0!</v>
      </c>
      <c r="BF20" s="94">
        <v>68.160419403265138</v>
      </c>
      <c r="BG20" s="94" t="e">
        <v>#DIV/0!</v>
      </c>
      <c r="BH20" s="94" t="e">
        <v>#DIV/0!</v>
      </c>
      <c r="BI20" s="94">
        <v>0.39981011350920187</v>
      </c>
      <c r="BJ20" s="94">
        <v>0.44035529689222652</v>
      </c>
      <c r="BK20" s="94">
        <v>0.58785099528057139</v>
      </c>
      <c r="BL20" s="94">
        <v>0.50660236543296522</v>
      </c>
      <c r="BM20" s="94">
        <v>3.545861708276469</v>
      </c>
      <c r="BN20" s="94" t="e">
        <v>#DIV/0!</v>
      </c>
      <c r="BO20" s="94">
        <v>0.47533704073653132</v>
      </c>
      <c r="BP20" s="94">
        <v>0.45641380457101893</v>
      </c>
      <c r="BQ20" s="94">
        <v>0.79314031997628542</v>
      </c>
      <c r="BR20" s="94">
        <v>1.466406622416232</v>
      </c>
      <c r="BS20" s="94">
        <v>13.074606440724525</v>
      </c>
      <c r="BT20" s="94" t="e">
        <v>#DIV/0!</v>
      </c>
      <c r="BU20" s="94" t="e">
        <v>#REF!</v>
      </c>
      <c r="BV20" s="94">
        <v>0.76904352908949403</v>
      </c>
      <c r="BW20" s="94">
        <v>0.66810279613961676</v>
      </c>
      <c r="BX20" s="94">
        <v>1.1256886803524184</v>
      </c>
      <c r="BY20" s="94">
        <v>1.0372037550015389</v>
      </c>
      <c r="BZ20" s="94">
        <v>0.44848767083018043</v>
      </c>
      <c r="CA20" s="94">
        <v>0.35028628871768835</v>
      </c>
      <c r="CB20" s="94">
        <v>0.49692636432700188</v>
      </c>
      <c r="CC20" s="94">
        <v>0.28978325804288929</v>
      </c>
      <c r="CD20" s="94">
        <v>0.21350548730962707</v>
      </c>
      <c r="CE20" s="94">
        <v>0.23509970766079502</v>
      </c>
      <c r="CF20" s="94">
        <v>0.28367050451596371</v>
      </c>
      <c r="CG20" s="94" t="e">
        <v>#DIV/0!</v>
      </c>
      <c r="CH20" s="94">
        <v>6.5934400825865405</v>
      </c>
      <c r="CI20" s="94" t="e">
        <v>#DIV/0!</v>
      </c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95"/>
      <c r="EF20" s="96"/>
      <c r="EG20" s="97"/>
      <c r="EH20" s="98"/>
      <c r="EI20" s="99"/>
      <c r="EJ20" s="97"/>
      <c r="EK20" s="97"/>
      <c r="EL20" s="100"/>
      <c r="EM20" s="100"/>
    </row>
    <row r="21" spans="1:145" s="443" customFormat="1" ht="14">
      <c r="A21" s="78" t="s">
        <v>68</v>
      </c>
      <c r="B21" s="9" t="s">
        <v>79</v>
      </c>
      <c r="C21" s="83"/>
      <c r="D21" s="84">
        <v>0.11244999999999999</v>
      </c>
      <c r="E21" s="84">
        <v>0.34</v>
      </c>
      <c r="F21" s="84">
        <v>0</v>
      </c>
      <c r="G21" s="84">
        <v>0.157</v>
      </c>
      <c r="H21" s="84">
        <v>0.15690000000000001</v>
      </c>
      <c r="I21" s="84">
        <v>0.20100000000000001</v>
      </c>
      <c r="J21" s="84">
        <v>0.42645</v>
      </c>
      <c r="K21" s="84">
        <v>0.15695000000000001</v>
      </c>
      <c r="L21" s="84">
        <v>0.314</v>
      </c>
      <c r="M21" s="84">
        <v>6.6949999999999996E-2</v>
      </c>
      <c r="N21" s="84"/>
      <c r="O21" s="84">
        <v>0</v>
      </c>
      <c r="P21" s="84">
        <v>0.1115</v>
      </c>
      <c r="Q21" s="84">
        <v>0.45</v>
      </c>
      <c r="R21" s="84">
        <v>0.3145</v>
      </c>
      <c r="S21" s="84">
        <v>0.38100000000000001</v>
      </c>
      <c r="T21" s="84">
        <v>0.29200000000000004</v>
      </c>
      <c r="U21" s="84">
        <v>0.44900000000000001</v>
      </c>
      <c r="V21" s="84">
        <v>0.1119</v>
      </c>
      <c r="W21" s="84">
        <v>0</v>
      </c>
      <c r="X21" s="84"/>
      <c r="Y21" s="84">
        <v>0</v>
      </c>
      <c r="Z21" s="84">
        <v>10.416999999999998</v>
      </c>
      <c r="AA21" s="84">
        <v>12.387999999999996</v>
      </c>
      <c r="AB21" s="84">
        <v>16.344000000000001</v>
      </c>
      <c r="AC21" s="84">
        <v>8.8659999999999997</v>
      </c>
      <c r="AD21" s="84">
        <v>10.888999999999999</v>
      </c>
      <c r="AE21" s="84">
        <v>7.5419999999999998</v>
      </c>
      <c r="AF21" s="84">
        <v>11.404</v>
      </c>
      <c r="AG21" s="84">
        <v>11.315000000000001</v>
      </c>
      <c r="AH21" s="84">
        <v>15.507000000000001</v>
      </c>
      <c r="AI21" s="84">
        <v>4.6024500000000002</v>
      </c>
      <c r="AJ21" s="84">
        <v>9.1609999999999996</v>
      </c>
      <c r="AK21" s="84">
        <v>11.741999999999997</v>
      </c>
      <c r="AL21" s="84">
        <v>10.056999999999999</v>
      </c>
      <c r="AM21" s="84">
        <v>0</v>
      </c>
      <c r="AN21" s="84"/>
      <c r="AO21" s="84">
        <v>0</v>
      </c>
      <c r="AP21" s="84">
        <v>0.94299999999999995</v>
      </c>
      <c r="AQ21" s="84">
        <v>0</v>
      </c>
      <c r="AR21" s="84">
        <v>0</v>
      </c>
      <c r="AS21" s="84">
        <v>0</v>
      </c>
      <c r="AT21" s="84">
        <v>0</v>
      </c>
      <c r="AU21" s="84">
        <v>0</v>
      </c>
      <c r="AV21" s="84">
        <v>0</v>
      </c>
      <c r="AW21" s="84">
        <v>16.568149999999999</v>
      </c>
      <c r="AX21" s="84">
        <v>13.963950000000001</v>
      </c>
      <c r="AY21" s="84">
        <v>8.9798500000000008</v>
      </c>
      <c r="AZ21" s="84">
        <v>10.101900000000001</v>
      </c>
      <c r="BA21" s="84">
        <v>10.618799999999998</v>
      </c>
      <c r="BB21" s="84">
        <v>8.8903499999999998</v>
      </c>
      <c r="BC21" s="84">
        <v>3.2103500000000005</v>
      </c>
      <c r="BD21" s="84">
        <v>3.2324999999999999</v>
      </c>
      <c r="BE21" s="84">
        <v>5.1856</v>
      </c>
      <c r="BF21" s="84">
        <v>5.4778000000000002</v>
      </c>
      <c r="BG21" s="84">
        <v>5.4775999999999998</v>
      </c>
      <c r="BH21" s="84">
        <v>12.437399999999998</v>
      </c>
      <c r="BI21" s="84">
        <v>17.219449999999998</v>
      </c>
      <c r="BJ21" s="84">
        <v>3.3227500000000001</v>
      </c>
      <c r="BK21" s="84">
        <v>0</v>
      </c>
      <c r="BL21" s="84"/>
      <c r="BM21" s="84">
        <v>0</v>
      </c>
      <c r="BN21" s="84">
        <v>7.0269499999999994</v>
      </c>
      <c r="BO21" s="84">
        <v>6.601</v>
      </c>
      <c r="BP21" s="84">
        <v>5.1060499999999998</v>
      </c>
      <c r="BQ21" s="84">
        <v>3.6593</v>
      </c>
      <c r="BR21" s="84">
        <v>5.5903499999999999</v>
      </c>
      <c r="BS21" s="84">
        <v>2.4246499999999997</v>
      </c>
      <c r="BT21" s="84">
        <v>3.8392999999999997</v>
      </c>
      <c r="BU21" s="84">
        <v>2.6060000000000003</v>
      </c>
      <c r="BV21" s="84">
        <v>1.4150000000000003</v>
      </c>
      <c r="BW21" s="84">
        <v>1.8870000000000002</v>
      </c>
      <c r="BX21" s="84">
        <v>0.17899999999999999</v>
      </c>
      <c r="BY21" s="84">
        <v>0.58399999999999996</v>
      </c>
      <c r="BZ21" s="84">
        <v>2.1999999999999997</v>
      </c>
      <c r="CA21" s="84">
        <v>0.79400000000000004</v>
      </c>
      <c r="CB21" s="84"/>
      <c r="CC21" s="84">
        <v>0</v>
      </c>
      <c r="CD21" s="84">
        <v>0.18</v>
      </c>
      <c r="CE21" s="84">
        <v>0.13400000000000001</v>
      </c>
      <c r="CF21" s="84">
        <v>6.7000000000000004E-2</v>
      </c>
      <c r="CG21" s="84">
        <v>2.1999999999999999E-2</v>
      </c>
      <c r="CH21" s="84"/>
      <c r="CI21" s="84">
        <v>0</v>
      </c>
      <c r="CJ21" s="445"/>
      <c r="CK21" s="445"/>
      <c r="CL21" s="445"/>
      <c r="CM21" s="445"/>
      <c r="CN21" s="445"/>
      <c r="CO21" s="445"/>
      <c r="CP21" s="445"/>
      <c r="CQ21" s="445"/>
      <c r="CR21" s="445"/>
      <c r="CS21" s="445"/>
      <c r="CT21" s="445"/>
      <c r="CU21" s="445"/>
      <c r="CV21" s="445"/>
      <c r="CW21" s="445"/>
      <c r="CX21" s="445"/>
      <c r="CY21" s="445"/>
      <c r="CZ21" s="445"/>
      <c r="DA21" s="445"/>
      <c r="DB21" s="445"/>
      <c r="DC21" s="445"/>
      <c r="DD21" s="445"/>
      <c r="DE21" s="445"/>
      <c r="DF21" s="445"/>
      <c r="DG21" s="445"/>
      <c r="DH21" s="445"/>
      <c r="DI21" s="445"/>
      <c r="DJ21" s="445"/>
      <c r="DK21" s="445"/>
      <c r="DL21" s="445"/>
      <c r="DM21" s="445"/>
      <c r="DN21" s="445"/>
      <c r="DO21" s="445"/>
      <c r="DP21" s="445"/>
      <c r="DQ21" s="445"/>
      <c r="DR21" s="445"/>
      <c r="DS21" s="445"/>
      <c r="DT21" s="445"/>
      <c r="DU21" s="445"/>
      <c r="DV21" s="445"/>
      <c r="DW21" s="445"/>
      <c r="DX21" s="445"/>
      <c r="DY21" s="445"/>
      <c r="DZ21" s="445"/>
      <c r="EA21" s="445"/>
      <c r="EB21" s="445"/>
      <c r="EC21" s="445"/>
      <c r="ED21" s="445"/>
      <c r="EE21" s="445"/>
      <c r="EF21" s="445"/>
      <c r="EG21" s="444"/>
      <c r="EH21" s="447"/>
      <c r="EI21" s="446"/>
      <c r="EJ21" s="445"/>
      <c r="EK21" s="444"/>
      <c r="EL21" s="445"/>
      <c r="EM21" s="444"/>
      <c r="EN21" s="445"/>
      <c r="EO21" s="444"/>
    </row>
    <row r="22" spans="1:145" s="443" customFormat="1">
      <c r="A22" s="449"/>
      <c r="B22" s="9" t="s">
        <v>87</v>
      </c>
      <c r="C22" s="85"/>
      <c r="D22" s="84">
        <v>6.7000000000000004E-2</v>
      </c>
      <c r="E22" s="84">
        <v>0</v>
      </c>
      <c r="F22" s="84">
        <v>0</v>
      </c>
      <c r="G22" s="84">
        <v>0.112</v>
      </c>
      <c r="H22" s="84">
        <v>0</v>
      </c>
      <c r="I22" s="84">
        <v>4.4499999999999998E-2</v>
      </c>
      <c r="J22" s="84">
        <v>4.4499999999999998E-2</v>
      </c>
      <c r="K22" s="84">
        <v>6.7000000000000004E-2</v>
      </c>
      <c r="L22" s="84">
        <v>6.7000000000000004E-2</v>
      </c>
      <c r="M22" s="84">
        <v>2.2450000000000001E-2</v>
      </c>
      <c r="N22" s="84"/>
      <c r="O22" s="84">
        <v>0</v>
      </c>
      <c r="P22" s="84">
        <v>0.09</v>
      </c>
      <c r="Q22" s="84">
        <v>0.20200000000000001</v>
      </c>
      <c r="R22" s="84">
        <v>6.7000000000000004E-2</v>
      </c>
      <c r="S22" s="84">
        <v>0.09</v>
      </c>
      <c r="T22" s="84">
        <v>4.4900000000000002E-2</v>
      </c>
      <c r="U22" s="84">
        <v>0.18</v>
      </c>
      <c r="V22" s="84">
        <v>0</v>
      </c>
      <c r="W22" s="84">
        <v>0</v>
      </c>
      <c r="X22" s="84"/>
      <c r="Y22" s="84">
        <v>0</v>
      </c>
      <c r="Z22" s="84">
        <v>8.7320000000000011</v>
      </c>
      <c r="AA22" s="84">
        <v>7.1169999999999991</v>
      </c>
      <c r="AB22" s="84">
        <v>3.121</v>
      </c>
      <c r="AC22" s="84">
        <v>1.841</v>
      </c>
      <c r="AD22" s="84">
        <v>1.325</v>
      </c>
      <c r="AE22" s="84">
        <v>0.83099999999999996</v>
      </c>
      <c r="AF22" s="84">
        <v>1.391</v>
      </c>
      <c r="AG22" s="84">
        <v>1.415</v>
      </c>
      <c r="AH22" s="84">
        <v>1.774</v>
      </c>
      <c r="AI22" s="84">
        <v>0.876</v>
      </c>
      <c r="AJ22" s="84">
        <v>1.6390000000000002</v>
      </c>
      <c r="AK22" s="84">
        <v>2.2909999999999999</v>
      </c>
      <c r="AL22" s="84">
        <v>1.7730000000000001</v>
      </c>
      <c r="AM22" s="84">
        <v>0</v>
      </c>
      <c r="AN22" s="84"/>
      <c r="AO22" s="84">
        <v>0</v>
      </c>
      <c r="AP22" s="84">
        <v>2.2450000000000001E-2</v>
      </c>
      <c r="AQ22" s="84">
        <v>0</v>
      </c>
      <c r="AR22" s="84">
        <v>0</v>
      </c>
      <c r="AS22" s="84">
        <v>0</v>
      </c>
      <c r="AT22" s="84">
        <v>0</v>
      </c>
      <c r="AU22" s="84">
        <v>0</v>
      </c>
      <c r="AV22" s="84">
        <v>0</v>
      </c>
      <c r="AW22" s="84">
        <v>4.0185499999999994</v>
      </c>
      <c r="AX22" s="84">
        <v>3.0980999999999996</v>
      </c>
      <c r="AY22" s="84">
        <v>2.58175</v>
      </c>
      <c r="AZ22" s="84">
        <v>5.2528499999999996</v>
      </c>
      <c r="BA22" s="84">
        <v>2.4249999999999998</v>
      </c>
      <c r="BB22" s="84">
        <v>2.1327499999999997</v>
      </c>
      <c r="BC22" s="84">
        <v>1.0775999999999999</v>
      </c>
      <c r="BD22" s="84">
        <v>0.98805000000000009</v>
      </c>
      <c r="BE22" s="84">
        <v>1.347</v>
      </c>
      <c r="BF22" s="84">
        <v>6.6002999999999989</v>
      </c>
      <c r="BG22" s="84">
        <v>8.7105999999999995</v>
      </c>
      <c r="BH22" s="84">
        <v>9.0922499999999999</v>
      </c>
      <c r="BI22" s="84">
        <v>5.8145499999999997</v>
      </c>
      <c r="BJ22" s="84">
        <v>0.9877999999999999</v>
      </c>
      <c r="BK22" s="84">
        <v>0</v>
      </c>
      <c r="BL22" s="84"/>
      <c r="BM22" s="84">
        <v>0</v>
      </c>
      <c r="BN22" s="84">
        <v>11.584199999999999</v>
      </c>
      <c r="BO22" s="84">
        <v>6.8249999999999993</v>
      </c>
      <c r="BP22" s="84">
        <v>3.9280000000000004</v>
      </c>
      <c r="BQ22" s="84">
        <v>3.7490000000000001</v>
      </c>
      <c r="BR22" s="84">
        <v>5.0288999999999993</v>
      </c>
      <c r="BS22" s="84">
        <v>3.2332000000000001</v>
      </c>
      <c r="BT22" s="84">
        <v>4.7819000000000003</v>
      </c>
      <c r="BU22" s="84">
        <v>4.4459999999999997</v>
      </c>
      <c r="BV22" s="84">
        <v>3.8170000000000002</v>
      </c>
      <c r="BW22" s="84">
        <v>5.68</v>
      </c>
      <c r="BX22" s="84">
        <v>0.76200000000000001</v>
      </c>
      <c r="BY22" s="84">
        <v>3.0760000000000001</v>
      </c>
      <c r="BZ22" s="84">
        <v>7.4759999999999991</v>
      </c>
      <c r="CA22" s="84">
        <v>1.8404500000000001</v>
      </c>
      <c r="CB22" s="84"/>
      <c r="CC22" s="84">
        <v>0.247</v>
      </c>
      <c r="CD22" s="84">
        <v>7.3870000000000005</v>
      </c>
      <c r="CE22" s="84">
        <v>6.218</v>
      </c>
      <c r="CF22" s="84">
        <v>5.4779999999999998</v>
      </c>
      <c r="CG22" s="84">
        <v>2.738</v>
      </c>
      <c r="CH22" s="84"/>
      <c r="CI22" s="84">
        <v>0</v>
      </c>
      <c r="CJ22" s="445"/>
      <c r="CK22" s="445"/>
      <c r="CL22" s="445"/>
      <c r="CM22" s="445"/>
      <c r="CN22" s="445"/>
      <c r="CO22" s="445"/>
      <c r="CP22" s="445"/>
      <c r="CQ22" s="445"/>
      <c r="CR22" s="445"/>
      <c r="CS22" s="445"/>
      <c r="CT22" s="445"/>
      <c r="CU22" s="445"/>
      <c r="CV22" s="445"/>
      <c r="CW22" s="445"/>
      <c r="CX22" s="445"/>
      <c r="CY22" s="445"/>
      <c r="CZ22" s="445"/>
      <c r="DA22" s="445"/>
      <c r="DB22" s="445"/>
      <c r="DC22" s="445"/>
      <c r="DD22" s="445"/>
      <c r="DE22" s="445"/>
      <c r="DF22" s="445"/>
      <c r="DG22" s="445"/>
      <c r="DH22" s="445"/>
      <c r="DI22" s="445"/>
      <c r="DJ22" s="445"/>
      <c r="DK22" s="445"/>
      <c r="DL22" s="445"/>
      <c r="DM22" s="445"/>
      <c r="DN22" s="445"/>
      <c r="DO22" s="445"/>
      <c r="DP22" s="445"/>
      <c r="DQ22" s="445"/>
      <c r="DR22" s="445"/>
      <c r="DS22" s="445"/>
      <c r="DT22" s="445"/>
      <c r="DU22" s="445"/>
      <c r="DV22" s="445"/>
      <c r="DW22" s="445"/>
      <c r="DX22" s="445"/>
      <c r="DY22" s="445"/>
      <c r="DZ22" s="445"/>
      <c r="EA22" s="445"/>
      <c r="EB22" s="445"/>
      <c r="EC22" s="445"/>
      <c r="ED22" s="445"/>
      <c r="EE22" s="445"/>
      <c r="EF22" s="445"/>
      <c r="EG22" s="444"/>
      <c r="EH22" s="447"/>
      <c r="EI22" s="446"/>
      <c r="EJ22" s="445"/>
      <c r="EK22" s="444"/>
      <c r="EL22" s="445"/>
      <c r="EM22" s="444"/>
      <c r="EN22" s="445"/>
      <c r="EO22" s="444"/>
    </row>
    <row r="23" spans="1:145" s="443" customFormat="1">
      <c r="A23" s="451"/>
      <c r="B23" s="219" t="s">
        <v>88</v>
      </c>
      <c r="C23" s="85"/>
      <c r="D23" s="84">
        <v>0</v>
      </c>
      <c r="E23" s="84">
        <v>0</v>
      </c>
      <c r="F23" s="84">
        <v>0</v>
      </c>
      <c r="G23" s="84">
        <v>0</v>
      </c>
      <c r="H23" s="84">
        <v>0</v>
      </c>
      <c r="I23" s="84">
        <v>0</v>
      </c>
      <c r="J23" s="84">
        <v>0</v>
      </c>
      <c r="K23" s="84">
        <v>0</v>
      </c>
      <c r="L23" s="84">
        <v>2.2450000000000001E-2</v>
      </c>
      <c r="M23" s="84">
        <v>0</v>
      </c>
      <c r="N23" s="84"/>
      <c r="O23" s="84">
        <v>0</v>
      </c>
      <c r="P23" s="84">
        <v>0</v>
      </c>
      <c r="Q23" s="84">
        <v>0</v>
      </c>
      <c r="R23" s="84">
        <v>2.2450000000000001E-2</v>
      </c>
      <c r="S23" s="84">
        <v>0</v>
      </c>
      <c r="T23" s="84">
        <v>0</v>
      </c>
      <c r="U23" s="84">
        <v>0</v>
      </c>
      <c r="V23" s="84">
        <v>0</v>
      </c>
      <c r="W23" s="84">
        <v>0</v>
      </c>
      <c r="X23" s="84"/>
      <c r="Y23" s="84">
        <v>0</v>
      </c>
      <c r="Z23" s="84">
        <v>0.49399999999999999</v>
      </c>
      <c r="AA23" s="84">
        <v>0.74099999999999999</v>
      </c>
      <c r="AB23" s="84">
        <v>1.3240000000000001</v>
      </c>
      <c r="AC23" s="84">
        <v>1.2344999999999999</v>
      </c>
      <c r="AD23" s="84">
        <v>0.94300000000000006</v>
      </c>
      <c r="AE23" s="84">
        <v>0.91699999999999993</v>
      </c>
      <c r="AF23" s="84">
        <v>1.325</v>
      </c>
      <c r="AG23" s="84">
        <v>1.4059999999999999</v>
      </c>
      <c r="AH23" s="84">
        <v>1.3240000000000001</v>
      </c>
      <c r="AI23" s="84">
        <v>0.74099999999999999</v>
      </c>
      <c r="AJ23" s="84">
        <v>1.8179999999999998</v>
      </c>
      <c r="AK23" s="84">
        <v>1.629</v>
      </c>
      <c r="AL23" s="84">
        <v>1.325</v>
      </c>
      <c r="AM23" s="84">
        <v>0</v>
      </c>
      <c r="AN23" s="84"/>
      <c r="AO23" s="84">
        <v>0</v>
      </c>
      <c r="AP23" s="84">
        <v>6.7449999999999996E-2</v>
      </c>
      <c r="AQ23" s="84">
        <v>0</v>
      </c>
      <c r="AR23" s="84">
        <v>0</v>
      </c>
      <c r="AS23" s="84">
        <v>0</v>
      </c>
      <c r="AT23" s="84">
        <v>0</v>
      </c>
      <c r="AU23" s="84">
        <v>0</v>
      </c>
      <c r="AV23" s="84">
        <v>0</v>
      </c>
      <c r="AW23" s="84">
        <v>1.2798</v>
      </c>
      <c r="AX23" s="84">
        <v>1.1895499999999999</v>
      </c>
      <c r="AY23" s="84">
        <v>1.2796000000000001</v>
      </c>
      <c r="AZ23" s="84">
        <v>1.34745</v>
      </c>
      <c r="BA23" s="84">
        <v>0.94359999999999999</v>
      </c>
      <c r="BB23" s="84">
        <v>1.27915</v>
      </c>
      <c r="BC23" s="84">
        <v>0.80830000000000002</v>
      </c>
      <c r="BD23" s="84">
        <v>0.51600000000000001</v>
      </c>
      <c r="BE23" s="84">
        <v>0.60579999999999989</v>
      </c>
      <c r="BF23" s="84">
        <v>0.38175000000000003</v>
      </c>
      <c r="BG23" s="84">
        <v>1.4819000000000002</v>
      </c>
      <c r="BH23" s="84">
        <v>1.3021</v>
      </c>
      <c r="BI23" s="84">
        <v>2.0753500000000003</v>
      </c>
      <c r="BJ23" s="84">
        <v>0.62824999999999986</v>
      </c>
      <c r="BK23" s="84">
        <v>0</v>
      </c>
      <c r="BL23" s="84"/>
      <c r="BM23" s="84">
        <v>0</v>
      </c>
      <c r="BN23" s="84">
        <v>1.1900500000000001</v>
      </c>
      <c r="BO23" s="84">
        <v>1.5939999999999999</v>
      </c>
      <c r="BP23" s="84">
        <v>2.7830000000000004</v>
      </c>
      <c r="BQ23" s="84">
        <v>2.3804500000000002</v>
      </c>
      <c r="BR23" s="84">
        <v>1.57145</v>
      </c>
      <c r="BS23" s="84">
        <v>1.5720000000000003</v>
      </c>
      <c r="BT23" s="84">
        <v>2.3569999999999998</v>
      </c>
      <c r="BU23" s="84">
        <v>1.54945</v>
      </c>
      <c r="BV23" s="84">
        <v>1.5264500000000001</v>
      </c>
      <c r="BW23" s="84">
        <v>1.774</v>
      </c>
      <c r="BX23" s="84">
        <v>0.7629999999999999</v>
      </c>
      <c r="BY23" s="84">
        <v>2.0649999999999999</v>
      </c>
      <c r="BZ23" s="84">
        <v>1.998</v>
      </c>
      <c r="CA23" s="84">
        <v>0.35899999999999999</v>
      </c>
      <c r="CB23" s="84"/>
      <c r="CC23" s="84">
        <v>4.4999999999999998E-2</v>
      </c>
      <c r="CD23" s="84">
        <v>1.6384500000000002</v>
      </c>
      <c r="CE23" s="84">
        <v>2.2000000000000002</v>
      </c>
      <c r="CF23" s="84">
        <v>1.617</v>
      </c>
      <c r="CG23" s="84">
        <v>0.85300000000000009</v>
      </c>
      <c r="CH23" s="84"/>
      <c r="CI23" s="84">
        <v>0</v>
      </c>
      <c r="CJ23" s="445"/>
      <c r="CK23" s="445"/>
      <c r="CL23" s="445"/>
      <c r="CM23" s="445"/>
      <c r="CN23" s="445"/>
      <c r="CO23" s="445"/>
      <c r="CP23" s="445"/>
      <c r="CQ23" s="445"/>
      <c r="CR23" s="445"/>
      <c r="CS23" s="445"/>
      <c r="CT23" s="445"/>
      <c r="CU23" s="445"/>
      <c r="CV23" s="445"/>
      <c r="CW23" s="445"/>
      <c r="CX23" s="445"/>
      <c r="CY23" s="445"/>
      <c r="CZ23" s="445"/>
      <c r="DA23" s="445"/>
      <c r="DB23" s="445"/>
      <c r="DC23" s="445"/>
      <c r="DD23" s="445"/>
      <c r="DE23" s="445"/>
      <c r="DF23" s="445"/>
      <c r="DG23" s="445"/>
      <c r="DH23" s="445"/>
      <c r="DI23" s="445"/>
      <c r="DJ23" s="445"/>
      <c r="DK23" s="445"/>
      <c r="DL23" s="445"/>
      <c r="DM23" s="445"/>
      <c r="DN23" s="445"/>
      <c r="DO23" s="445"/>
      <c r="DP23" s="445"/>
      <c r="DQ23" s="445"/>
      <c r="DR23" s="445"/>
      <c r="DS23" s="445"/>
      <c r="DT23" s="445"/>
      <c r="DU23" s="445"/>
      <c r="DV23" s="445"/>
      <c r="DW23" s="445"/>
      <c r="DX23" s="445"/>
      <c r="DY23" s="445"/>
      <c r="DZ23" s="445"/>
      <c r="EA23" s="445"/>
      <c r="EB23" s="445"/>
      <c r="EC23" s="445"/>
      <c r="ED23" s="445"/>
      <c r="EE23" s="445"/>
      <c r="EF23" s="445"/>
      <c r="EG23" s="444"/>
      <c r="EH23" s="447"/>
      <c r="EI23" s="446"/>
      <c r="EJ23" s="445"/>
      <c r="EK23" s="444"/>
      <c r="EL23" s="445"/>
      <c r="EM23" s="444"/>
      <c r="EN23" s="445"/>
      <c r="EO23" s="444"/>
    </row>
    <row r="24" spans="1:145" s="16" customFormat="1">
      <c r="A24" s="15"/>
      <c r="C24" s="17" t="s">
        <v>70</v>
      </c>
      <c r="D24" s="94">
        <v>22.231137488546068</v>
      </c>
      <c r="E24" s="94">
        <v>8.617647058823529</v>
      </c>
      <c r="F24" s="94" t="e">
        <v>#DIV/0!</v>
      </c>
      <c r="G24" s="94">
        <v>41.946628708834865</v>
      </c>
      <c r="H24" s="94">
        <v>28.489558648439065</v>
      </c>
      <c r="I24" s="94">
        <v>36.289298454221154</v>
      </c>
      <c r="J24" s="94">
        <v>14.239163980210529</v>
      </c>
      <c r="K24" s="94">
        <v>41.786695954208128</v>
      </c>
      <c r="L24" s="94">
        <v>17.643060015034219</v>
      </c>
      <c r="M24" s="94">
        <v>135.42345439895104</v>
      </c>
      <c r="N24" s="94">
        <v>-1319103.1249999704</v>
      </c>
      <c r="O24" s="94" t="e">
        <v>#DIV/0!</v>
      </c>
      <c r="P24" s="94">
        <v>49.342093110603464</v>
      </c>
      <c r="Q24" s="94">
        <v>11.25280729258326</v>
      </c>
      <c r="R24" s="94">
        <v>15.243172287105029</v>
      </c>
      <c r="S24" s="94">
        <v>16.368108411863876</v>
      </c>
      <c r="T24" s="94">
        <v>17.645177907952657</v>
      </c>
      <c r="U24" s="94">
        <v>12.673539969512698</v>
      </c>
      <c r="V24" s="94">
        <v>89.213014626517094</v>
      </c>
      <c r="W24" s="94" t="e">
        <v>#DIV/0!</v>
      </c>
      <c r="X24" s="94">
        <v>39.004245275287246</v>
      </c>
      <c r="Y24" s="94" t="e">
        <v>#DIV/0!</v>
      </c>
      <c r="Z24" s="94">
        <v>0.52870004833454798</v>
      </c>
      <c r="AA24" s="94">
        <v>0.54943749537928466</v>
      </c>
      <c r="AB24" s="94">
        <v>0.5473233563359523</v>
      </c>
      <c r="AC24" s="94">
        <v>0.83180508109180662</v>
      </c>
      <c r="AD24" s="94">
        <v>0.81359565021281899</v>
      </c>
      <c r="AE24" s="94">
        <v>1.193977362164623</v>
      </c>
      <c r="AF24" s="94">
        <v>0.75225046958752051</v>
      </c>
      <c r="AG24" s="94">
        <v>0.72860315036466972</v>
      </c>
      <c r="AH24" s="94">
        <v>0.54900568968617625</v>
      </c>
      <c r="AI24" s="94">
        <v>1.5099144954414161</v>
      </c>
      <c r="AJ24" s="94">
        <v>0.79167311996009726</v>
      </c>
      <c r="AK24" s="94">
        <v>0.64692171776416907</v>
      </c>
      <c r="AL24" s="94">
        <v>0.75330326429304129</v>
      </c>
      <c r="AM24" s="94" t="e">
        <v>#DIV/0!</v>
      </c>
      <c r="AN24" s="94">
        <v>134.58351893095769</v>
      </c>
      <c r="AO24" s="94" t="e">
        <v>#DIV/0!</v>
      </c>
      <c r="AP24" s="94">
        <v>13.088347732476365</v>
      </c>
      <c r="AQ24" s="94" t="e">
        <v>#DIV/0!</v>
      </c>
      <c r="AR24" s="94" t="e">
        <v>#DIV/0!</v>
      </c>
      <c r="AS24" s="94" t="e">
        <v>#DIV/0!</v>
      </c>
      <c r="AT24" s="94" t="e">
        <v>#DIV/0!</v>
      </c>
      <c r="AU24" s="94" t="e">
        <v>#DIV/0!</v>
      </c>
      <c r="AV24" s="94" t="e">
        <v>#DIV/0!</v>
      </c>
      <c r="AW24" s="94">
        <v>0.51360320180671459</v>
      </c>
      <c r="AX24" s="94">
        <v>0.56770733812081697</v>
      </c>
      <c r="AY24" s="94">
        <v>0.75224404244599807</v>
      </c>
      <c r="AZ24" s="94">
        <v>0.53970031426404041</v>
      </c>
      <c r="BA24" s="94">
        <v>0.84092065439204289</v>
      </c>
      <c r="BB24" s="94" t="e">
        <v>#REF!</v>
      </c>
      <c r="BC24" s="94">
        <v>1.7612875247406659</v>
      </c>
      <c r="BD24" s="94">
        <v>1.9406203807980471</v>
      </c>
      <c r="BE24" s="94">
        <v>1.3967491894260058</v>
      </c>
      <c r="BF24" s="94">
        <v>0.60258153486281796</v>
      </c>
      <c r="BG24" s="94">
        <v>0.37918263418334042</v>
      </c>
      <c r="BH24" s="94">
        <v>0.33614797854386086</v>
      </c>
      <c r="BI24" s="94">
        <v>0.33336738297976548</v>
      </c>
      <c r="BJ24" s="94">
        <v>1.6376626564015755</v>
      </c>
      <c r="BK24" s="94" t="e">
        <v>#DIV/0!</v>
      </c>
      <c r="BL24" s="94">
        <v>78.958763370238273</v>
      </c>
      <c r="BM24" s="94" t="e">
        <v>#DIV/0!</v>
      </c>
      <c r="BN24" s="94">
        <v>0.3416976903025975</v>
      </c>
      <c r="BO24" s="94">
        <v>0.46220619792836876</v>
      </c>
      <c r="BP24" s="94">
        <v>0.53800465880500514</v>
      </c>
      <c r="BQ24" s="94">
        <v>0.61627778313337334</v>
      </c>
      <c r="BR24" s="94">
        <v>0.59165312316860363</v>
      </c>
      <c r="BS24" s="94">
        <v>0.74827512569066579</v>
      </c>
      <c r="BT24" s="94">
        <v>0.51907087623156578</v>
      </c>
      <c r="BU24" s="94">
        <v>0.6034087488383717</v>
      </c>
      <c r="BV24" s="94">
        <v>0.64961370564714638</v>
      </c>
      <c r="BW24" s="94">
        <v>0.49391512957351258</v>
      </c>
      <c r="BX24" s="94">
        <v>1.6334171270815088</v>
      </c>
      <c r="BY24" s="94">
        <v>0.52774059979781207</v>
      </c>
      <c r="BZ24" s="94">
        <v>0.42120931063554673</v>
      </c>
      <c r="CA24" s="94">
        <v>1.5889529325966185</v>
      </c>
      <c r="CB24" s="94">
        <v>2631.0629629629652</v>
      </c>
      <c r="CC24" s="94">
        <v>5.8683240658528479</v>
      </c>
      <c r="CD24" s="94">
        <v>0.22484446520120929</v>
      </c>
      <c r="CE24" s="94">
        <v>0.17887457850789329</v>
      </c>
      <c r="CF24" s="94">
        <v>0.21514621139884682</v>
      </c>
      <c r="CG24" s="94">
        <v>0.3658523977604573</v>
      </c>
      <c r="CH24" s="94">
        <v>93.795061728395055</v>
      </c>
      <c r="CI24" s="94" t="e">
        <v>#DIV/0!</v>
      </c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95"/>
      <c r="EF24" s="96"/>
      <c r="EG24" s="97"/>
      <c r="EH24" s="98"/>
      <c r="EI24" s="99"/>
      <c r="EJ24" s="97"/>
      <c r="EK24" s="97"/>
      <c r="EL24" s="100"/>
      <c r="EM24" s="100"/>
    </row>
    <row r="25" spans="1:145">
      <c r="AA25" s="481"/>
    </row>
  </sheetData>
  <mergeCells count="1">
    <mergeCell ref="EF2:EG2"/>
  </mergeCells>
  <pageMargins left="0.75" right="0.75" top="1" bottom="1" header="0.5" footer="0.5"/>
  <pageSetup scale="34" fitToWidth="2" fitToHeight="2" orientation="landscape"/>
  <headerFooter alignWithMargins="0"/>
  <rowBreaks count="1" manualBreakCount="1">
    <brk id="19" max="82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8B38A-A2D7-4287-BEE3-93F9FCC29C3D}">
  <dimension ref="A1:EI24"/>
  <sheetViews>
    <sheetView zoomScale="70" zoomScaleNormal="70" zoomScaleSheetLayoutView="75" zoomScalePageLayoutView="70" workbookViewId="0">
      <pane xSplit="3" ySplit="4" topLeftCell="D5" activePane="bottomRight" state="frozenSplit"/>
      <selection pane="topRight" activeCell="E1" sqref="E1"/>
      <selection pane="bottomLeft" activeCell="A5" sqref="A5"/>
      <selection pane="bottomRight" activeCell="O81" sqref="O81"/>
    </sheetView>
  </sheetViews>
  <sheetFormatPr baseColWidth="10" defaultColWidth="9.19921875" defaultRowHeight="13"/>
  <cols>
    <col min="1" max="1" width="13.3984375" style="2" bestFit="1" customWidth="1"/>
    <col min="2" max="2" width="6.19921875" style="2" customWidth="1"/>
    <col min="3" max="3" width="18.796875" style="2" customWidth="1"/>
    <col min="4" max="7" width="10.3984375" style="2" customWidth="1"/>
    <col min="8" max="14" width="11.796875" style="2" customWidth="1"/>
    <col min="15" max="27" width="12" style="2" customWidth="1"/>
    <col min="28" max="44" width="12.796875" style="2" customWidth="1"/>
    <col min="45" max="87" width="9.19921875" style="2" customWidth="1"/>
    <col min="88" max="89" width="8.59765625" style="2" customWidth="1"/>
    <col min="90" max="93" width="9.19921875" style="2" customWidth="1"/>
    <col min="94" max="94" width="12" style="2" bestFit="1" customWidth="1"/>
    <col min="95" max="95" width="10.19921875" style="2" customWidth="1"/>
    <col min="96" max="96" width="9.796875" style="2" bestFit="1" customWidth="1"/>
    <col min="97" max="99" width="9.19921875" style="2"/>
    <col min="100" max="100" width="9.796875" style="2" bestFit="1" customWidth="1"/>
    <col min="101" max="101" width="9.19921875" style="2"/>
    <col min="102" max="103" width="9.19921875" style="2" bestFit="1" customWidth="1"/>
    <col min="104" max="16384" width="9.19921875" style="2"/>
  </cols>
  <sheetData>
    <row r="1" spans="1:104" s="1" customFormat="1" ht="18">
      <c r="A1" s="43" t="s">
        <v>93</v>
      </c>
      <c r="B1" s="46"/>
      <c r="C1" s="46"/>
      <c r="D1" s="67"/>
      <c r="E1" s="42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67"/>
      <c r="BK1" s="67"/>
      <c r="BL1" s="67"/>
      <c r="BM1" s="67"/>
      <c r="BN1" s="67"/>
      <c r="BO1" s="67"/>
      <c r="BP1" s="67"/>
      <c r="BQ1" s="67"/>
      <c r="BR1" s="67"/>
      <c r="BS1" s="67"/>
      <c r="BT1" s="67"/>
      <c r="BU1" s="67"/>
      <c r="BV1" s="67"/>
      <c r="BW1" s="67"/>
      <c r="BX1" s="67"/>
      <c r="BY1" s="67"/>
      <c r="BZ1" s="67"/>
      <c r="CA1" s="67"/>
      <c r="CB1" s="67"/>
      <c r="CC1" s="67"/>
      <c r="CD1" s="67"/>
      <c r="CE1" s="67"/>
      <c r="CF1" s="67"/>
      <c r="CG1" s="67"/>
      <c r="CH1" s="67"/>
      <c r="CI1" s="67"/>
      <c r="CJ1" s="68"/>
      <c r="CK1" s="68"/>
      <c r="CL1" s="68"/>
      <c r="CM1" s="68"/>
      <c r="CN1" s="68"/>
      <c r="CP1" s="42"/>
      <c r="CQ1" s="42"/>
    </row>
    <row r="2" spans="1:104" ht="18">
      <c r="A2" s="43" t="s">
        <v>23</v>
      </c>
      <c r="B2" s="46"/>
      <c r="C2" s="46"/>
      <c r="D2" s="67"/>
      <c r="E2" s="42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P2" s="475"/>
      <c r="CQ2" s="475"/>
    </row>
    <row r="3" spans="1:104" ht="15">
      <c r="A3" s="318"/>
      <c r="B3" s="323"/>
      <c r="C3" s="323"/>
      <c r="D3" s="70"/>
      <c r="E3" s="7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  <c r="AY3" s="70"/>
      <c r="AZ3" s="70"/>
      <c r="BA3" s="70"/>
      <c r="BB3" s="70"/>
      <c r="BC3" s="70"/>
      <c r="BD3" s="70"/>
      <c r="BE3" s="70"/>
      <c r="BF3" s="70"/>
      <c r="BG3" s="70"/>
      <c r="BH3" s="70"/>
      <c r="BI3" s="70"/>
      <c r="BJ3" s="70"/>
      <c r="BK3" s="70"/>
      <c r="BL3" s="70"/>
      <c r="BM3" s="70"/>
      <c r="BN3" s="70"/>
      <c r="BO3" s="70"/>
      <c r="BP3" s="70"/>
      <c r="BQ3" s="70"/>
      <c r="BR3" s="70"/>
      <c r="BS3" s="70"/>
      <c r="BT3" s="70"/>
      <c r="BU3" s="70"/>
      <c r="BV3" s="70"/>
      <c r="BW3" s="70"/>
      <c r="BX3" s="70"/>
      <c r="BY3" s="70"/>
      <c r="BZ3" s="70"/>
      <c r="CA3" s="70"/>
      <c r="CB3" s="70"/>
      <c r="CC3" s="70"/>
      <c r="CD3" s="70"/>
      <c r="CE3" s="70"/>
      <c r="CF3" s="70"/>
      <c r="CG3" s="70"/>
      <c r="CH3" s="70"/>
      <c r="CI3" s="70"/>
      <c r="CJ3" s="7"/>
      <c r="CK3" s="7"/>
      <c r="CL3" s="7"/>
      <c r="CM3" s="7"/>
      <c r="CN3" s="7"/>
      <c r="CP3" s="71"/>
      <c r="CQ3" s="178"/>
      <c r="CR3" s="71"/>
      <c r="CS3" s="178"/>
      <c r="CT3" s="71"/>
      <c r="CU3" s="178"/>
      <c r="CV3" s="12"/>
      <c r="CX3" s="12"/>
      <c r="CZ3" s="12"/>
    </row>
    <row r="4" spans="1:104" s="3" customFormat="1" ht="15">
      <c r="A4" s="318"/>
      <c r="B4" s="319"/>
      <c r="C4" s="319"/>
      <c r="D4" s="72" t="s">
        <v>66</v>
      </c>
      <c r="E4" s="72" t="s">
        <v>69</v>
      </c>
      <c r="F4" s="72" t="s">
        <v>28</v>
      </c>
      <c r="G4" s="72" t="s">
        <v>29</v>
      </c>
      <c r="H4" s="72" t="s">
        <v>30</v>
      </c>
      <c r="I4" s="72" t="s">
        <v>31</v>
      </c>
      <c r="J4" s="72" t="s">
        <v>32</v>
      </c>
      <c r="K4" s="72" t="s">
        <v>33</v>
      </c>
      <c r="L4" s="72" t="s">
        <v>34</v>
      </c>
      <c r="M4" s="72" t="s">
        <v>35</v>
      </c>
      <c r="N4" s="72" t="s">
        <v>36</v>
      </c>
      <c r="O4" s="72" t="s">
        <v>37</v>
      </c>
      <c r="P4" s="72" t="s">
        <v>38</v>
      </c>
      <c r="Q4" s="72" t="s">
        <v>39</v>
      </c>
      <c r="R4" s="72" t="s">
        <v>40</v>
      </c>
      <c r="S4" s="72" t="s">
        <v>41</v>
      </c>
      <c r="T4" s="72" t="s">
        <v>42</v>
      </c>
      <c r="U4" s="72" t="s">
        <v>43</v>
      </c>
      <c r="V4" s="72" t="s">
        <v>44</v>
      </c>
      <c r="W4" s="72" t="s">
        <v>45</v>
      </c>
      <c r="X4" s="72" t="s">
        <v>46</v>
      </c>
      <c r="Y4" s="72" t="s">
        <v>47</v>
      </c>
      <c r="Z4" s="72" t="s">
        <v>48</v>
      </c>
      <c r="AA4" s="72" t="s">
        <v>49</v>
      </c>
      <c r="AB4" s="72" t="s">
        <v>50</v>
      </c>
      <c r="AC4" s="72" t="s">
        <v>51</v>
      </c>
      <c r="AD4" s="72" t="s">
        <v>52</v>
      </c>
      <c r="AE4" s="72" t="s">
        <v>53</v>
      </c>
      <c r="AF4" s="72" t="s">
        <v>54</v>
      </c>
      <c r="AG4" s="72" t="s">
        <v>55</v>
      </c>
      <c r="AH4" s="72" t="s">
        <v>56</v>
      </c>
      <c r="AI4" s="72" t="s">
        <v>57</v>
      </c>
      <c r="AJ4" s="72" t="s">
        <v>58</v>
      </c>
      <c r="AK4" s="72" t="s">
        <v>59</v>
      </c>
      <c r="AL4" s="72" t="s">
        <v>60</v>
      </c>
      <c r="AM4" s="72" t="s">
        <v>61</v>
      </c>
      <c r="AN4" s="72" t="s">
        <v>62</v>
      </c>
      <c r="AO4" s="72" t="s">
        <v>63</v>
      </c>
      <c r="AP4" s="72" t="s">
        <v>64</v>
      </c>
      <c r="AQ4" s="72" t="s">
        <v>65</v>
      </c>
      <c r="AR4" s="73">
        <v>39507</v>
      </c>
      <c r="AS4" s="73">
        <v>39508</v>
      </c>
      <c r="AT4" s="73">
        <v>39509</v>
      </c>
      <c r="AU4" s="73">
        <v>39510</v>
      </c>
      <c r="AV4" s="73">
        <v>39511</v>
      </c>
      <c r="AW4" s="73">
        <v>39512</v>
      </c>
      <c r="AX4" s="73">
        <v>39513</v>
      </c>
      <c r="AY4" s="73">
        <v>39514</v>
      </c>
      <c r="AZ4" s="73">
        <v>39515</v>
      </c>
      <c r="BA4" s="73">
        <v>39516</v>
      </c>
      <c r="BB4" s="73">
        <v>39517</v>
      </c>
      <c r="BC4" s="73">
        <v>39518</v>
      </c>
      <c r="BD4" s="73">
        <v>39519</v>
      </c>
      <c r="BE4" s="73">
        <v>39520</v>
      </c>
      <c r="BF4" s="73">
        <v>39521</v>
      </c>
      <c r="BG4" s="73">
        <v>39522</v>
      </c>
      <c r="BH4" s="73">
        <v>39523</v>
      </c>
      <c r="BI4" s="73">
        <v>39524</v>
      </c>
      <c r="BJ4" s="73">
        <v>39525</v>
      </c>
      <c r="BK4" s="73">
        <v>39526</v>
      </c>
      <c r="BL4" s="74">
        <v>39527</v>
      </c>
      <c r="BM4" s="74">
        <v>39528</v>
      </c>
      <c r="BN4" s="74">
        <v>39529</v>
      </c>
      <c r="BO4" s="74">
        <v>39530</v>
      </c>
      <c r="BP4" s="74">
        <v>39531</v>
      </c>
      <c r="BQ4" s="74">
        <v>39532</v>
      </c>
      <c r="BR4" s="74">
        <v>39533</v>
      </c>
      <c r="BS4" s="74">
        <v>39534</v>
      </c>
      <c r="BT4" s="74">
        <v>39535</v>
      </c>
      <c r="BU4" s="74">
        <v>39536</v>
      </c>
      <c r="BV4" s="73">
        <v>39537</v>
      </c>
      <c r="BW4" s="73">
        <v>39538</v>
      </c>
      <c r="BX4" s="73">
        <v>39539</v>
      </c>
      <c r="BY4" s="73">
        <v>39540</v>
      </c>
      <c r="BZ4" s="73">
        <v>39541</v>
      </c>
      <c r="CA4" s="73">
        <v>39542</v>
      </c>
      <c r="CB4" s="73">
        <v>39543</v>
      </c>
      <c r="CC4" s="73">
        <v>39544</v>
      </c>
      <c r="CD4" s="73">
        <v>39545</v>
      </c>
      <c r="CE4" s="73">
        <v>39546</v>
      </c>
      <c r="CF4" s="73">
        <v>39547</v>
      </c>
      <c r="CG4" s="73">
        <v>39548</v>
      </c>
      <c r="CH4" s="73">
        <v>39549</v>
      </c>
      <c r="CI4" s="73">
        <v>39550</v>
      </c>
      <c r="CJ4" s="75"/>
      <c r="CK4" s="75"/>
      <c r="CL4" s="75"/>
      <c r="CM4" s="75"/>
      <c r="CN4" s="75"/>
      <c r="CO4" s="75"/>
      <c r="CP4" s="178"/>
      <c r="CQ4" s="71"/>
      <c r="CR4" s="76"/>
      <c r="CS4" s="77"/>
      <c r="CT4" s="178"/>
      <c r="CU4" s="71"/>
      <c r="CV4" s="12"/>
      <c r="CX4" s="12"/>
      <c r="CZ4" s="12"/>
    </row>
    <row r="5" spans="1:104" s="4" customFormat="1" ht="14">
      <c r="A5" s="448" t="s">
        <v>27</v>
      </c>
      <c r="B5" s="9" t="s">
        <v>79</v>
      </c>
      <c r="C5" s="83"/>
      <c r="D5" s="84">
        <v>0</v>
      </c>
      <c r="E5" s="84">
        <v>0</v>
      </c>
      <c r="F5" s="84">
        <v>0</v>
      </c>
      <c r="G5" s="84">
        <v>0</v>
      </c>
      <c r="H5" s="84">
        <v>4.37</v>
      </c>
      <c r="I5" s="84">
        <v>4.74</v>
      </c>
      <c r="J5" s="84">
        <v>6.1899999999999995</v>
      </c>
      <c r="K5" s="84">
        <v>7.0100000000000007</v>
      </c>
      <c r="L5" s="84">
        <v>6.5200000000000005</v>
      </c>
      <c r="M5" s="84">
        <v>7.68</v>
      </c>
      <c r="N5" s="84">
        <v>6.22</v>
      </c>
      <c r="O5" s="84">
        <v>5.6245000000000003</v>
      </c>
      <c r="P5" s="84">
        <v>6.9400000000000013</v>
      </c>
      <c r="Q5" s="84">
        <v>2.2000000000000006</v>
      </c>
      <c r="R5" s="84">
        <v>0</v>
      </c>
      <c r="S5" s="84">
        <v>1.8800000000000001</v>
      </c>
      <c r="T5" s="84">
        <v>3.0999999999999996</v>
      </c>
      <c r="U5" s="84">
        <v>3.1900000000000008</v>
      </c>
      <c r="V5" s="84">
        <v>4.17</v>
      </c>
      <c r="W5" s="84">
        <v>4.6199999999999992</v>
      </c>
      <c r="X5" s="84">
        <v>5.17</v>
      </c>
      <c r="Y5" s="84">
        <v>4.3024500000000003</v>
      </c>
      <c r="Z5" s="84">
        <v>3.5299999999999994</v>
      </c>
      <c r="AA5" s="84">
        <v>2.82</v>
      </c>
      <c r="AB5" s="84">
        <v>3.1700000000000004</v>
      </c>
      <c r="AC5" s="84">
        <v>6.6800000000000006</v>
      </c>
      <c r="AD5" s="84">
        <v>5.7800000000000011</v>
      </c>
      <c r="AE5" s="84">
        <v>0</v>
      </c>
      <c r="AF5" s="84">
        <v>0</v>
      </c>
      <c r="AG5" s="84">
        <v>7.7475499999999995</v>
      </c>
      <c r="AH5" s="84">
        <v>4.7124500000000005</v>
      </c>
      <c r="AI5" s="84">
        <v>4.8</v>
      </c>
      <c r="AJ5" s="84">
        <v>3.78</v>
      </c>
      <c r="AK5" s="84">
        <v>5.0424500000000005</v>
      </c>
      <c r="AL5" s="84">
        <v>4.6100000000000003</v>
      </c>
      <c r="AM5" s="84">
        <v>2.65</v>
      </c>
      <c r="AN5" s="84">
        <v>8.26</v>
      </c>
      <c r="AO5" s="84">
        <v>8.93</v>
      </c>
      <c r="AP5" s="84">
        <v>6.3699999999999992</v>
      </c>
      <c r="AQ5" s="84">
        <v>3.76</v>
      </c>
      <c r="AR5" s="84">
        <v>0</v>
      </c>
      <c r="AS5" s="84">
        <v>6.0299999999999994</v>
      </c>
      <c r="AT5" s="84">
        <v>5.68</v>
      </c>
      <c r="AU5" s="84"/>
      <c r="AV5" s="84">
        <v>1.0791949999999999</v>
      </c>
      <c r="AW5" s="84">
        <v>5.0500000000000007</v>
      </c>
      <c r="AX5" s="84">
        <v>3.6200000000000006</v>
      </c>
      <c r="AY5" s="84">
        <v>3.0300000000000002</v>
      </c>
      <c r="AZ5" s="84">
        <v>3.74</v>
      </c>
      <c r="BA5" s="84">
        <v>3.5300000000000002</v>
      </c>
      <c r="BB5" s="84">
        <v>0.85</v>
      </c>
      <c r="BC5" s="84">
        <v>4.7399999999999993</v>
      </c>
      <c r="BD5" s="84">
        <v>5.2</v>
      </c>
      <c r="BE5" s="84">
        <v>1.9200000000000002</v>
      </c>
      <c r="BF5" s="84">
        <v>2.8000000000000003</v>
      </c>
      <c r="BG5" s="84">
        <v>0</v>
      </c>
      <c r="BH5" s="84">
        <v>0</v>
      </c>
      <c r="BI5" s="84">
        <v>18.259999999999998</v>
      </c>
      <c r="BJ5" s="84">
        <v>9.56</v>
      </c>
      <c r="BK5" s="84">
        <v>0.59000000000000008</v>
      </c>
      <c r="BL5" s="84">
        <v>0.31234999999999996</v>
      </c>
      <c r="BM5" s="84">
        <v>1.84</v>
      </c>
      <c r="BN5" s="84">
        <v>0.22434999999999997</v>
      </c>
      <c r="BO5" s="84">
        <v>0.72</v>
      </c>
      <c r="BP5" s="84">
        <v>4.6999999999999993</v>
      </c>
      <c r="BQ5" s="84">
        <v>2.2970000000000002</v>
      </c>
      <c r="BR5" s="84">
        <v>0.71189999999999998</v>
      </c>
      <c r="BS5" s="84">
        <v>2.4798999999999998</v>
      </c>
      <c r="BT5" s="84">
        <v>2.4823499999999998</v>
      </c>
      <c r="BU5" s="84">
        <v>0</v>
      </c>
      <c r="BV5" s="84">
        <v>0</v>
      </c>
      <c r="BW5" s="84">
        <v>0.50990000000000002</v>
      </c>
      <c r="BX5" s="84">
        <v>0.75734999999999997</v>
      </c>
      <c r="BY5" s="84">
        <v>1.0544500000000001</v>
      </c>
      <c r="BZ5" s="84">
        <v>6.7449999999999996E-2</v>
      </c>
      <c r="CA5" s="84">
        <v>0.47</v>
      </c>
      <c r="CB5" s="84">
        <v>0.67199999999999993</v>
      </c>
      <c r="CC5" s="84">
        <v>0</v>
      </c>
      <c r="CD5" s="84">
        <v>0</v>
      </c>
      <c r="CE5" s="84">
        <v>0</v>
      </c>
      <c r="CF5" s="84">
        <v>0</v>
      </c>
      <c r="CG5" s="84">
        <v>0</v>
      </c>
      <c r="CH5" s="84">
        <v>0</v>
      </c>
      <c r="CI5" s="84">
        <v>0</v>
      </c>
      <c r="CJ5" s="79"/>
      <c r="CK5" s="79"/>
      <c r="CL5" s="79"/>
      <c r="CM5" s="79"/>
      <c r="CN5" s="79"/>
      <c r="CO5" s="79"/>
      <c r="CP5" s="79"/>
      <c r="CQ5" s="80"/>
      <c r="CR5" s="81"/>
      <c r="CS5" s="82"/>
      <c r="CT5" s="79"/>
      <c r="CU5" s="80"/>
      <c r="CV5" s="79"/>
      <c r="CW5" s="80"/>
      <c r="CX5" s="79"/>
      <c r="CY5" s="80"/>
    </row>
    <row r="6" spans="1:104" s="4" customFormat="1">
      <c r="A6" s="8"/>
      <c r="B6" s="9" t="s">
        <v>87</v>
      </c>
      <c r="C6" s="85"/>
      <c r="D6" s="84">
        <v>0</v>
      </c>
      <c r="E6" s="84">
        <v>0</v>
      </c>
      <c r="F6" s="84">
        <v>0</v>
      </c>
      <c r="G6" s="84">
        <v>0</v>
      </c>
      <c r="H6" s="84">
        <v>2.39</v>
      </c>
      <c r="I6" s="84">
        <v>2.1399999999999997</v>
      </c>
      <c r="J6" s="84">
        <v>2.95</v>
      </c>
      <c r="K6" s="84">
        <v>3.77</v>
      </c>
      <c r="L6" s="84">
        <v>2.79</v>
      </c>
      <c r="M6" s="84">
        <v>3.19</v>
      </c>
      <c r="N6" s="84">
        <v>3.04</v>
      </c>
      <c r="O6" s="84">
        <v>3.1499999999999995</v>
      </c>
      <c r="P6" s="84">
        <v>3.2199999999999998</v>
      </c>
      <c r="Q6" s="84">
        <v>0.81</v>
      </c>
      <c r="R6" s="84">
        <v>0</v>
      </c>
      <c r="S6" s="84">
        <v>1.17</v>
      </c>
      <c r="T6" s="84">
        <v>1.4300000000000002</v>
      </c>
      <c r="U6" s="84">
        <v>2.63</v>
      </c>
      <c r="V6" s="84">
        <v>3.8200000000000003</v>
      </c>
      <c r="W6" s="84">
        <v>1.9500000000000002</v>
      </c>
      <c r="X6" s="84">
        <v>1.77</v>
      </c>
      <c r="Y6" s="84">
        <v>2.2599999999999998</v>
      </c>
      <c r="Z6" s="84">
        <v>6.87</v>
      </c>
      <c r="AA6" s="84">
        <v>4.78</v>
      </c>
      <c r="AB6" s="84">
        <v>8.9</v>
      </c>
      <c r="AC6" s="84">
        <v>6.94</v>
      </c>
      <c r="AD6" s="84">
        <v>4.1400000000000006</v>
      </c>
      <c r="AE6" s="84">
        <v>0</v>
      </c>
      <c r="AF6" s="84">
        <v>0</v>
      </c>
      <c r="AG6" s="84">
        <v>11.540000000000001</v>
      </c>
      <c r="AH6" s="84">
        <v>8.98</v>
      </c>
      <c r="AI6" s="84">
        <v>6.9799999999999995</v>
      </c>
      <c r="AJ6" s="84">
        <v>3.5299999999999994</v>
      </c>
      <c r="AK6" s="84">
        <v>4.5599999999999996</v>
      </c>
      <c r="AL6" s="84">
        <v>2.9</v>
      </c>
      <c r="AM6" s="84">
        <v>1.95</v>
      </c>
      <c r="AN6" s="84">
        <v>18.84</v>
      </c>
      <c r="AO6" s="84">
        <v>11.62</v>
      </c>
      <c r="AP6" s="84">
        <v>3.4799999999999995</v>
      </c>
      <c r="AQ6" s="84">
        <v>1.46</v>
      </c>
      <c r="AR6" s="84">
        <v>0</v>
      </c>
      <c r="AS6" s="84">
        <v>4.08</v>
      </c>
      <c r="AT6" s="84">
        <v>3.93</v>
      </c>
      <c r="AU6" s="84"/>
      <c r="AV6" s="84">
        <v>0.67</v>
      </c>
      <c r="AW6" s="84">
        <v>3.2699999999999996</v>
      </c>
      <c r="AX6" s="84">
        <v>1.8900000000000001</v>
      </c>
      <c r="AY6" s="84">
        <v>1.41</v>
      </c>
      <c r="AZ6" s="84">
        <v>19.18</v>
      </c>
      <c r="BA6" s="84">
        <v>18.07</v>
      </c>
      <c r="BB6" s="84">
        <v>16.5</v>
      </c>
      <c r="BC6" s="84">
        <v>2.4</v>
      </c>
      <c r="BD6" s="84">
        <v>2.4500000000000002</v>
      </c>
      <c r="BE6" s="84">
        <v>0.86999999999999988</v>
      </c>
      <c r="BF6" s="84">
        <v>1.51</v>
      </c>
      <c r="BG6" s="84">
        <v>0</v>
      </c>
      <c r="BH6" s="84">
        <v>0</v>
      </c>
      <c r="BI6" s="84">
        <v>14.33</v>
      </c>
      <c r="BJ6" s="84">
        <v>10.59</v>
      </c>
      <c r="BK6" s="84">
        <v>3.45</v>
      </c>
      <c r="BL6" s="84">
        <v>3.2770000000000001</v>
      </c>
      <c r="BM6" s="84">
        <v>2.5099999999999998</v>
      </c>
      <c r="BN6" s="84">
        <v>0.17989999999999998</v>
      </c>
      <c r="BO6" s="84">
        <v>1.05</v>
      </c>
      <c r="BP6" s="84">
        <v>6.36</v>
      </c>
      <c r="BQ6" s="84">
        <v>3.0799999999999996</v>
      </c>
      <c r="BR6" s="84">
        <v>0.73850000000000005</v>
      </c>
      <c r="BS6" s="84">
        <v>3.5100000000000002</v>
      </c>
      <c r="BT6" s="84">
        <v>3.0945</v>
      </c>
      <c r="BU6" s="84">
        <v>0</v>
      </c>
      <c r="BV6" s="84">
        <v>0</v>
      </c>
      <c r="BW6" s="84">
        <v>1.63</v>
      </c>
      <c r="BX6" s="84">
        <v>2.1145</v>
      </c>
      <c r="BY6" s="84">
        <v>2.2000000000000002</v>
      </c>
      <c r="BZ6" s="84">
        <v>0.25</v>
      </c>
      <c r="CA6" s="84">
        <v>10.285</v>
      </c>
      <c r="CB6" s="84">
        <v>10.007</v>
      </c>
      <c r="CC6" s="84">
        <v>0</v>
      </c>
      <c r="CD6" s="84">
        <v>0</v>
      </c>
      <c r="CE6" s="84">
        <v>0</v>
      </c>
      <c r="CF6" s="84">
        <v>0</v>
      </c>
      <c r="CG6" s="84">
        <v>0</v>
      </c>
      <c r="CH6" s="84">
        <v>0</v>
      </c>
      <c r="CI6" s="84">
        <v>0</v>
      </c>
      <c r="CJ6" s="79"/>
      <c r="CK6" s="79"/>
      <c r="CL6" s="79"/>
      <c r="CM6" s="79"/>
      <c r="CN6" s="79"/>
      <c r="CO6" s="79"/>
      <c r="CP6" s="79"/>
      <c r="CQ6" s="80"/>
      <c r="CR6" s="81"/>
      <c r="CS6" s="82"/>
      <c r="CT6" s="79"/>
      <c r="CU6" s="80"/>
      <c r="CV6" s="79"/>
      <c r="CW6" s="80"/>
      <c r="CX6" s="79"/>
      <c r="CY6" s="80"/>
    </row>
    <row r="7" spans="1:104" s="4" customFormat="1">
      <c r="A7" s="10"/>
      <c r="B7" s="219" t="s">
        <v>88</v>
      </c>
      <c r="C7" s="85"/>
      <c r="D7" s="84">
        <v>0</v>
      </c>
      <c r="E7" s="84">
        <v>0</v>
      </c>
      <c r="F7" s="84">
        <v>0</v>
      </c>
      <c r="G7" s="84">
        <v>0</v>
      </c>
      <c r="H7" s="84">
        <v>0.97</v>
      </c>
      <c r="I7" s="84">
        <v>1.88</v>
      </c>
      <c r="J7" s="84">
        <v>0.98</v>
      </c>
      <c r="K7" s="84">
        <v>1.19</v>
      </c>
      <c r="L7" s="84">
        <v>1.51</v>
      </c>
      <c r="M7" s="84">
        <v>1.84</v>
      </c>
      <c r="N7" s="84">
        <v>1.81</v>
      </c>
      <c r="O7" s="84">
        <v>1.52</v>
      </c>
      <c r="P7" s="84">
        <v>1.8</v>
      </c>
      <c r="Q7" s="84">
        <v>0.75</v>
      </c>
      <c r="R7" s="84">
        <v>0</v>
      </c>
      <c r="S7" s="84">
        <v>0.77</v>
      </c>
      <c r="T7" s="84">
        <v>1.55</v>
      </c>
      <c r="U7" s="84">
        <v>1.5699999999999998</v>
      </c>
      <c r="V7" s="84">
        <v>1.3</v>
      </c>
      <c r="W7" s="84">
        <v>2.67</v>
      </c>
      <c r="X7" s="84">
        <v>2.79</v>
      </c>
      <c r="Y7" s="84">
        <v>2.95</v>
      </c>
      <c r="Z7" s="84">
        <v>1</v>
      </c>
      <c r="AA7" s="84">
        <v>9.0000000000000011E-2</v>
      </c>
      <c r="AB7" s="84">
        <v>0.26245000000000002</v>
      </c>
      <c r="AC7" s="84">
        <v>1.5999999999999999</v>
      </c>
      <c r="AD7" s="84">
        <v>2.09</v>
      </c>
      <c r="AE7" s="84">
        <v>0</v>
      </c>
      <c r="AF7" s="84">
        <v>0</v>
      </c>
      <c r="AG7" s="84">
        <v>0.91</v>
      </c>
      <c r="AH7" s="84">
        <v>0.32</v>
      </c>
      <c r="AI7" s="84">
        <v>0.51244999999999996</v>
      </c>
      <c r="AJ7" s="84">
        <v>0.65000000000000013</v>
      </c>
      <c r="AK7" s="84">
        <v>0.80999999999999994</v>
      </c>
      <c r="AL7" s="84">
        <v>1.6224500000000002</v>
      </c>
      <c r="AM7" s="84">
        <v>0.44999999999999996</v>
      </c>
      <c r="AN7" s="84">
        <v>0.2</v>
      </c>
      <c r="AO7" s="84">
        <v>0.45</v>
      </c>
      <c r="AP7" s="84">
        <v>2.3124500000000001</v>
      </c>
      <c r="AQ7" s="84">
        <v>1.9724500000000003</v>
      </c>
      <c r="AR7" s="84">
        <v>0</v>
      </c>
      <c r="AS7" s="84">
        <v>0.95</v>
      </c>
      <c r="AT7" s="84">
        <v>1.01</v>
      </c>
      <c r="AU7" s="84"/>
      <c r="AV7" s="84">
        <v>0.36244999999999999</v>
      </c>
      <c r="AW7" s="84">
        <v>1.9300000000000002</v>
      </c>
      <c r="AX7" s="84">
        <v>2.5100000000000002</v>
      </c>
      <c r="AY7" s="84">
        <v>2.3299999999999996</v>
      </c>
      <c r="AZ7" s="84">
        <v>0.04</v>
      </c>
      <c r="BA7" s="84">
        <v>0</v>
      </c>
      <c r="BB7" s="84">
        <v>0.1</v>
      </c>
      <c r="BC7" s="84">
        <v>1.28</v>
      </c>
      <c r="BD7" s="84">
        <v>3.11</v>
      </c>
      <c r="BE7" s="84">
        <v>3.21</v>
      </c>
      <c r="BF7" s="84">
        <v>2.63</v>
      </c>
      <c r="BG7" s="84">
        <v>0</v>
      </c>
      <c r="BH7" s="84">
        <v>0</v>
      </c>
      <c r="BI7" s="84">
        <v>0.2</v>
      </c>
      <c r="BJ7" s="84">
        <v>0</v>
      </c>
      <c r="BK7" s="84">
        <v>1.5999999999999999</v>
      </c>
      <c r="BL7" s="84">
        <v>0.18</v>
      </c>
      <c r="BM7" s="84">
        <v>0</v>
      </c>
      <c r="BN7" s="84">
        <v>0.31245000000000006</v>
      </c>
      <c r="BO7" s="84">
        <v>1.66</v>
      </c>
      <c r="BP7" s="84">
        <v>2.1749999999999998</v>
      </c>
      <c r="BQ7" s="84">
        <v>2.9770000000000003</v>
      </c>
      <c r="BR7" s="84">
        <v>3.79</v>
      </c>
      <c r="BS7" s="84">
        <v>3.4874499999999999</v>
      </c>
      <c r="BT7" s="84">
        <v>3.8549999999999995</v>
      </c>
      <c r="BU7" s="84">
        <v>0</v>
      </c>
      <c r="BV7" s="84">
        <v>0</v>
      </c>
      <c r="BW7" s="84">
        <v>2.0024500000000001</v>
      </c>
      <c r="BX7" s="84">
        <v>4.04</v>
      </c>
      <c r="BY7" s="84">
        <v>3.1670000000000003</v>
      </c>
      <c r="BZ7" s="84">
        <v>0.29149999999999998</v>
      </c>
      <c r="CA7" s="84">
        <v>0.7</v>
      </c>
      <c r="CB7" s="84">
        <v>1.7544999999999999</v>
      </c>
      <c r="CC7" s="84">
        <v>0</v>
      </c>
      <c r="CD7" s="84">
        <v>0</v>
      </c>
      <c r="CE7" s="84">
        <v>0</v>
      </c>
      <c r="CF7" s="84">
        <v>0</v>
      </c>
      <c r="CG7" s="84">
        <v>0</v>
      </c>
      <c r="CH7" s="84">
        <v>0</v>
      </c>
      <c r="CI7" s="84">
        <v>0</v>
      </c>
      <c r="CJ7" s="79"/>
      <c r="CK7" s="79"/>
      <c r="CL7" s="79"/>
      <c r="CM7" s="79"/>
      <c r="CN7" s="79"/>
      <c r="CO7" s="79"/>
      <c r="CP7" s="79"/>
      <c r="CQ7" s="80"/>
      <c r="CR7" s="81"/>
      <c r="CS7" s="82"/>
      <c r="CT7" s="79"/>
      <c r="CU7" s="80"/>
      <c r="CV7" s="79"/>
      <c r="CW7" s="80"/>
      <c r="CX7" s="79"/>
      <c r="CY7" s="80"/>
    </row>
    <row r="8" spans="1:104" s="16" customFormat="1">
      <c r="A8" s="15"/>
      <c r="C8" s="17" t="s">
        <v>70</v>
      </c>
      <c r="D8" s="94" t="e">
        <v>#DIV/0!</v>
      </c>
      <c r="E8" s="94" t="e">
        <v>#DIV/0!</v>
      </c>
      <c r="F8" s="94" t="e">
        <v>#DIV/0!</v>
      </c>
      <c r="G8" s="94" t="e">
        <v>#DIV/0!</v>
      </c>
      <c r="H8" s="94">
        <v>1.0731275792755899</v>
      </c>
      <c r="I8" s="94">
        <v>0.87649678638941397</v>
      </c>
      <c r="J8" s="94">
        <v>0.94974023556430465</v>
      </c>
      <c r="K8" s="94">
        <v>0.77223510485492686</v>
      </c>
      <c r="L8" s="94">
        <v>0.84557914098042397</v>
      </c>
      <c r="M8" s="94">
        <v>0.70725782184329311</v>
      </c>
      <c r="N8" s="94">
        <v>0.78379744197293078</v>
      </c>
      <c r="O8" s="94">
        <v>0.75075231091030048</v>
      </c>
      <c r="P8" s="94">
        <v>0.69262791388754785</v>
      </c>
      <c r="Q8" s="94">
        <v>2.138896736082708</v>
      </c>
      <c r="R8" s="94" t="e">
        <v>#DIV/0!</v>
      </c>
      <c r="S8" s="94">
        <v>1.6603398585431057</v>
      </c>
      <c r="T8" s="94">
        <v>1.1584993202362197</v>
      </c>
      <c r="U8" s="94">
        <v>0.83306226260725902</v>
      </c>
      <c r="V8" s="94">
        <v>0.73232448926592808</v>
      </c>
      <c r="W8" s="94">
        <v>0.73398320849637999</v>
      </c>
      <c r="X8" s="94">
        <v>0.55248494449556784</v>
      </c>
      <c r="Y8" s="94">
        <v>0.56979249889230454</v>
      </c>
      <c r="Z8" s="94">
        <v>0.53152868608799042</v>
      </c>
      <c r="AA8" s="94">
        <v>0.61375747829252703</v>
      </c>
      <c r="AB8" s="94">
        <v>0.40104841307272165</v>
      </c>
      <c r="AC8" s="94">
        <v>0.45862234959705467</v>
      </c>
      <c r="AD8" s="94">
        <v>0.5188626333090649</v>
      </c>
      <c r="AE8" s="94" t="e">
        <v>#DIV/0!</v>
      </c>
      <c r="AF8" s="94" t="e">
        <v>#DIV/0!</v>
      </c>
      <c r="AG8" s="94">
        <v>0.32738326099998433</v>
      </c>
      <c r="AH8" s="94">
        <v>0.38266067121734637</v>
      </c>
      <c r="AI8" s="94">
        <v>0.51788062155609704</v>
      </c>
      <c r="AJ8" s="94">
        <v>0.89645523511953817</v>
      </c>
      <c r="AK8" s="94">
        <v>0.85120096115502542</v>
      </c>
      <c r="AL8" s="94">
        <v>0.84015765694550271</v>
      </c>
      <c r="AM8" s="94">
        <v>1.7476316828209293</v>
      </c>
      <c r="AN8" s="94">
        <v>0.26090016362368113</v>
      </c>
      <c r="AO8" s="94">
        <v>0.40407213707248274</v>
      </c>
      <c r="AP8" s="94">
        <v>0.6287148737646322</v>
      </c>
      <c r="AQ8" s="94">
        <v>0.95207333022533269</v>
      </c>
      <c r="AR8" s="94" t="e">
        <v>#DIV/0!</v>
      </c>
      <c r="AS8" s="94">
        <v>0.72079787419183616</v>
      </c>
      <c r="AT8" s="94">
        <v>0.8399843505477308</v>
      </c>
      <c r="AU8" s="94">
        <v>1.8958482513869861</v>
      </c>
      <c r="AV8" s="94">
        <v>3.4023276322663412</v>
      </c>
      <c r="AW8" s="94">
        <v>0.70921694553221803</v>
      </c>
      <c r="AX8" s="94">
        <v>0.78918447066326514</v>
      </c>
      <c r="AY8" s="94">
        <v>0.91956739580449109</v>
      </c>
      <c r="AZ8" s="94">
        <v>0.2178795126305372</v>
      </c>
      <c r="BA8" s="94">
        <v>0.20824273077011285</v>
      </c>
      <c r="BB8" s="94">
        <v>0.17209719354159905</v>
      </c>
      <c r="BC8" s="94">
        <v>0.95921679052744713</v>
      </c>
      <c r="BD8" s="94">
        <v>0.54963576638352163</v>
      </c>
      <c r="BE8" s="94">
        <v>0.58638314660585633</v>
      </c>
      <c r="BF8" s="94">
        <v>0.67849458998456402</v>
      </c>
      <c r="BG8" s="94" t="e">
        <v>#DIV/0!</v>
      </c>
      <c r="BH8" s="94" t="e">
        <v>#DIV/0!</v>
      </c>
      <c r="BI8" s="94">
        <v>0.23186051132743826</v>
      </c>
      <c r="BJ8" s="94">
        <v>0.26656979830019378</v>
      </c>
      <c r="BK8" s="94">
        <v>0.43047231512038753</v>
      </c>
      <c r="BL8" s="94">
        <v>0.7617189187084441</v>
      </c>
      <c r="BM8" s="94">
        <v>1.33106452579859</v>
      </c>
      <c r="BN8" s="94">
        <v>6.040525535387113</v>
      </c>
      <c r="BO8" s="94">
        <v>0.89853103339634555</v>
      </c>
      <c r="BP8" s="94">
        <v>0.37913064648452993</v>
      </c>
      <c r="BQ8" s="94">
        <v>0.47879228473994156</v>
      </c>
      <c r="BR8" s="94">
        <v>0.42397550356833874</v>
      </c>
      <c r="BS8" s="94">
        <v>0.37418550246091503</v>
      </c>
      <c r="BT8" s="94">
        <v>0.35403852447939949</v>
      </c>
      <c r="BU8" s="94" t="e">
        <v>#DIV/0!</v>
      </c>
      <c r="BV8" s="94" t="e">
        <v>#DIV/0!</v>
      </c>
      <c r="BW8" s="94">
        <v>0.68908845853645895</v>
      </c>
      <c r="BX8" s="94">
        <v>0.30971854384677561</v>
      </c>
      <c r="BY8" s="94">
        <v>0.42143566390766801</v>
      </c>
      <c r="BZ8" s="94">
        <v>3.1519201049804453</v>
      </c>
      <c r="CA8" s="94">
        <v>0.1899445154527189</v>
      </c>
      <c r="CB8" s="94">
        <v>0.18619299064556513</v>
      </c>
      <c r="CC8" s="94" t="e">
        <v>#DIV/0!</v>
      </c>
      <c r="CD8" s="94" t="e">
        <v>#DIV/0!</v>
      </c>
      <c r="CE8" s="94" t="e">
        <v>#DIV/0!</v>
      </c>
      <c r="CF8" s="94" t="e">
        <v>#DIV/0!</v>
      </c>
      <c r="CG8" s="94" t="e">
        <v>#DIV/0!</v>
      </c>
      <c r="CH8" s="94" t="e">
        <v>#DIV/0!</v>
      </c>
      <c r="CI8" s="94" t="e">
        <v>#DIV/0!</v>
      </c>
      <c r="CJ8" s="17"/>
      <c r="CK8" s="17"/>
      <c r="CL8" s="17"/>
      <c r="CM8" s="17"/>
      <c r="CN8" s="17"/>
      <c r="CO8" s="95"/>
      <c r="CP8" s="96"/>
      <c r="CQ8" s="97"/>
      <c r="CR8" s="98"/>
      <c r="CS8" s="99"/>
      <c r="CT8" s="97"/>
      <c r="CU8" s="97"/>
      <c r="CV8" s="100"/>
      <c r="CW8" s="100"/>
    </row>
    <row r="9" spans="1:104" s="4" customFormat="1" ht="14">
      <c r="A9" s="78" t="s">
        <v>1</v>
      </c>
      <c r="B9" s="9" t="s">
        <v>79</v>
      </c>
      <c r="C9" s="83"/>
      <c r="D9" s="84">
        <v>0</v>
      </c>
      <c r="E9" s="84">
        <v>0.40445000000000003</v>
      </c>
      <c r="F9" s="84">
        <v>0.69600000000000006</v>
      </c>
      <c r="G9" s="84">
        <v>0</v>
      </c>
      <c r="H9" s="84">
        <v>6.7000000000000004E-2</v>
      </c>
      <c r="I9" s="84">
        <v>6.7000000000000004E-2</v>
      </c>
      <c r="J9" s="84">
        <v>0</v>
      </c>
      <c r="K9" s="84">
        <v>4.4999999999999998E-2</v>
      </c>
      <c r="L9" s="84">
        <v>4.4900000000000002E-2</v>
      </c>
      <c r="M9" s="84">
        <v>0</v>
      </c>
      <c r="N9" s="84">
        <v>0</v>
      </c>
      <c r="O9" s="84">
        <v>0</v>
      </c>
      <c r="P9" s="84">
        <v>0</v>
      </c>
      <c r="Q9" s="84">
        <v>0</v>
      </c>
      <c r="R9" s="84">
        <v>9.4289999999999985</v>
      </c>
      <c r="S9" s="84">
        <v>3.8390000000000004</v>
      </c>
      <c r="T9" s="84">
        <v>4.7149999999999999</v>
      </c>
      <c r="U9" s="84">
        <v>0.96524999999999994</v>
      </c>
      <c r="V9" s="84">
        <v>5.0059999999999993</v>
      </c>
      <c r="W9" s="84">
        <v>4.1554500000000001</v>
      </c>
      <c r="X9" s="84">
        <v>5.4559999999999986</v>
      </c>
      <c r="Y9" s="84">
        <v>4.3330000000000011</v>
      </c>
      <c r="Z9" s="84">
        <v>4.6470000000000002</v>
      </c>
      <c r="AA9" s="84">
        <v>3.4590000000000001</v>
      </c>
      <c r="AB9" s="84">
        <v>2.5819999999999999</v>
      </c>
      <c r="AC9" s="84">
        <v>7.4989999999999997</v>
      </c>
      <c r="AD9" s="84">
        <v>4.468</v>
      </c>
      <c r="AE9" s="84"/>
      <c r="AF9" s="84">
        <v>0</v>
      </c>
      <c r="AG9" s="84">
        <v>0</v>
      </c>
      <c r="AH9" s="84">
        <v>3.1654499999999999</v>
      </c>
      <c r="AI9" s="84">
        <v>3.0084500000000003</v>
      </c>
      <c r="AJ9" s="84">
        <v>1.9539</v>
      </c>
      <c r="AK9" s="84">
        <v>3.7949999999999999</v>
      </c>
      <c r="AL9" s="84">
        <v>4.1529999999999996</v>
      </c>
      <c r="AM9" s="84">
        <v>3.4130000000000007</v>
      </c>
      <c r="AN9" s="84">
        <v>1.3250000000000004</v>
      </c>
      <c r="AO9" s="84">
        <v>2.5364499999999999</v>
      </c>
      <c r="AP9" s="84">
        <v>1.5720000000000001</v>
      </c>
      <c r="AQ9" s="84">
        <v>4.2649999999999997</v>
      </c>
      <c r="AR9" s="84">
        <v>0</v>
      </c>
      <c r="AS9" s="84">
        <v>7.8580000000000005</v>
      </c>
      <c r="AT9" s="84">
        <v>9.6080000000000005</v>
      </c>
      <c r="AU9" s="84">
        <v>8.5109999999999992</v>
      </c>
      <c r="AV9" s="84">
        <v>5.7919999999999998</v>
      </c>
      <c r="AW9" s="84">
        <v>5.3209999999999997</v>
      </c>
      <c r="AX9" s="84">
        <v>4.7139999999999995</v>
      </c>
      <c r="AY9" s="84"/>
      <c r="AZ9" s="84">
        <v>0</v>
      </c>
      <c r="BA9" s="84">
        <v>0</v>
      </c>
      <c r="BB9" s="84">
        <v>5.4349999999999996</v>
      </c>
      <c r="BC9" s="84">
        <v>5.8809999999999993</v>
      </c>
      <c r="BD9" s="84">
        <v>5.5009999999999994</v>
      </c>
      <c r="BE9" s="84">
        <v>4.4909999999999997</v>
      </c>
      <c r="BF9" s="84">
        <v>6.2189999999999994</v>
      </c>
      <c r="BG9" s="84">
        <v>3.637</v>
      </c>
      <c r="BH9" s="84">
        <v>2.6274500000000001</v>
      </c>
      <c r="BI9" s="84">
        <v>1.593</v>
      </c>
      <c r="BJ9" s="84">
        <v>0.80899999999999994</v>
      </c>
      <c r="BK9" s="84">
        <v>0.44745000000000007</v>
      </c>
      <c r="BL9" s="84">
        <v>4.4450000000000003E-2</v>
      </c>
      <c r="BM9" s="84">
        <v>0.38090000000000002</v>
      </c>
      <c r="BN9" s="84">
        <v>0.35844999999999999</v>
      </c>
      <c r="BO9" s="84">
        <v>0.36</v>
      </c>
      <c r="BP9" s="84"/>
      <c r="BQ9" s="84">
        <v>0</v>
      </c>
      <c r="BR9" s="84">
        <v>0.33735000000000004</v>
      </c>
      <c r="BS9" s="84">
        <v>0.38145000000000001</v>
      </c>
      <c r="BT9" s="84">
        <v>0.47144999999999998</v>
      </c>
      <c r="BU9" s="84">
        <v>1.5038000000000002</v>
      </c>
      <c r="BV9" s="84">
        <v>1.2564500000000001</v>
      </c>
      <c r="BW9" s="84">
        <v>1.3024500000000001</v>
      </c>
      <c r="BX9" s="84">
        <v>1.0339</v>
      </c>
      <c r="BY9" s="84">
        <v>1.5258</v>
      </c>
      <c r="BZ9" s="84">
        <v>0.96490000000000009</v>
      </c>
      <c r="CA9" s="84">
        <v>0.85345000000000004</v>
      </c>
      <c r="CB9" s="84">
        <v>0.80889999999999995</v>
      </c>
      <c r="CC9" s="84">
        <v>0</v>
      </c>
      <c r="CD9" s="84"/>
      <c r="CE9" s="84">
        <v>0</v>
      </c>
      <c r="CF9" s="84">
        <v>0</v>
      </c>
      <c r="CG9" s="84">
        <v>0</v>
      </c>
      <c r="CH9" s="84">
        <v>0</v>
      </c>
      <c r="CI9" s="84">
        <v>0</v>
      </c>
      <c r="CJ9" s="79"/>
      <c r="CK9" s="79"/>
      <c r="CL9" s="79"/>
      <c r="CM9" s="79"/>
      <c r="CN9" s="79"/>
      <c r="CO9" s="79"/>
      <c r="CP9" s="79"/>
      <c r="CQ9" s="80"/>
      <c r="CR9" s="81"/>
      <c r="CS9" s="82"/>
      <c r="CT9" s="79"/>
      <c r="CU9" s="80"/>
      <c r="CV9" s="79"/>
      <c r="CW9" s="80"/>
      <c r="CX9" s="79"/>
      <c r="CY9" s="80"/>
    </row>
    <row r="10" spans="1:104" s="4" customFormat="1">
      <c r="A10" s="8"/>
      <c r="B10" s="9" t="s">
        <v>87</v>
      </c>
      <c r="C10" s="85"/>
      <c r="D10" s="84">
        <v>0</v>
      </c>
      <c r="E10" s="84">
        <v>4.4999999999999998E-2</v>
      </c>
      <c r="F10" s="84">
        <v>0.18</v>
      </c>
      <c r="G10" s="84">
        <v>0</v>
      </c>
      <c r="H10" s="84">
        <v>2.2450000000000001E-2</v>
      </c>
      <c r="I10" s="84">
        <v>2.2450000000000001E-2</v>
      </c>
      <c r="J10" s="84">
        <v>0</v>
      </c>
      <c r="K10" s="84">
        <v>4.4999999999999998E-2</v>
      </c>
      <c r="L10" s="84">
        <v>2.2450000000000001E-2</v>
      </c>
      <c r="M10" s="84">
        <v>0</v>
      </c>
      <c r="N10" s="84">
        <v>0</v>
      </c>
      <c r="O10" s="84">
        <v>0</v>
      </c>
      <c r="P10" s="84">
        <v>0</v>
      </c>
      <c r="Q10" s="84">
        <v>0</v>
      </c>
      <c r="R10" s="84">
        <v>2.5819999999999999</v>
      </c>
      <c r="S10" s="84">
        <v>1.0549999999999999</v>
      </c>
      <c r="T10" s="84">
        <v>1.0770000000000002</v>
      </c>
      <c r="U10" s="84">
        <v>0.38200000000000001</v>
      </c>
      <c r="V10" s="84">
        <v>1.5490000000000002</v>
      </c>
      <c r="W10" s="84">
        <v>1.212</v>
      </c>
      <c r="X10" s="84">
        <v>1.4590000000000001</v>
      </c>
      <c r="Y10" s="84">
        <v>0.96599999999999997</v>
      </c>
      <c r="Z10" s="84">
        <v>0.94200000000000006</v>
      </c>
      <c r="AA10" s="84">
        <v>11.167</v>
      </c>
      <c r="AB10" s="84">
        <v>16.748000000000001</v>
      </c>
      <c r="AC10" s="84">
        <v>4.8689999999999998</v>
      </c>
      <c r="AD10" s="84">
        <v>1.37</v>
      </c>
      <c r="AE10" s="84"/>
      <c r="AF10" s="84">
        <v>0</v>
      </c>
      <c r="AG10" s="84">
        <v>0</v>
      </c>
      <c r="AH10" s="84">
        <v>9.2720000000000002</v>
      </c>
      <c r="AI10" s="84">
        <v>9.5860000000000003</v>
      </c>
      <c r="AJ10" s="84">
        <v>2.044</v>
      </c>
      <c r="AK10" s="84">
        <v>5.0289999999999999</v>
      </c>
      <c r="AL10" s="84">
        <v>2.5369999999999999</v>
      </c>
      <c r="AM10" s="84">
        <v>1.325</v>
      </c>
      <c r="AN10" s="84">
        <v>0.80800000000000005</v>
      </c>
      <c r="AO10" s="84">
        <v>1.819</v>
      </c>
      <c r="AP10" s="84">
        <v>1.37</v>
      </c>
      <c r="AQ10" s="84">
        <v>12.481999999999999</v>
      </c>
      <c r="AR10" s="84">
        <v>0</v>
      </c>
      <c r="AS10" s="84">
        <v>7.5439999999999996</v>
      </c>
      <c r="AT10" s="84">
        <v>6.0619999999999994</v>
      </c>
      <c r="AU10" s="84">
        <v>6.1509999999999998</v>
      </c>
      <c r="AV10" s="84">
        <v>3.2319999999999998</v>
      </c>
      <c r="AW10" s="84">
        <v>2.8280000000000003</v>
      </c>
      <c r="AX10" s="84">
        <v>2.3789999999999996</v>
      </c>
      <c r="AY10" s="84"/>
      <c r="AZ10" s="84">
        <v>0</v>
      </c>
      <c r="BA10" s="84">
        <v>0</v>
      </c>
      <c r="BB10" s="84">
        <v>18.724</v>
      </c>
      <c r="BC10" s="84">
        <v>5.4779999999999998</v>
      </c>
      <c r="BD10" s="84">
        <v>3.569</v>
      </c>
      <c r="BE10" s="84">
        <v>2.6269999999999998</v>
      </c>
      <c r="BF10" s="84">
        <v>3.7050000000000001</v>
      </c>
      <c r="BG10" s="84">
        <v>1.706</v>
      </c>
      <c r="BH10" s="84">
        <v>1.1440000000000001</v>
      </c>
      <c r="BI10" s="84">
        <v>1.01</v>
      </c>
      <c r="BJ10" s="84">
        <v>0.67300000000000004</v>
      </c>
      <c r="BK10" s="84">
        <v>2.8519999999999999</v>
      </c>
      <c r="BL10" s="84">
        <v>2.4239999999999999</v>
      </c>
      <c r="BM10" s="84">
        <v>5.9039999999999999</v>
      </c>
      <c r="BN10" s="84">
        <v>6.2630000000000008</v>
      </c>
      <c r="BO10" s="84">
        <v>5.8139999999999992</v>
      </c>
      <c r="BP10" s="84"/>
      <c r="BQ10" s="84">
        <v>0</v>
      </c>
      <c r="BR10" s="84">
        <v>6.4659999999999993</v>
      </c>
      <c r="BS10" s="84">
        <v>5.1189999999999998</v>
      </c>
      <c r="BT10" s="84">
        <v>3.6379999999999999</v>
      </c>
      <c r="BU10" s="84">
        <v>2.6270000000000002</v>
      </c>
      <c r="BV10" s="84">
        <v>2.133</v>
      </c>
      <c r="BW10" s="84">
        <v>3.2320000000000002</v>
      </c>
      <c r="BX10" s="84">
        <v>4.22</v>
      </c>
      <c r="BY10" s="84">
        <v>9.5419999999999998</v>
      </c>
      <c r="BZ10" s="84">
        <v>11.157999999999999</v>
      </c>
      <c r="CA10" s="84">
        <v>11.066999999999998</v>
      </c>
      <c r="CB10" s="84">
        <v>10.259</v>
      </c>
      <c r="CC10" s="84">
        <v>0</v>
      </c>
      <c r="CD10" s="84"/>
      <c r="CE10" s="84">
        <v>0</v>
      </c>
      <c r="CF10" s="84">
        <v>0</v>
      </c>
      <c r="CG10" s="84">
        <v>0</v>
      </c>
      <c r="CH10" s="84">
        <v>0</v>
      </c>
      <c r="CI10" s="84">
        <v>0</v>
      </c>
      <c r="CJ10" s="79"/>
      <c r="CK10" s="79"/>
      <c r="CL10" s="79"/>
      <c r="CM10" s="79"/>
      <c r="CN10" s="79"/>
      <c r="CO10" s="79"/>
      <c r="CP10" s="79"/>
      <c r="CQ10" s="80"/>
      <c r="CR10" s="81"/>
      <c r="CS10" s="82"/>
      <c r="CT10" s="79"/>
      <c r="CU10" s="80"/>
      <c r="CV10" s="79"/>
      <c r="CW10" s="80"/>
      <c r="CX10" s="79"/>
      <c r="CY10" s="80"/>
    </row>
    <row r="11" spans="1:104" s="4" customFormat="1">
      <c r="A11" s="10"/>
      <c r="B11" s="219" t="s">
        <v>88</v>
      </c>
      <c r="C11" s="85"/>
      <c r="D11" s="84">
        <v>0</v>
      </c>
      <c r="E11" s="84">
        <v>6.7000000000000004E-2</v>
      </c>
      <c r="F11" s="84">
        <v>0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  <c r="P11" s="84">
        <v>0</v>
      </c>
      <c r="Q11" s="84">
        <v>0</v>
      </c>
      <c r="R11" s="84">
        <v>2.6269999999999998</v>
      </c>
      <c r="S11" s="84">
        <v>0.98799999999999999</v>
      </c>
      <c r="T11" s="84">
        <v>1.84145</v>
      </c>
      <c r="U11" s="84">
        <v>1.28</v>
      </c>
      <c r="V11" s="84">
        <v>1.6619999999999999</v>
      </c>
      <c r="W11" s="84">
        <v>2.762</v>
      </c>
      <c r="X11" s="84">
        <v>2.8520000000000003</v>
      </c>
      <c r="Y11" s="84">
        <v>3.4569999999999999</v>
      </c>
      <c r="Z11" s="84">
        <v>2.6500000000000004</v>
      </c>
      <c r="AA11" s="84">
        <v>0.80799999999999994</v>
      </c>
      <c r="AB11" s="84">
        <v>0.224</v>
      </c>
      <c r="AC11" s="84">
        <v>2.6950000000000003</v>
      </c>
      <c r="AD11" s="84">
        <v>2.806</v>
      </c>
      <c r="AE11" s="84"/>
      <c r="AF11" s="84">
        <v>0</v>
      </c>
      <c r="AG11" s="84">
        <v>0</v>
      </c>
      <c r="AH11" s="84">
        <v>0.35945000000000005</v>
      </c>
      <c r="AI11" s="84">
        <v>0.38144999999999996</v>
      </c>
      <c r="AJ11" s="84">
        <v>0.67399999999999993</v>
      </c>
      <c r="AK11" s="84">
        <v>0.60644999999999993</v>
      </c>
      <c r="AL11" s="84">
        <v>2.5369999999999999</v>
      </c>
      <c r="AM11" s="84">
        <v>1.6160000000000001</v>
      </c>
      <c r="AN11" s="84">
        <v>1.2349999999999999</v>
      </c>
      <c r="AO11" s="84">
        <v>0.51600000000000001</v>
      </c>
      <c r="AP11" s="84">
        <v>0.29145000000000004</v>
      </c>
      <c r="AQ11" s="84">
        <v>0.40444999999999998</v>
      </c>
      <c r="AR11" s="84">
        <v>0</v>
      </c>
      <c r="AS11" s="84">
        <v>1.7949999999999999</v>
      </c>
      <c r="AT11" s="84">
        <v>2.4249999999999998</v>
      </c>
      <c r="AU11" s="84">
        <v>2.2669999999999999</v>
      </c>
      <c r="AV11" s="84">
        <v>3.0300000000000002</v>
      </c>
      <c r="AW11" s="84">
        <v>3.2110000000000003</v>
      </c>
      <c r="AX11" s="84">
        <v>3.3</v>
      </c>
      <c r="AY11" s="84"/>
      <c r="AZ11" s="84">
        <v>0</v>
      </c>
      <c r="BA11" s="84">
        <v>0</v>
      </c>
      <c r="BB11" s="84">
        <v>1.37</v>
      </c>
      <c r="BC11" s="84">
        <v>1.998</v>
      </c>
      <c r="BD11" s="84">
        <v>3.008</v>
      </c>
      <c r="BE11" s="84">
        <v>3.9730000000000003</v>
      </c>
      <c r="BF11" s="84">
        <v>3.7040000000000002</v>
      </c>
      <c r="BG11" s="84">
        <v>3.8170000000000002</v>
      </c>
      <c r="BH11" s="84">
        <v>3.3680000000000003</v>
      </c>
      <c r="BI11" s="84">
        <v>3.7940000000000005</v>
      </c>
      <c r="BJ11" s="84">
        <v>1.976</v>
      </c>
      <c r="BK11" s="84">
        <v>0.78600000000000003</v>
      </c>
      <c r="BL11" s="84">
        <v>0.09</v>
      </c>
      <c r="BM11" s="84">
        <v>0.47199999999999998</v>
      </c>
      <c r="BN11" s="84">
        <v>0.56100000000000005</v>
      </c>
      <c r="BO11" s="84">
        <v>0.74099999999999999</v>
      </c>
      <c r="BP11" s="84"/>
      <c r="BQ11" s="84">
        <v>0</v>
      </c>
      <c r="BR11" s="84">
        <v>1.6609999999999998</v>
      </c>
      <c r="BS11" s="84">
        <v>1.2794500000000002</v>
      </c>
      <c r="BT11" s="84">
        <v>2.1549999999999998</v>
      </c>
      <c r="BU11" s="84">
        <v>4.67</v>
      </c>
      <c r="BV11" s="84">
        <v>4.0859999999999994</v>
      </c>
      <c r="BW11" s="84">
        <v>3.5920000000000001</v>
      </c>
      <c r="BX11" s="84">
        <v>3.1659999999999999</v>
      </c>
      <c r="BY11" s="84">
        <v>2.8289999999999997</v>
      </c>
      <c r="BZ11" s="84">
        <v>1.2349999999999999</v>
      </c>
      <c r="CA11" s="84">
        <v>1.347</v>
      </c>
      <c r="CB11" s="84">
        <v>1.73</v>
      </c>
      <c r="CC11" s="84">
        <v>0</v>
      </c>
      <c r="CD11" s="84"/>
      <c r="CE11" s="84">
        <v>0</v>
      </c>
      <c r="CF11" s="84">
        <v>0</v>
      </c>
      <c r="CG11" s="84">
        <v>0</v>
      </c>
      <c r="CH11" s="84">
        <v>0</v>
      </c>
      <c r="CI11" s="84">
        <v>0</v>
      </c>
      <c r="CJ11" s="79"/>
      <c r="CK11" s="79"/>
      <c r="CL11" s="79"/>
      <c r="CM11" s="79"/>
      <c r="CN11" s="79"/>
      <c r="CO11" s="79"/>
      <c r="CP11" s="79"/>
      <c r="CQ11" s="80"/>
      <c r="CR11" s="81"/>
      <c r="CS11" s="82"/>
      <c r="CT11" s="79"/>
      <c r="CU11" s="80"/>
      <c r="CV11" s="79"/>
      <c r="CW11" s="80"/>
      <c r="CX11" s="79"/>
      <c r="CY11" s="80"/>
    </row>
    <row r="12" spans="1:104" s="16" customFormat="1">
      <c r="A12" s="15"/>
      <c r="C12" s="17" t="s">
        <v>70</v>
      </c>
      <c r="D12" s="94" t="e">
        <v>#DIV/0!</v>
      </c>
      <c r="E12" s="94">
        <v>5.1356143384025961</v>
      </c>
      <c r="F12" s="94">
        <v>3.9435414664397097</v>
      </c>
      <c r="G12" s="94" t="e">
        <v>#DIV/0!</v>
      </c>
      <c r="H12" s="94">
        <v>36.135284707099359</v>
      </c>
      <c r="I12" s="94">
        <v>36.135284707099359</v>
      </c>
      <c r="J12" s="94" t="e">
        <v>#DIV/0!</v>
      </c>
      <c r="K12" s="94">
        <v>39.851851851851848</v>
      </c>
      <c r="L12" s="94">
        <v>92.566815144766139</v>
      </c>
      <c r="M12" s="94" t="e">
        <v>#DIV/0!</v>
      </c>
      <c r="N12" s="94" t="e">
        <v>#DIV/0!</v>
      </c>
      <c r="O12" s="94" t="e">
        <v>#DIV/0!</v>
      </c>
      <c r="P12" s="94" t="e">
        <v>#DIV/0!</v>
      </c>
      <c r="Q12" s="94" t="e">
        <v>#DIV/0!</v>
      </c>
      <c r="R12" s="94">
        <v>0.53186498262950543</v>
      </c>
      <c r="S12" s="94">
        <v>1.2067853650202658</v>
      </c>
      <c r="T12" s="94">
        <v>1.2005236810257933</v>
      </c>
      <c r="U12" s="94">
        <v>1.9940987278776934</v>
      </c>
      <c r="V12" s="94">
        <v>1.1444445015272866</v>
      </c>
      <c r="W12" s="94">
        <v>0.8404201576512017</v>
      </c>
      <c r="X12" s="94">
        <v>0.73285956638517469</v>
      </c>
      <c r="Y12" s="94">
        <v>0.6137120358861895</v>
      </c>
      <c r="Z12" s="94">
        <v>0.67435630244319433</v>
      </c>
      <c r="AA12" s="94">
        <v>0.44765411808841926</v>
      </c>
      <c r="AB12" s="94">
        <v>0.3474882439356351</v>
      </c>
      <c r="AC12" s="94">
        <v>0.55679027202731834</v>
      </c>
      <c r="AD12" s="94">
        <v>0.74211308033568346</v>
      </c>
      <c r="AE12" s="94">
        <v>6.5163191558337843</v>
      </c>
      <c r="AF12" s="94" t="e">
        <v>#DIV/0!</v>
      </c>
      <c r="AG12" s="94" t="e">
        <v>#DIV/0!</v>
      </c>
      <c r="AH12" s="94">
        <v>0.55837895957355599</v>
      </c>
      <c r="AI12" s="94">
        <v>0.59868822762430607</v>
      </c>
      <c r="AJ12" s="94">
        <v>1.4287511369102257</v>
      </c>
      <c r="AK12" s="94">
        <v>0.97539889558771964</v>
      </c>
      <c r="AL12" s="94">
        <v>0.74449491008153212</v>
      </c>
      <c r="AM12" s="94">
        <v>1.1852648060120152</v>
      </c>
      <c r="AN12" s="94">
        <v>1.4389567931758454</v>
      </c>
      <c r="AO12" s="94">
        <v>1.8405531482516595</v>
      </c>
      <c r="AP12" s="94">
        <v>2.0671684429090891</v>
      </c>
      <c r="AQ12" s="94">
        <v>0.46805029339751081</v>
      </c>
      <c r="AR12" s="94" t="e">
        <v>#DIV/0!</v>
      </c>
      <c r="AS12" s="94">
        <v>0.50479836691399504</v>
      </c>
      <c r="AT12" s="94">
        <v>0.46365259483866544</v>
      </c>
      <c r="AU12" s="94">
        <v>0.50140437917837166</v>
      </c>
      <c r="AV12" s="94">
        <v>0.58886589707623549</v>
      </c>
      <c r="AW12" s="94">
        <v>0.6500466727937555</v>
      </c>
      <c r="AX12" s="94">
        <v>0.63496515161281719</v>
      </c>
      <c r="AY12" s="94">
        <v>6.66388991759462</v>
      </c>
      <c r="AZ12" s="94" t="e">
        <v>#DIV/0!</v>
      </c>
      <c r="BA12" s="94" t="e">
        <v>#DIV/0!</v>
      </c>
      <c r="BB12" s="94">
        <v>0.3520663943982158</v>
      </c>
      <c r="BC12" s="94">
        <v>0.59363413214979743</v>
      </c>
      <c r="BD12" s="94">
        <v>0.5942132495320428</v>
      </c>
      <c r="BE12" s="94">
        <v>0.52411578472890241</v>
      </c>
      <c r="BF12" s="94">
        <v>0.51190330936914397</v>
      </c>
      <c r="BG12" s="94">
        <v>0.56303221186137231</v>
      </c>
      <c r="BH12" s="94">
        <v>0.6285411714169522</v>
      </c>
      <c r="BI12" s="94">
        <v>0.59465538542273755</v>
      </c>
      <c r="BJ12" s="94">
        <v>1.0962849242544221</v>
      </c>
      <c r="BK12" s="94">
        <v>1.3298482383421752</v>
      </c>
      <c r="BL12" s="94">
        <v>1.7299907754692097</v>
      </c>
      <c r="BM12" s="94">
        <v>0.74904171527547092</v>
      </c>
      <c r="BN12" s="94">
        <v>0.58374398391110982</v>
      </c>
      <c r="BO12" s="94">
        <v>0.58239330968269021</v>
      </c>
      <c r="BP12" s="94">
        <v>8.4939248974868438</v>
      </c>
      <c r="BQ12" s="94" t="e">
        <v>#DIV/0!</v>
      </c>
      <c r="BR12" s="94">
        <v>0.51288195410815829</v>
      </c>
      <c r="BS12" s="94">
        <v>0.66546090080236975</v>
      </c>
      <c r="BT12" s="94">
        <v>0.63543313777223387</v>
      </c>
      <c r="BU12" s="94">
        <v>0.4443314108073968</v>
      </c>
      <c r="BV12" s="94">
        <v>0.4906995241231607</v>
      </c>
      <c r="BW12" s="94">
        <v>0.51092151624964777</v>
      </c>
      <c r="BX12" s="94">
        <v>0.52928674854266333</v>
      </c>
      <c r="BY12" s="94">
        <v>0.36952805208226047</v>
      </c>
      <c r="BZ12" s="94">
        <v>0.39205615333390237</v>
      </c>
      <c r="CA12" s="94">
        <v>0.38760389890223573</v>
      </c>
      <c r="CB12" s="94">
        <v>0.34960303245556651</v>
      </c>
      <c r="CC12" s="94" t="e">
        <v>#DIV/0!</v>
      </c>
      <c r="CD12" s="94">
        <v>13.043880728791811</v>
      </c>
      <c r="CE12" s="94" t="e">
        <v>#DIV/0!</v>
      </c>
      <c r="CF12" s="94" t="e">
        <v>#DIV/0!</v>
      </c>
      <c r="CG12" s="94" t="e">
        <v>#DIV/0!</v>
      </c>
      <c r="CH12" s="94" t="e">
        <v>#DIV/0!</v>
      </c>
      <c r="CI12" s="94" t="e">
        <v>#DIV/0!</v>
      </c>
      <c r="CJ12" s="17"/>
      <c r="CK12" s="17"/>
      <c r="CL12" s="17"/>
      <c r="CM12" s="17"/>
      <c r="CN12" s="17"/>
      <c r="CO12" s="95"/>
      <c r="CP12" s="96"/>
      <c r="CQ12" s="97"/>
      <c r="CR12" s="98"/>
      <c r="CS12" s="99"/>
      <c r="CT12" s="97"/>
      <c r="CU12" s="97"/>
      <c r="CV12" s="100"/>
      <c r="CW12" s="100"/>
    </row>
    <row r="13" spans="1:104" s="4" customFormat="1" ht="14">
      <c r="A13" s="78" t="s">
        <v>3</v>
      </c>
      <c r="B13" s="9" t="s">
        <v>79</v>
      </c>
      <c r="C13" s="83"/>
      <c r="D13" s="84">
        <v>0</v>
      </c>
      <c r="E13" s="84">
        <v>6.7449999999999996E-2</v>
      </c>
      <c r="F13" s="84">
        <v>0.38100000000000001</v>
      </c>
      <c r="G13" s="84">
        <v>0.29199999999999998</v>
      </c>
      <c r="H13" s="84">
        <v>4.4900000000000002E-2</v>
      </c>
      <c r="I13" s="84">
        <v>0.18</v>
      </c>
      <c r="J13" s="84">
        <v>0.112</v>
      </c>
      <c r="K13" s="84">
        <v>0.13400000000000001</v>
      </c>
      <c r="L13" s="84">
        <v>0.33700000000000002</v>
      </c>
      <c r="M13" s="84">
        <v>0.85399999999999998</v>
      </c>
      <c r="N13" s="84">
        <v>0</v>
      </c>
      <c r="O13" s="84"/>
      <c r="P13" s="84">
        <v>0</v>
      </c>
      <c r="Q13" s="84">
        <v>7.9400000000000013</v>
      </c>
      <c r="R13" s="84">
        <v>6.4799999999999995</v>
      </c>
      <c r="S13" s="84">
        <v>5.830000000000001</v>
      </c>
      <c r="T13" s="84">
        <v>7.54</v>
      </c>
      <c r="U13" s="84">
        <v>4.1324499999999995</v>
      </c>
      <c r="V13" s="84">
        <v>5.6024500000000002</v>
      </c>
      <c r="W13" s="84">
        <v>3.81</v>
      </c>
      <c r="X13" s="84">
        <v>6.3824500000000004</v>
      </c>
      <c r="Y13" s="84">
        <v>4.9300000000000006</v>
      </c>
      <c r="Z13" s="84">
        <v>6.07</v>
      </c>
      <c r="AA13" s="84">
        <v>5.33</v>
      </c>
      <c r="AB13" s="84">
        <v>1.03</v>
      </c>
      <c r="AC13" s="84"/>
      <c r="AD13" s="84">
        <v>0</v>
      </c>
      <c r="AE13" s="84">
        <v>5.7648999999999999</v>
      </c>
      <c r="AF13" s="84">
        <v>7.39</v>
      </c>
      <c r="AG13" s="84">
        <v>12.6</v>
      </c>
      <c r="AH13" s="84">
        <v>6.9349000000000007</v>
      </c>
      <c r="AI13" s="84">
        <v>7.1000000000000005</v>
      </c>
      <c r="AJ13" s="84">
        <v>4.96</v>
      </c>
      <c r="AK13" s="84">
        <v>5.46</v>
      </c>
      <c r="AL13" s="84">
        <v>0</v>
      </c>
      <c r="AM13" s="84">
        <v>8.09</v>
      </c>
      <c r="AN13" s="84">
        <v>12.64</v>
      </c>
      <c r="AO13" s="84">
        <v>10.58</v>
      </c>
      <c r="AP13" s="84">
        <v>13.88</v>
      </c>
      <c r="AQ13" s="84">
        <v>6.7299999999999995</v>
      </c>
      <c r="AR13" s="84">
        <v>0</v>
      </c>
      <c r="AS13" s="84">
        <v>1.20245</v>
      </c>
      <c r="AT13" s="84"/>
      <c r="AU13" s="84">
        <v>0</v>
      </c>
      <c r="AV13" s="84">
        <v>8.92</v>
      </c>
      <c r="AW13" s="84">
        <v>6.32</v>
      </c>
      <c r="AX13" s="84">
        <v>3.9799999999999995</v>
      </c>
      <c r="AY13" s="84">
        <v>3.75</v>
      </c>
      <c r="AZ13" s="84">
        <v>3.5300000000000002</v>
      </c>
      <c r="BA13" s="84">
        <v>4.1900000000000004</v>
      </c>
      <c r="BB13" s="84">
        <v>8.3000000000000007</v>
      </c>
      <c r="BC13" s="84">
        <v>7.1499999999999995</v>
      </c>
      <c r="BD13" s="84">
        <v>5.8000000000000007</v>
      </c>
      <c r="BE13" s="84">
        <v>4.5824500000000006</v>
      </c>
      <c r="BF13" s="84">
        <v>5.3000000000000007</v>
      </c>
      <c r="BG13" s="84">
        <v>3.38</v>
      </c>
      <c r="BH13" s="84"/>
      <c r="BI13" s="84">
        <v>0</v>
      </c>
      <c r="BJ13" s="84">
        <v>1.8399999999999999</v>
      </c>
      <c r="BK13" s="84">
        <v>2.6500000000000004</v>
      </c>
      <c r="BL13" s="84">
        <v>0</v>
      </c>
      <c r="BM13" s="84">
        <v>1.2573500000000002</v>
      </c>
      <c r="BN13" s="84">
        <v>0.48635000000000006</v>
      </c>
      <c r="BO13" s="84">
        <v>0.61</v>
      </c>
      <c r="BP13" s="84">
        <v>0.8468</v>
      </c>
      <c r="BQ13" s="84">
        <v>0.82640000000000002</v>
      </c>
      <c r="BR13" s="84">
        <v>0.55884999999999996</v>
      </c>
      <c r="BS13" s="84">
        <v>0.56435000000000002</v>
      </c>
      <c r="BT13" s="84">
        <v>1.8819999999999999</v>
      </c>
      <c r="BU13" s="84">
        <v>2.8874500000000003</v>
      </c>
      <c r="BV13" s="84">
        <v>2.8698999999999999</v>
      </c>
      <c r="BW13" s="84">
        <v>2.00745</v>
      </c>
      <c r="BX13" s="84"/>
      <c r="BY13" s="84">
        <v>0</v>
      </c>
      <c r="BZ13" s="84">
        <v>0</v>
      </c>
      <c r="CA13" s="84">
        <v>0</v>
      </c>
      <c r="CB13" s="84">
        <v>0</v>
      </c>
      <c r="CC13" s="84">
        <v>0</v>
      </c>
      <c r="CD13" s="84">
        <v>0</v>
      </c>
      <c r="CE13" s="84">
        <v>0</v>
      </c>
      <c r="CF13" s="84">
        <v>0</v>
      </c>
      <c r="CG13" s="84">
        <v>0</v>
      </c>
      <c r="CH13" s="84">
        <v>0</v>
      </c>
      <c r="CI13" s="84">
        <v>0</v>
      </c>
      <c r="CJ13" s="79"/>
      <c r="CK13" s="79"/>
      <c r="CL13" s="79"/>
      <c r="CM13" s="79"/>
      <c r="CN13" s="79"/>
      <c r="CO13" s="79"/>
      <c r="CP13" s="79"/>
      <c r="CQ13" s="80"/>
      <c r="CR13" s="81"/>
      <c r="CS13" s="82"/>
      <c r="CT13" s="79"/>
      <c r="CU13" s="80"/>
      <c r="CV13" s="79"/>
      <c r="CW13" s="80"/>
      <c r="CX13" s="79"/>
      <c r="CY13" s="80"/>
    </row>
    <row r="14" spans="1:104" s="4" customFormat="1">
      <c r="A14" s="8"/>
      <c r="B14" s="9" t="s">
        <v>87</v>
      </c>
      <c r="C14" s="85"/>
      <c r="D14" s="84">
        <v>0</v>
      </c>
      <c r="E14" s="84">
        <v>0</v>
      </c>
      <c r="F14" s="84">
        <v>0.112</v>
      </c>
      <c r="G14" s="84">
        <v>6.7449999999999996E-2</v>
      </c>
      <c r="H14" s="84">
        <v>2.2450000000000001E-2</v>
      </c>
      <c r="I14" s="84">
        <v>2.2450000000000001E-2</v>
      </c>
      <c r="J14" s="84">
        <v>2.2450000000000001E-2</v>
      </c>
      <c r="K14" s="84">
        <v>4.4999999999999998E-2</v>
      </c>
      <c r="L14" s="84">
        <v>0.247</v>
      </c>
      <c r="M14" s="84">
        <v>0.40400000000000003</v>
      </c>
      <c r="N14" s="84">
        <v>0</v>
      </c>
      <c r="O14" s="84"/>
      <c r="P14" s="84">
        <v>0</v>
      </c>
      <c r="Q14" s="84">
        <v>3.13</v>
      </c>
      <c r="R14" s="84">
        <v>1.9300000000000002</v>
      </c>
      <c r="S14" s="84">
        <v>1.73</v>
      </c>
      <c r="T14" s="84">
        <v>1.9700000000000002</v>
      </c>
      <c r="U14" s="84">
        <v>1.8900000000000001</v>
      </c>
      <c r="V14" s="84">
        <v>2.1399999999999997</v>
      </c>
      <c r="W14" s="84">
        <v>1.28</v>
      </c>
      <c r="X14" s="84">
        <v>2.2000000000000002</v>
      </c>
      <c r="Y14" s="84">
        <v>2.02</v>
      </c>
      <c r="Z14" s="84">
        <v>1.6400000000000001</v>
      </c>
      <c r="AA14" s="84">
        <v>7.66</v>
      </c>
      <c r="AB14" s="84">
        <v>4.24</v>
      </c>
      <c r="AC14" s="84"/>
      <c r="AD14" s="84">
        <v>0</v>
      </c>
      <c r="AE14" s="84">
        <v>1.86</v>
      </c>
      <c r="AF14" s="84">
        <v>6.62</v>
      </c>
      <c r="AG14" s="84">
        <v>10.89</v>
      </c>
      <c r="AH14" s="84">
        <v>10.64</v>
      </c>
      <c r="AI14" s="84">
        <v>11.450000000000001</v>
      </c>
      <c r="AJ14" s="84">
        <v>10.42</v>
      </c>
      <c r="AK14" s="84">
        <v>9.2300000000000022</v>
      </c>
      <c r="AL14" s="84">
        <v>0</v>
      </c>
      <c r="AM14" s="84">
        <v>8.1</v>
      </c>
      <c r="AN14" s="84">
        <v>12.200000000000001</v>
      </c>
      <c r="AO14" s="84">
        <v>11.42</v>
      </c>
      <c r="AP14" s="84">
        <v>9.8800000000000008</v>
      </c>
      <c r="AQ14" s="84">
        <v>15.21</v>
      </c>
      <c r="AR14" s="84">
        <v>0</v>
      </c>
      <c r="AS14" s="84">
        <v>1.94</v>
      </c>
      <c r="AT14" s="84"/>
      <c r="AU14" s="84">
        <v>0</v>
      </c>
      <c r="AV14" s="84">
        <v>3.89</v>
      </c>
      <c r="AW14" s="84">
        <v>11.290000000000001</v>
      </c>
      <c r="AX14" s="84">
        <v>3.95</v>
      </c>
      <c r="AY14" s="84">
        <v>1.34</v>
      </c>
      <c r="AZ14" s="84">
        <v>13.620000000000001</v>
      </c>
      <c r="BA14" s="84">
        <v>23.08</v>
      </c>
      <c r="BB14" s="84">
        <v>14.659999999999998</v>
      </c>
      <c r="BC14" s="84">
        <v>3.91</v>
      </c>
      <c r="BD14" s="84">
        <v>3.2299999999999995</v>
      </c>
      <c r="BE14" s="84">
        <v>1.64</v>
      </c>
      <c r="BF14" s="84">
        <v>2.0300000000000002</v>
      </c>
      <c r="BG14" s="84">
        <v>1.25</v>
      </c>
      <c r="BH14" s="84"/>
      <c r="BI14" s="84">
        <v>0</v>
      </c>
      <c r="BJ14" s="84">
        <v>6.4600000000000009</v>
      </c>
      <c r="BK14" s="84">
        <v>11.74</v>
      </c>
      <c r="BL14" s="84">
        <v>1.415</v>
      </c>
      <c r="BM14" s="84">
        <v>10.35</v>
      </c>
      <c r="BN14" s="84">
        <v>6.78</v>
      </c>
      <c r="BO14" s="84">
        <v>8.91</v>
      </c>
      <c r="BP14" s="84">
        <v>9.91</v>
      </c>
      <c r="BQ14" s="84">
        <v>8.7199999999999989</v>
      </c>
      <c r="BR14" s="84">
        <v>5.74</v>
      </c>
      <c r="BS14" s="84">
        <v>7.43</v>
      </c>
      <c r="BT14" s="84">
        <v>4.4700000000000006</v>
      </c>
      <c r="BU14" s="84">
        <v>4.42</v>
      </c>
      <c r="BV14" s="84">
        <v>3.9344999999999999</v>
      </c>
      <c r="BW14" s="84">
        <v>2.76</v>
      </c>
      <c r="BX14" s="84"/>
      <c r="BY14" s="84">
        <v>0</v>
      </c>
      <c r="BZ14" s="84">
        <v>0</v>
      </c>
      <c r="CA14" s="84">
        <v>0</v>
      </c>
      <c r="CB14" s="84">
        <v>0</v>
      </c>
      <c r="CC14" s="84">
        <v>0</v>
      </c>
      <c r="CD14" s="84">
        <v>0</v>
      </c>
      <c r="CE14" s="84">
        <v>0</v>
      </c>
      <c r="CF14" s="84">
        <v>0</v>
      </c>
      <c r="CG14" s="84">
        <v>0</v>
      </c>
      <c r="CH14" s="84">
        <v>0</v>
      </c>
      <c r="CI14" s="84">
        <v>0</v>
      </c>
      <c r="CJ14" s="79"/>
      <c r="CK14" s="79"/>
      <c r="CL14" s="79"/>
      <c r="CM14" s="79"/>
      <c r="CN14" s="79"/>
      <c r="CO14" s="79"/>
      <c r="CP14" s="79"/>
      <c r="CQ14" s="80"/>
      <c r="CR14" s="81"/>
      <c r="CS14" s="82"/>
      <c r="CT14" s="79"/>
      <c r="CU14" s="80"/>
      <c r="CV14" s="79"/>
      <c r="CW14" s="80"/>
      <c r="CX14" s="79"/>
      <c r="CY14" s="80"/>
    </row>
    <row r="15" spans="1:104" s="4" customFormat="1">
      <c r="A15" s="10"/>
      <c r="B15" s="219" t="s">
        <v>88</v>
      </c>
      <c r="C15" s="85"/>
      <c r="D15" s="84">
        <v>0</v>
      </c>
      <c r="E15" s="84">
        <v>0</v>
      </c>
      <c r="F15" s="84">
        <v>0</v>
      </c>
      <c r="G15" s="84">
        <v>0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/>
      <c r="P15" s="84">
        <v>0</v>
      </c>
      <c r="Q15" s="84">
        <v>2.7224500000000003</v>
      </c>
      <c r="R15" s="84">
        <v>2.4900000000000002</v>
      </c>
      <c r="S15" s="84">
        <v>1.28</v>
      </c>
      <c r="T15" s="84">
        <v>2.15245</v>
      </c>
      <c r="U15" s="84">
        <v>1.5924500000000001</v>
      </c>
      <c r="V15" s="84">
        <v>1.2100000000000002</v>
      </c>
      <c r="W15" s="84">
        <v>1.62</v>
      </c>
      <c r="X15" s="84">
        <v>2.9200000000000004</v>
      </c>
      <c r="Y15" s="84">
        <v>2.4000000000000004</v>
      </c>
      <c r="Z15" s="84">
        <v>2.3000000000000003</v>
      </c>
      <c r="AA15" s="84">
        <v>0.68</v>
      </c>
      <c r="AB15" s="84">
        <v>0.06</v>
      </c>
      <c r="AC15" s="84"/>
      <c r="AD15" s="84">
        <v>0</v>
      </c>
      <c r="AE15" s="84">
        <v>1.53</v>
      </c>
      <c r="AF15" s="84">
        <v>0.76</v>
      </c>
      <c r="AG15" s="84">
        <v>1.4499999999999997</v>
      </c>
      <c r="AH15" s="84">
        <v>0.47</v>
      </c>
      <c r="AI15" s="84">
        <v>0.54</v>
      </c>
      <c r="AJ15" s="84">
        <v>0.29000000000000004</v>
      </c>
      <c r="AK15" s="84">
        <v>0.35244999999999999</v>
      </c>
      <c r="AL15" s="84">
        <v>0</v>
      </c>
      <c r="AM15" s="84">
        <v>1.0300000000000002</v>
      </c>
      <c r="AN15" s="84">
        <v>1.3199999999999998</v>
      </c>
      <c r="AO15" s="84">
        <v>0.8899999999999999</v>
      </c>
      <c r="AP15" s="84">
        <v>2.0299999999999998</v>
      </c>
      <c r="AQ15" s="84">
        <v>0.81</v>
      </c>
      <c r="AR15" s="84">
        <v>0</v>
      </c>
      <c r="AS15" s="84">
        <v>6.7350000000000007E-2</v>
      </c>
      <c r="AT15" s="84"/>
      <c r="AU15" s="84">
        <v>0</v>
      </c>
      <c r="AV15" s="84">
        <v>3.0100000000000002</v>
      </c>
      <c r="AW15" s="84">
        <v>0.80999999999999994</v>
      </c>
      <c r="AX15" s="84">
        <v>1.84</v>
      </c>
      <c r="AY15" s="84">
        <v>2.25</v>
      </c>
      <c r="AZ15" s="84">
        <v>0.47000000000000008</v>
      </c>
      <c r="BA15" s="84">
        <v>0.74</v>
      </c>
      <c r="BB15" s="84">
        <v>1.28</v>
      </c>
      <c r="BC15" s="84">
        <v>1.5499999999999998</v>
      </c>
      <c r="BD15" s="84">
        <v>1.7300000000000002</v>
      </c>
      <c r="BE15" s="84">
        <v>2.66</v>
      </c>
      <c r="BF15" s="84">
        <v>2.78</v>
      </c>
      <c r="BG15" s="84">
        <v>1.92</v>
      </c>
      <c r="BH15" s="84"/>
      <c r="BI15" s="84">
        <v>0</v>
      </c>
      <c r="BJ15" s="84">
        <v>1.35</v>
      </c>
      <c r="BK15" s="84">
        <v>2.7800000000000002</v>
      </c>
      <c r="BL15" s="84">
        <v>4.4999999999999998E-2</v>
      </c>
      <c r="BM15" s="84">
        <v>0.71944999999999992</v>
      </c>
      <c r="BN15" s="84">
        <v>0.35245000000000004</v>
      </c>
      <c r="BO15" s="84">
        <v>0.87000000000000011</v>
      </c>
      <c r="BP15" s="84">
        <v>1.2370000000000001</v>
      </c>
      <c r="BQ15" s="84">
        <v>1.7749999999999997</v>
      </c>
      <c r="BR15" s="84">
        <v>4.1449999999999996</v>
      </c>
      <c r="BS15" s="84">
        <v>1.3424500000000001</v>
      </c>
      <c r="BT15" s="84">
        <v>1.9545000000000001</v>
      </c>
      <c r="BU15" s="84">
        <v>2.827</v>
      </c>
      <c r="BV15" s="84">
        <v>2.7549999999999999</v>
      </c>
      <c r="BW15" s="84">
        <v>2.5099999999999998</v>
      </c>
      <c r="BX15" s="84"/>
      <c r="BY15" s="84">
        <v>0</v>
      </c>
      <c r="BZ15" s="84">
        <v>0</v>
      </c>
      <c r="CA15" s="84">
        <v>0</v>
      </c>
      <c r="CB15" s="84">
        <v>0</v>
      </c>
      <c r="CC15" s="84">
        <v>0</v>
      </c>
      <c r="CD15" s="84">
        <v>0</v>
      </c>
      <c r="CE15" s="84">
        <v>0</v>
      </c>
      <c r="CF15" s="84">
        <v>0</v>
      </c>
      <c r="CG15" s="84">
        <v>0</v>
      </c>
      <c r="CH15" s="84">
        <v>0</v>
      </c>
      <c r="CI15" s="84">
        <v>0</v>
      </c>
      <c r="CJ15" s="79"/>
      <c r="CK15" s="79"/>
      <c r="CL15" s="79"/>
      <c r="CM15" s="79"/>
      <c r="CN15" s="79"/>
      <c r="CO15" s="79"/>
      <c r="CP15" s="79"/>
      <c r="CQ15" s="80"/>
      <c r="CR15" s="81"/>
      <c r="CS15" s="82"/>
      <c r="CT15" s="79"/>
      <c r="CU15" s="80"/>
      <c r="CV15" s="79"/>
      <c r="CW15" s="80"/>
      <c r="CX15" s="79"/>
      <c r="CY15" s="80"/>
    </row>
    <row r="16" spans="1:104" s="16" customFormat="1">
      <c r="A16" s="15"/>
      <c r="C16" s="17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4"/>
      <c r="AQ16" s="94"/>
      <c r="AR16" s="94"/>
      <c r="AS16" s="94"/>
      <c r="AT16" s="94"/>
      <c r="AU16" s="94"/>
      <c r="AV16" s="94"/>
      <c r="AW16" s="94"/>
      <c r="AX16" s="94"/>
      <c r="AY16" s="94"/>
      <c r="AZ16" s="94"/>
      <c r="BA16" s="94"/>
      <c r="BB16" s="94"/>
      <c r="BC16" s="94"/>
      <c r="BD16" s="94"/>
      <c r="BE16" s="94"/>
      <c r="BF16" s="94"/>
      <c r="BG16" s="94"/>
      <c r="BH16" s="94"/>
      <c r="BI16" s="94"/>
      <c r="BJ16" s="94"/>
      <c r="BK16" s="94"/>
      <c r="BL16" s="94"/>
      <c r="BM16" s="94"/>
      <c r="BN16" s="94"/>
      <c r="BO16" s="94"/>
      <c r="BP16" s="94"/>
      <c r="BQ16" s="94"/>
      <c r="BR16" s="94"/>
      <c r="BS16" s="94"/>
      <c r="BT16" s="94"/>
      <c r="BU16" s="94"/>
      <c r="BV16" s="94"/>
      <c r="BW16" s="94"/>
      <c r="BX16" s="94"/>
      <c r="BY16" s="94"/>
      <c r="BZ16" s="94"/>
      <c r="CA16" s="94"/>
      <c r="CB16" s="94"/>
      <c r="CC16" s="94"/>
      <c r="CD16" s="94"/>
      <c r="CE16" s="94"/>
      <c r="CF16" s="94"/>
      <c r="CG16" s="94"/>
      <c r="CH16" s="94"/>
      <c r="CI16" s="94"/>
      <c r="CJ16" s="17"/>
      <c r="CK16" s="17"/>
      <c r="CL16" s="17"/>
      <c r="CM16" s="17"/>
      <c r="CN16" s="17"/>
      <c r="CO16" s="95"/>
      <c r="CP16" s="96"/>
      <c r="CQ16" s="97"/>
      <c r="CR16" s="98"/>
      <c r="CS16" s="99"/>
      <c r="CT16" s="97"/>
      <c r="CU16" s="97"/>
      <c r="CV16" s="100"/>
      <c r="CW16" s="100"/>
    </row>
    <row r="17" spans="1:139" s="443" customFormat="1" ht="14">
      <c r="A17" s="448" t="s">
        <v>95</v>
      </c>
      <c r="B17" s="450" t="s">
        <v>18</v>
      </c>
      <c r="C17" s="453"/>
      <c r="D17" s="84">
        <v>0</v>
      </c>
      <c r="E17" s="84">
        <v>0</v>
      </c>
      <c r="F17" s="84">
        <v>0</v>
      </c>
      <c r="G17" s="84">
        <v>0</v>
      </c>
      <c r="H17" s="84">
        <v>0</v>
      </c>
      <c r="I17" s="84">
        <v>0</v>
      </c>
      <c r="J17" s="84">
        <v>0</v>
      </c>
      <c r="K17" s="84">
        <v>0</v>
      </c>
      <c r="L17" s="84">
        <v>0</v>
      </c>
      <c r="M17" s="84">
        <v>0</v>
      </c>
      <c r="N17" s="84">
        <v>0</v>
      </c>
      <c r="O17" s="84">
        <v>8.0699999999999985</v>
      </c>
      <c r="P17" s="84">
        <v>5.7399999999999993</v>
      </c>
      <c r="Q17" s="84">
        <v>6.96</v>
      </c>
      <c r="R17" s="84">
        <v>6.2799999999999994</v>
      </c>
      <c r="S17" s="84">
        <v>7.0399999999999991</v>
      </c>
      <c r="T17" s="84">
        <v>3.5500000000000003</v>
      </c>
      <c r="U17" s="84">
        <v>6.1999999999999993</v>
      </c>
      <c r="V17" s="84">
        <v>4.63</v>
      </c>
      <c r="W17" s="84">
        <v>3.7700000000000005</v>
      </c>
      <c r="X17" s="84">
        <v>0.75000000000000011</v>
      </c>
      <c r="Y17" s="84"/>
      <c r="Z17" s="84">
        <v>0</v>
      </c>
      <c r="AA17" s="84">
        <v>24.22</v>
      </c>
      <c r="AB17" s="84">
        <v>10.870000000000001</v>
      </c>
      <c r="AC17" s="84">
        <v>5.3500000000000005</v>
      </c>
      <c r="AD17" s="84">
        <v>16.459999999999997</v>
      </c>
      <c r="AE17" s="84">
        <v>5.4200000000000017</v>
      </c>
      <c r="AF17" s="84">
        <v>4.3600000000000003</v>
      </c>
      <c r="AG17" s="84">
        <v>9.92</v>
      </c>
      <c r="AH17" s="84">
        <v>6.3600000000000012</v>
      </c>
      <c r="AI17" s="84">
        <v>7.7000000000000011</v>
      </c>
      <c r="AJ17" s="84">
        <v>2.72</v>
      </c>
      <c r="AK17" s="84">
        <v>7.2524499999999996</v>
      </c>
      <c r="AL17" s="84"/>
      <c r="AM17" s="84">
        <v>0</v>
      </c>
      <c r="AN17" s="84">
        <v>5.13</v>
      </c>
      <c r="AO17" s="84">
        <v>11.67</v>
      </c>
      <c r="AP17" s="84">
        <v>9.85</v>
      </c>
      <c r="AQ17" s="84">
        <v>7.7100000000000009</v>
      </c>
      <c r="AR17" s="84">
        <v>0</v>
      </c>
      <c r="AS17" s="84">
        <v>10.520000000000001</v>
      </c>
      <c r="AT17" s="84">
        <v>10.06</v>
      </c>
      <c r="AU17" s="84">
        <v>8.15</v>
      </c>
      <c r="AV17" s="84">
        <v>4.8999999999999995</v>
      </c>
      <c r="AW17" s="84">
        <v>2.17</v>
      </c>
      <c r="AX17" s="84"/>
      <c r="AY17" s="84">
        <v>0</v>
      </c>
      <c r="AZ17" s="84">
        <v>6.7000000000000011</v>
      </c>
      <c r="BA17" s="84">
        <v>1.8699999999999999</v>
      </c>
      <c r="BB17" s="84">
        <v>0.78</v>
      </c>
      <c r="BC17" s="84">
        <v>5.37</v>
      </c>
      <c r="BD17" s="84">
        <v>3.5</v>
      </c>
      <c r="BE17" s="84">
        <v>2.77</v>
      </c>
      <c r="BF17" s="84">
        <v>4.2299999999999995</v>
      </c>
      <c r="BG17" s="84">
        <v>3.8200000000000003</v>
      </c>
      <c r="BH17" s="84"/>
      <c r="BI17" s="84">
        <v>0</v>
      </c>
      <c r="BJ17" s="84">
        <v>3.6700000000000004</v>
      </c>
      <c r="BK17" s="84">
        <v>0.67</v>
      </c>
      <c r="BL17" s="84">
        <v>0.1348</v>
      </c>
      <c r="BM17" s="84">
        <v>0.20234999999999997</v>
      </c>
      <c r="BN17" s="84">
        <v>0.47700000000000004</v>
      </c>
      <c r="BO17" s="84">
        <v>0.44244999999999995</v>
      </c>
      <c r="BP17" s="84">
        <v>0.67745</v>
      </c>
      <c r="BQ17" s="84">
        <v>0.29090000000000005</v>
      </c>
      <c r="BR17" s="84">
        <v>2.0249000000000001</v>
      </c>
      <c r="BS17" s="84">
        <v>2.0989999999999998</v>
      </c>
      <c r="BT17" s="84">
        <v>1.9098999999999999</v>
      </c>
      <c r="BU17" s="84">
        <v>0.77245000000000008</v>
      </c>
      <c r="BV17" s="84"/>
      <c r="BW17" s="84">
        <v>0</v>
      </c>
      <c r="BX17" s="84">
        <v>0.19700000000000001</v>
      </c>
      <c r="BY17" s="84">
        <v>0.62199999999999989</v>
      </c>
      <c r="BZ17" s="84">
        <v>0</v>
      </c>
      <c r="CA17" s="84">
        <v>4.4900000000000002E-2</v>
      </c>
      <c r="CB17" s="84">
        <v>0.24645</v>
      </c>
      <c r="CC17" s="84">
        <v>6.7449999999999996E-2</v>
      </c>
      <c r="CD17" s="84">
        <v>0</v>
      </c>
      <c r="CE17" s="84">
        <v>0</v>
      </c>
      <c r="CF17" s="84">
        <v>0</v>
      </c>
      <c r="CG17" s="84">
        <v>0</v>
      </c>
      <c r="CH17" s="84">
        <v>0</v>
      </c>
      <c r="CI17" s="84">
        <v>0</v>
      </c>
      <c r="CJ17" s="445"/>
      <c r="CK17" s="445"/>
      <c r="CL17" s="445"/>
      <c r="CM17" s="445"/>
      <c r="CN17" s="445"/>
      <c r="CO17" s="445"/>
      <c r="CP17" s="445"/>
      <c r="CQ17" s="445"/>
      <c r="CR17" s="445"/>
      <c r="CS17" s="445"/>
      <c r="CT17" s="445"/>
      <c r="CU17" s="445"/>
      <c r="CV17" s="445"/>
      <c r="CW17" s="445"/>
      <c r="CX17" s="445"/>
      <c r="CY17" s="445"/>
      <c r="CZ17" s="445"/>
      <c r="DA17" s="445"/>
      <c r="DB17" s="445"/>
      <c r="DC17" s="445"/>
      <c r="DD17" s="445"/>
      <c r="DE17" s="445"/>
      <c r="DF17" s="445"/>
      <c r="DG17" s="445"/>
      <c r="DH17" s="445"/>
      <c r="DI17" s="445"/>
      <c r="DJ17" s="445"/>
      <c r="DK17" s="445"/>
      <c r="DL17" s="445"/>
      <c r="DM17" s="445"/>
      <c r="DN17" s="445"/>
      <c r="DO17" s="445"/>
      <c r="DP17" s="445"/>
      <c r="DQ17" s="445"/>
      <c r="DR17" s="445"/>
      <c r="DS17" s="445"/>
      <c r="DT17" s="445"/>
      <c r="DU17" s="445"/>
      <c r="DV17" s="445"/>
      <c r="DW17" s="445"/>
      <c r="DX17" s="445"/>
      <c r="DY17" s="445"/>
      <c r="DZ17" s="445"/>
      <c r="EA17" s="444"/>
      <c r="EB17" s="447"/>
      <c r="EC17" s="446"/>
      <c r="ED17" s="445"/>
      <c r="EE17" s="444"/>
      <c r="EF17" s="445"/>
      <c r="EG17" s="444"/>
      <c r="EH17" s="445"/>
      <c r="EI17" s="444"/>
    </row>
    <row r="18" spans="1:139" s="443" customFormat="1">
      <c r="A18" s="449"/>
      <c r="B18" s="450" t="s">
        <v>19</v>
      </c>
      <c r="C18" s="85"/>
      <c r="D18" s="84">
        <v>0</v>
      </c>
      <c r="E18" s="84">
        <v>0</v>
      </c>
      <c r="F18" s="84">
        <v>0</v>
      </c>
      <c r="G18" s="84">
        <v>0</v>
      </c>
      <c r="H18" s="84">
        <v>0</v>
      </c>
      <c r="I18" s="84">
        <v>0</v>
      </c>
      <c r="J18" s="84">
        <v>0</v>
      </c>
      <c r="K18" s="84">
        <v>0</v>
      </c>
      <c r="L18" s="84">
        <v>0</v>
      </c>
      <c r="M18" s="84">
        <v>0</v>
      </c>
      <c r="N18" s="84">
        <v>0</v>
      </c>
      <c r="O18" s="84">
        <v>4.6999999999999993</v>
      </c>
      <c r="P18" s="84">
        <v>2.9299999999999997</v>
      </c>
      <c r="Q18" s="84">
        <v>2.0699999999999998</v>
      </c>
      <c r="R18" s="84">
        <v>1.94</v>
      </c>
      <c r="S18" s="84">
        <v>2.29</v>
      </c>
      <c r="T18" s="84">
        <v>1.32</v>
      </c>
      <c r="U18" s="84">
        <v>2.89</v>
      </c>
      <c r="V18" s="84">
        <v>2.46</v>
      </c>
      <c r="W18" s="84">
        <v>1.37</v>
      </c>
      <c r="X18" s="84">
        <v>0.21</v>
      </c>
      <c r="Y18" s="84"/>
      <c r="Z18" s="84">
        <v>0</v>
      </c>
      <c r="AA18" s="84">
        <v>10.48</v>
      </c>
      <c r="AB18" s="84">
        <v>4.45</v>
      </c>
      <c r="AC18" s="84">
        <v>4.09</v>
      </c>
      <c r="AD18" s="84">
        <v>4.7399999999999993</v>
      </c>
      <c r="AE18" s="84">
        <v>1.61</v>
      </c>
      <c r="AF18" s="84">
        <v>3.68</v>
      </c>
      <c r="AG18" s="84">
        <v>13.27</v>
      </c>
      <c r="AH18" s="84">
        <v>10.26</v>
      </c>
      <c r="AI18" s="84">
        <v>4</v>
      </c>
      <c r="AJ18" s="84">
        <v>1.3900000000000001</v>
      </c>
      <c r="AK18" s="84">
        <v>13.549999999999999</v>
      </c>
      <c r="AL18" s="84"/>
      <c r="AM18" s="84">
        <v>0</v>
      </c>
      <c r="AN18" s="84">
        <v>6.28</v>
      </c>
      <c r="AO18" s="84">
        <v>12.809999999999999</v>
      </c>
      <c r="AP18" s="84">
        <v>12.82</v>
      </c>
      <c r="AQ18" s="84">
        <v>18.27</v>
      </c>
      <c r="AR18" s="84">
        <v>0</v>
      </c>
      <c r="AS18" s="84">
        <v>10.24</v>
      </c>
      <c r="AT18" s="84">
        <v>5.4400000000000013</v>
      </c>
      <c r="AU18" s="84">
        <v>5.77</v>
      </c>
      <c r="AV18" s="84">
        <v>3.0100000000000002</v>
      </c>
      <c r="AW18" s="84">
        <v>4.55</v>
      </c>
      <c r="AX18" s="84"/>
      <c r="AY18" s="84">
        <v>0</v>
      </c>
      <c r="AZ18" s="84">
        <v>21.86</v>
      </c>
      <c r="BA18" s="84">
        <v>28.9</v>
      </c>
      <c r="BB18" s="84">
        <v>16.71</v>
      </c>
      <c r="BC18" s="84">
        <v>4.05</v>
      </c>
      <c r="BD18" s="84">
        <v>2.7600000000000002</v>
      </c>
      <c r="BE18" s="84">
        <v>15.95</v>
      </c>
      <c r="BF18" s="84">
        <v>3.8099999999999996</v>
      </c>
      <c r="BG18" s="84">
        <v>1.9600000000000002</v>
      </c>
      <c r="BH18" s="84"/>
      <c r="BI18" s="84">
        <v>0</v>
      </c>
      <c r="BJ18" s="84">
        <v>3.9499999999999997</v>
      </c>
      <c r="BK18" s="84">
        <v>4.34</v>
      </c>
      <c r="BL18" s="84">
        <v>2.1124499999999999</v>
      </c>
      <c r="BM18" s="84">
        <v>5.6950000000000003</v>
      </c>
      <c r="BN18" s="84">
        <v>10.620000000000001</v>
      </c>
      <c r="BO18" s="84">
        <v>10.57</v>
      </c>
      <c r="BP18" s="84">
        <v>8.5299999999999994</v>
      </c>
      <c r="BQ18" s="84">
        <v>5.9649999999999999</v>
      </c>
      <c r="BR18" s="84">
        <v>4.9000000000000004</v>
      </c>
      <c r="BS18" s="84">
        <v>7.78</v>
      </c>
      <c r="BT18" s="84">
        <v>4.7699999999999996</v>
      </c>
      <c r="BU18" s="84">
        <v>1.5349999999999999</v>
      </c>
      <c r="BV18" s="84"/>
      <c r="BW18" s="84">
        <v>0</v>
      </c>
      <c r="BX18" s="84">
        <v>1.327</v>
      </c>
      <c r="BY18" s="84">
        <v>2.27</v>
      </c>
      <c r="BZ18" s="84">
        <v>0</v>
      </c>
      <c r="CA18" s="84">
        <v>16.055</v>
      </c>
      <c r="CB18" s="84">
        <v>17.337</v>
      </c>
      <c r="CC18" s="84">
        <v>2.2000000000000002</v>
      </c>
      <c r="CD18" s="84">
        <v>0</v>
      </c>
      <c r="CE18" s="84">
        <v>0</v>
      </c>
      <c r="CF18" s="84">
        <v>0</v>
      </c>
      <c r="CG18" s="84">
        <v>0</v>
      </c>
      <c r="CH18" s="84">
        <v>0</v>
      </c>
      <c r="CI18" s="84">
        <v>0</v>
      </c>
      <c r="CJ18" s="445"/>
      <c r="CK18" s="445"/>
      <c r="CL18" s="445"/>
      <c r="CM18" s="445"/>
      <c r="CN18" s="445"/>
      <c r="CO18" s="445"/>
      <c r="CP18" s="445"/>
      <c r="CQ18" s="445"/>
      <c r="CR18" s="445"/>
      <c r="CS18" s="445"/>
      <c r="CT18" s="445"/>
      <c r="CU18" s="445"/>
      <c r="CV18" s="445"/>
      <c r="CW18" s="445"/>
      <c r="CX18" s="445"/>
      <c r="CY18" s="445"/>
      <c r="CZ18" s="445"/>
      <c r="DA18" s="445"/>
      <c r="DB18" s="445"/>
      <c r="DC18" s="445"/>
      <c r="DD18" s="445"/>
      <c r="DE18" s="445"/>
      <c r="DF18" s="445"/>
      <c r="DG18" s="445"/>
      <c r="DH18" s="445"/>
      <c r="DI18" s="445"/>
      <c r="DJ18" s="445"/>
      <c r="DK18" s="445"/>
      <c r="DL18" s="445"/>
      <c r="DM18" s="445"/>
      <c r="DN18" s="445"/>
      <c r="DO18" s="445"/>
      <c r="DP18" s="445"/>
      <c r="DQ18" s="445"/>
      <c r="DR18" s="445"/>
      <c r="DS18" s="445"/>
      <c r="DT18" s="445"/>
      <c r="DU18" s="445"/>
      <c r="DV18" s="445"/>
      <c r="DW18" s="445"/>
      <c r="DX18" s="445"/>
      <c r="DY18" s="445"/>
      <c r="DZ18" s="445"/>
      <c r="EA18" s="444"/>
      <c r="EB18" s="447"/>
      <c r="EC18" s="446"/>
      <c r="ED18" s="445"/>
      <c r="EE18" s="444"/>
      <c r="EF18" s="445"/>
      <c r="EG18" s="444"/>
      <c r="EH18" s="445"/>
      <c r="EI18" s="444"/>
    </row>
    <row r="19" spans="1:139" s="443" customFormat="1">
      <c r="A19" s="451"/>
      <c r="B19" s="219" t="s">
        <v>88</v>
      </c>
      <c r="C19" s="85"/>
      <c r="D19" s="84">
        <v>0</v>
      </c>
      <c r="E19" s="84">
        <v>0</v>
      </c>
      <c r="F19" s="84">
        <v>0</v>
      </c>
      <c r="G19" s="84">
        <v>0</v>
      </c>
      <c r="H19" s="84">
        <v>0</v>
      </c>
      <c r="I19" s="84">
        <v>0</v>
      </c>
      <c r="J19" s="84">
        <v>0</v>
      </c>
      <c r="K19" s="84">
        <v>0</v>
      </c>
      <c r="L19" s="84">
        <v>0</v>
      </c>
      <c r="M19" s="84">
        <v>0</v>
      </c>
      <c r="N19" s="84">
        <v>0</v>
      </c>
      <c r="O19" s="84">
        <v>1.1100000000000001</v>
      </c>
      <c r="P19" s="84">
        <v>1.48</v>
      </c>
      <c r="Q19" s="84">
        <v>2.2600000000000002</v>
      </c>
      <c r="R19" s="84">
        <v>2.44</v>
      </c>
      <c r="S19" s="84">
        <v>2.06</v>
      </c>
      <c r="T19" s="84">
        <v>1.64</v>
      </c>
      <c r="U19" s="84">
        <v>1.7799999999999998</v>
      </c>
      <c r="V19" s="84">
        <v>1.23</v>
      </c>
      <c r="W19" s="84">
        <v>1.7000000000000002</v>
      </c>
      <c r="X19" s="84">
        <v>0.42</v>
      </c>
      <c r="Y19" s="84"/>
      <c r="Z19" s="84">
        <v>0</v>
      </c>
      <c r="AA19" s="84">
        <v>1.2200000000000002</v>
      </c>
      <c r="AB19" s="84">
        <v>0.84</v>
      </c>
      <c r="AC19" s="84">
        <v>0.32</v>
      </c>
      <c r="AD19" s="84">
        <v>1.1600000000000001</v>
      </c>
      <c r="AE19" s="84">
        <v>1.1199999999999999</v>
      </c>
      <c r="AF19" s="84">
        <v>0.26245000000000002</v>
      </c>
      <c r="AG19" s="84">
        <v>0.85</v>
      </c>
      <c r="AH19" s="84">
        <v>0.49</v>
      </c>
      <c r="AI19" s="84">
        <v>1.6400000000000001</v>
      </c>
      <c r="AJ19" s="84">
        <v>0.49</v>
      </c>
      <c r="AK19" s="84">
        <v>0.39245000000000002</v>
      </c>
      <c r="AL19" s="84"/>
      <c r="AM19" s="84">
        <v>0</v>
      </c>
      <c r="AN19" s="84">
        <v>0.58000000000000007</v>
      </c>
      <c r="AO19" s="84">
        <v>0.95</v>
      </c>
      <c r="AP19" s="84">
        <v>1.1400000000000001</v>
      </c>
      <c r="AQ19" s="84">
        <v>0.96244999999999992</v>
      </c>
      <c r="AR19" s="84">
        <v>0</v>
      </c>
      <c r="AS19" s="84">
        <v>1.9300000000000002</v>
      </c>
      <c r="AT19" s="84">
        <v>3.05</v>
      </c>
      <c r="AU19" s="84">
        <v>2.1999999999999997</v>
      </c>
      <c r="AV19" s="84">
        <v>2.5800000000000005</v>
      </c>
      <c r="AW19" s="84">
        <v>1.03</v>
      </c>
      <c r="AX19" s="84"/>
      <c r="AY19" s="84">
        <v>0</v>
      </c>
      <c r="AZ19" s="84">
        <v>0.91</v>
      </c>
      <c r="BA19" s="84">
        <v>0.13</v>
      </c>
      <c r="BB19" s="84">
        <v>0.11000000000000001</v>
      </c>
      <c r="BC19" s="84">
        <v>1.6300000000000001</v>
      </c>
      <c r="BD19" s="84">
        <v>2.3524499999999997</v>
      </c>
      <c r="BE19" s="84">
        <v>1.48</v>
      </c>
      <c r="BF19" s="84">
        <v>3.0524499999999999</v>
      </c>
      <c r="BG19" s="84">
        <v>3.38245</v>
      </c>
      <c r="BH19" s="84"/>
      <c r="BI19" s="84">
        <v>0</v>
      </c>
      <c r="BJ19" s="84">
        <v>0.06</v>
      </c>
      <c r="BK19" s="84">
        <v>1.52</v>
      </c>
      <c r="BL19" s="84">
        <v>4.4900000000000002E-2</v>
      </c>
      <c r="BM19" s="84">
        <v>0.49</v>
      </c>
      <c r="BN19" s="84">
        <v>0.66500000000000004</v>
      </c>
      <c r="BO19" s="84">
        <v>1.1424500000000002</v>
      </c>
      <c r="BP19" s="84">
        <v>1.7924500000000001</v>
      </c>
      <c r="BQ19" s="84">
        <v>0.627</v>
      </c>
      <c r="BR19" s="84">
        <v>5.0350000000000001</v>
      </c>
      <c r="BS19" s="84">
        <v>3.7069999999999999</v>
      </c>
      <c r="BT19" s="84">
        <v>3.9550000000000001</v>
      </c>
      <c r="BU19" s="84">
        <v>2.0750000000000002</v>
      </c>
      <c r="BV19" s="84"/>
      <c r="BW19" s="84">
        <v>0</v>
      </c>
      <c r="BX19" s="84">
        <v>2.2399999999999998</v>
      </c>
      <c r="BY19" s="84">
        <v>3.7224500000000003</v>
      </c>
      <c r="BZ19" s="84">
        <v>0</v>
      </c>
      <c r="CA19" s="84">
        <v>0.65</v>
      </c>
      <c r="CB19" s="84">
        <v>1.6</v>
      </c>
      <c r="CC19" s="84">
        <v>0.38</v>
      </c>
      <c r="CD19" s="84">
        <v>0</v>
      </c>
      <c r="CE19" s="84">
        <v>0</v>
      </c>
      <c r="CF19" s="84">
        <v>0</v>
      </c>
      <c r="CG19" s="84">
        <v>0</v>
      </c>
      <c r="CH19" s="84">
        <v>0</v>
      </c>
      <c r="CI19" s="84">
        <v>0</v>
      </c>
      <c r="CJ19" s="445"/>
      <c r="CK19" s="445"/>
      <c r="CL19" s="445"/>
      <c r="CM19" s="445"/>
      <c r="CN19" s="445"/>
      <c r="CO19" s="445"/>
      <c r="CP19" s="445"/>
      <c r="CQ19" s="445"/>
      <c r="CR19" s="445"/>
      <c r="CS19" s="445"/>
      <c r="CT19" s="445"/>
      <c r="CU19" s="445"/>
      <c r="CV19" s="445"/>
      <c r="CW19" s="445"/>
      <c r="CX19" s="445"/>
      <c r="CY19" s="445"/>
      <c r="CZ19" s="445"/>
      <c r="DA19" s="445"/>
      <c r="DB19" s="445"/>
      <c r="DC19" s="445"/>
      <c r="DD19" s="445"/>
      <c r="DE19" s="445"/>
      <c r="DF19" s="445"/>
      <c r="DG19" s="445"/>
      <c r="DH19" s="445"/>
      <c r="DI19" s="445"/>
      <c r="DJ19" s="445"/>
      <c r="DK19" s="445"/>
      <c r="DL19" s="445"/>
      <c r="DM19" s="445"/>
      <c r="DN19" s="445"/>
      <c r="DO19" s="445"/>
      <c r="DP19" s="445"/>
      <c r="DQ19" s="445"/>
      <c r="DR19" s="445"/>
      <c r="DS19" s="445"/>
      <c r="DT19" s="445"/>
      <c r="DU19" s="445"/>
      <c r="DV19" s="445"/>
      <c r="DW19" s="445"/>
      <c r="DX19" s="445"/>
      <c r="DY19" s="445"/>
      <c r="DZ19" s="445"/>
      <c r="EA19" s="444"/>
      <c r="EB19" s="447"/>
      <c r="EC19" s="446"/>
      <c r="ED19" s="445"/>
      <c r="EE19" s="444"/>
      <c r="EF19" s="445"/>
      <c r="EG19" s="444"/>
      <c r="EH19" s="445"/>
      <c r="EI19" s="444"/>
    </row>
    <row r="20" spans="1:139" s="19" customFormat="1">
      <c r="A20" s="18"/>
      <c r="C20" s="20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/>
      <c r="BS20" s="87"/>
      <c r="BT20" s="87"/>
      <c r="BU20" s="87"/>
      <c r="BV20" s="87"/>
      <c r="BW20" s="87"/>
      <c r="BX20" s="87"/>
      <c r="BY20" s="87"/>
      <c r="BZ20" s="87"/>
      <c r="CA20" s="87"/>
      <c r="CB20" s="87"/>
      <c r="CC20" s="87"/>
      <c r="CD20" s="87"/>
      <c r="CE20" s="87"/>
      <c r="CF20" s="87"/>
      <c r="CG20" s="87"/>
      <c r="CH20" s="87"/>
      <c r="CI20" s="87"/>
      <c r="CJ20" s="20"/>
      <c r="CK20" s="20"/>
      <c r="CL20" s="20"/>
      <c r="CM20" s="20"/>
      <c r="CN20" s="20"/>
      <c r="CO20" s="88"/>
      <c r="CP20" s="89"/>
      <c r="CQ20" s="90"/>
      <c r="CR20" s="91"/>
      <c r="CS20" s="92"/>
      <c r="CT20" s="90"/>
      <c r="CU20" s="90"/>
      <c r="CV20" s="93"/>
      <c r="CW20" s="93"/>
    </row>
    <row r="21" spans="1:139" s="4" customFormat="1" ht="14">
      <c r="A21" s="78" t="s">
        <v>68</v>
      </c>
      <c r="B21" s="9" t="s">
        <v>79</v>
      </c>
      <c r="C21" s="83"/>
      <c r="D21" s="84">
        <v>0</v>
      </c>
      <c r="E21" s="84">
        <v>0.38200000000000001</v>
      </c>
      <c r="F21" s="84">
        <v>0.58445000000000003</v>
      </c>
      <c r="G21" s="84">
        <v>0.11244999999999999</v>
      </c>
      <c r="H21" s="84">
        <v>2.2450000000000001E-2</v>
      </c>
      <c r="I21" s="84">
        <v>6.7449999999999996E-2</v>
      </c>
      <c r="J21" s="84">
        <v>8.9899999999999994E-2</v>
      </c>
      <c r="K21" s="84">
        <v>0.1789</v>
      </c>
      <c r="L21" s="84">
        <v>0.22444999999999998</v>
      </c>
      <c r="M21" s="84">
        <v>0.22499999999999998</v>
      </c>
      <c r="N21" s="84">
        <v>2.19</v>
      </c>
      <c r="O21" s="84"/>
      <c r="P21" s="84">
        <v>0</v>
      </c>
      <c r="Q21" s="84">
        <v>3.367</v>
      </c>
      <c r="R21" s="84">
        <v>10.879999999999999</v>
      </c>
      <c r="S21" s="84">
        <v>6.0590000000000002</v>
      </c>
      <c r="T21" s="84">
        <v>6.2189999999999994</v>
      </c>
      <c r="U21" s="84">
        <v>4.3780000000000001</v>
      </c>
      <c r="V21" s="84">
        <v>4.3550000000000004</v>
      </c>
      <c r="W21" s="84">
        <v>7.7669999999999995</v>
      </c>
      <c r="X21" s="84">
        <v>6.3549999999999995</v>
      </c>
      <c r="Y21" s="84">
        <v>5.4109999999999996</v>
      </c>
      <c r="Z21" s="84">
        <v>5.6804499999999996</v>
      </c>
      <c r="AA21" s="84">
        <v>7.8339999999999996</v>
      </c>
      <c r="AB21" s="84">
        <v>2.7839999999999998</v>
      </c>
      <c r="AC21" s="84">
        <v>1.931</v>
      </c>
      <c r="AD21" s="84"/>
      <c r="AE21" s="84">
        <v>3.0970000000000004</v>
      </c>
      <c r="AF21" s="84">
        <v>8.3060000000000009</v>
      </c>
      <c r="AG21" s="84">
        <v>12.931999999999999</v>
      </c>
      <c r="AH21" s="84">
        <v>7.4524500000000007</v>
      </c>
      <c r="AI21" s="84">
        <v>8.6430000000000007</v>
      </c>
      <c r="AJ21" s="84">
        <v>5.9710000000000001</v>
      </c>
      <c r="AK21" s="84">
        <v>9.7430000000000003</v>
      </c>
      <c r="AL21" s="84">
        <v>11.247999999999999</v>
      </c>
      <c r="AM21" s="84">
        <v>7.5000000000000009</v>
      </c>
      <c r="AN21" s="84">
        <v>8.5094499999999993</v>
      </c>
      <c r="AO21" s="84">
        <v>9.8999999999999986</v>
      </c>
      <c r="AP21" s="84">
        <v>10.552999999999999</v>
      </c>
      <c r="AQ21" s="84">
        <v>4.3544499999999999</v>
      </c>
      <c r="AR21" s="84">
        <v>0</v>
      </c>
      <c r="AS21" s="84">
        <v>5.6809999999999992</v>
      </c>
      <c r="AT21" s="84">
        <v>8.1489999999999991</v>
      </c>
      <c r="AU21" s="84"/>
      <c r="AV21" s="84">
        <v>0</v>
      </c>
      <c r="AW21" s="84">
        <v>5.6109999999999998</v>
      </c>
      <c r="AX21" s="84">
        <v>5.1184500000000002</v>
      </c>
      <c r="AY21" s="84">
        <v>3.8409</v>
      </c>
      <c r="AZ21" s="84">
        <v>6.82545</v>
      </c>
      <c r="BA21" s="84">
        <v>4.0409999999999995</v>
      </c>
      <c r="BB21" s="84">
        <v>13.176999999999998</v>
      </c>
      <c r="BC21" s="84">
        <v>8.577</v>
      </c>
      <c r="BD21" s="84">
        <v>5.4550000000000001</v>
      </c>
      <c r="BE21" s="84">
        <v>4.3109999999999991</v>
      </c>
      <c r="BF21" s="84">
        <v>5.5469999999999997</v>
      </c>
      <c r="BG21" s="84">
        <v>5.5679999999999996</v>
      </c>
      <c r="BH21" s="84">
        <v>2.964</v>
      </c>
      <c r="BI21" s="84"/>
      <c r="BJ21" s="84">
        <v>0</v>
      </c>
      <c r="BK21" s="84">
        <v>3.7239</v>
      </c>
      <c r="BL21" s="84">
        <v>0.87544999999999995</v>
      </c>
      <c r="BM21" s="84">
        <v>3.0530000000000004</v>
      </c>
      <c r="BN21" s="84">
        <v>1.0780000000000001</v>
      </c>
      <c r="BO21" s="84">
        <v>0.69689999999999996</v>
      </c>
      <c r="BP21" s="84">
        <v>8.4169999999999998</v>
      </c>
      <c r="BQ21" s="84">
        <v>2.2234500000000001</v>
      </c>
      <c r="BR21" s="84">
        <v>2.379</v>
      </c>
      <c r="BS21" s="84">
        <v>4.5679999999999996</v>
      </c>
      <c r="BT21" s="84">
        <v>2.7404500000000001</v>
      </c>
      <c r="BU21" s="84">
        <v>1.9980000000000004</v>
      </c>
      <c r="BV21" s="84">
        <v>1.9710000000000003</v>
      </c>
      <c r="BW21" s="84">
        <v>1.34735</v>
      </c>
      <c r="BX21" s="84">
        <v>1.1224499999999999</v>
      </c>
      <c r="BY21" s="84">
        <v>0.58334999999999992</v>
      </c>
      <c r="BZ21" s="84"/>
      <c r="CA21" s="84">
        <v>0</v>
      </c>
      <c r="CB21" s="84">
        <v>0</v>
      </c>
      <c r="CC21" s="84">
        <v>0</v>
      </c>
      <c r="CD21" s="84">
        <v>0</v>
      </c>
      <c r="CE21" s="84">
        <v>0</v>
      </c>
      <c r="CF21" s="84">
        <v>0</v>
      </c>
      <c r="CG21" s="84">
        <v>0</v>
      </c>
      <c r="CH21" s="84">
        <v>0</v>
      </c>
      <c r="CI21" s="84">
        <v>0</v>
      </c>
      <c r="CJ21" s="79"/>
      <c r="CK21" s="79"/>
      <c r="CL21" s="79"/>
      <c r="CM21" s="79"/>
      <c r="CN21" s="79"/>
      <c r="CO21" s="79"/>
      <c r="CP21" s="79"/>
      <c r="CQ21" s="80"/>
      <c r="CR21" s="81"/>
      <c r="CS21" s="82"/>
      <c r="CT21" s="79"/>
      <c r="CU21" s="80"/>
      <c r="CV21" s="79"/>
      <c r="CW21" s="80"/>
      <c r="CX21" s="79"/>
      <c r="CY21" s="80"/>
    </row>
    <row r="22" spans="1:139" s="4" customFormat="1">
      <c r="A22" s="8"/>
      <c r="B22" s="9" t="s">
        <v>87</v>
      </c>
      <c r="C22" s="85"/>
      <c r="D22" s="84">
        <v>0</v>
      </c>
      <c r="E22" s="84">
        <v>6.7449999999999996E-2</v>
      </c>
      <c r="F22" s="84">
        <v>0.11244999999999999</v>
      </c>
      <c r="G22" s="84">
        <v>2.2450000000000001E-2</v>
      </c>
      <c r="H22" s="84">
        <v>0</v>
      </c>
      <c r="I22" s="84">
        <v>4.4999999999999998E-2</v>
      </c>
      <c r="J22" s="84">
        <v>0</v>
      </c>
      <c r="K22" s="84">
        <v>2.2450000000000001E-2</v>
      </c>
      <c r="L22" s="84">
        <v>0.09</v>
      </c>
      <c r="M22" s="84">
        <v>0.13500000000000001</v>
      </c>
      <c r="N22" s="84">
        <v>0.6</v>
      </c>
      <c r="O22" s="84"/>
      <c r="P22" s="84">
        <v>0</v>
      </c>
      <c r="Q22" s="84">
        <v>0.94300000000000006</v>
      </c>
      <c r="R22" s="84">
        <v>2.9699999999999998</v>
      </c>
      <c r="S22" s="84">
        <v>2.0430000000000001</v>
      </c>
      <c r="T22" s="84">
        <v>1.347</v>
      </c>
      <c r="U22" s="84">
        <v>1.2810000000000001</v>
      </c>
      <c r="V22" s="84">
        <v>1.6389999999999998</v>
      </c>
      <c r="W22" s="84">
        <v>1.6390000000000002</v>
      </c>
      <c r="X22" s="84">
        <v>1.2789999999999999</v>
      </c>
      <c r="Y22" s="84">
        <v>1.258</v>
      </c>
      <c r="Z22" s="84">
        <v>5.5229999999999997</v>
      </c>
      <c r="AA22" s="84">
        <v>11.561999999999999</v>
      </c>
      <c r="AB22" s="84">
        <v>11.516999999999999</v>
      </c>
      <c r="AC22" s="84">
        <v>1.6840000000000002</v>
      </c>
      <c r="AD22" s="84"/>
      <c r="AE22" s="84">
        <v>0.80899999999999994</v>
      </c>
      <c r="AF22" s="84">
        <v>7.4979999999999993</v>
      </c>
      <c r="AG22" s="84">
        <v>10.484</v>
      </c>
      <c r="AH22" s="84">
        <v>8.5079999999999991</v>
      </c>
      <c r="AI22" s="84">
        <v>4.3099999999999996</v>
      </c>
      <c r="AJ22" s="84">
        <v>3.2789999999999999</v>
      </c>
      <c r="AK22" s="84">
        <v>8.956999999999999</v>
      </c>
      <c r="AL22" s="84">
        <v>9.5860000000000003</v>
      </c>
      <c r="AM22" s="84">
        <v>4.1530000000000005</v>
      </c>
      <c r="AN22" s="84">
        <v>11.651999999999999</v>
      </c>
      <c r="AO22" s="84">
        <v>15.737999999999998</v>
      </c>
      <c r="AP22" s="84">
        <v>11.651999999999999</v>
      </c>
      <c r="AQ22" s="84">
        <v>1.6400000000000001</v>
      </c>
      <c r="AR22" s="84">
        <v>0</v>
      </c>
      <c r="AS22" s="84">
        <v>3.8839999999999999</v>
      </c>
      <c r="AT22" s="84">
        <v>4.2429999999999994</v>
      </c>
      <c r="AU22" s="84"/>
      <c r="AV22" s="84">
        <v>0</v>
      </c>
      <c r="AW22" s="84">
        <v>2.8730000000000002</v>
      </c>
      <c r="AX22" s="84">
        <v>2.1550000000000002</v>
      </c>
      <c r="AY22" s="84">
        <v>1.4369999999999998</v>
      </c>
      <c r="AZ22" s="84">
        <v>22.786999999999999</v>
      </c>
      <c r="BA22" s="84">
        <v>24.807000000000002</v>
      </c>
      <c r="BB22" s="84">
        <v>9.07</v>
      </c>
      <c r="BC22" s="84">
        <v>4.0190000000000001</v>
      </c>
      <c r="BD22" s="84">
        <v>2.222</v>
      </c>
      <c r="BE22" s="84">
        <v>1.976</v>
      </c>
      <c r="BF22" s="84">
        <v>2.65</v>
      </c>
      <c r="BG22" s="84">
        <v>2.0659999999999998</v>
      </c>
      <c r="BH22" s="84">
        <v>2.2679999999999998</v>
      </c>
      <c r="BI22" s="84"/>
      <c r="BJ22" s="84">
        <v>0</v>
      </c>
      <c r="BK22" s="84">
        <v>7.4079999999999995</v>
      </c>
      <c r="BL22" s="84">
        <v>6.6900000000000013</v>
      </c>
      <c r="BM22" s="84">
        <v>4.6579999999999995</v>
      </c>
      <c r="BN22" s="84">
        <v>0.83045000000000013</v>
      </c>
      <c r="BO22" s="84">
        <v>3.5244499999999999</v>
      </c>
      <c r="BP22" s="84">
        <v>12.887</v>
      </c>
      <c r="BQ22" s="84">
        <v>5.1859999999999999</v>
      </c>
      <c r="BR22" s="84">
        <v>5.8599999999999994</v>
      </c>
      <c r="BS22" s="84">
        <v>8.9350000000000005</v>
      </c>
      <c r="BT22" s="84">
        <v>3.7490000000000001</v>
      </c>
      <c r="BU22" s="84">
        <v>2.5819999999999999</v>
      </c>
      <c r="BV22" s="84">
        <v>2.2444500000000001</v>
      </c>
      <c r="BW22" s="84">
        <v>2.6270000000000002</v>
      </c>
      <c r="BX22" s="84">
        <v>3.278</v>
      </c>
      <c r="BY22" s="84">
        <v>2.806</v>
      </c>
      <c r="BZ22" s="84"/>
      <c r="CA22" s="84">
        <v>0</v>
      </c>
      <c r="CB22" s="84">
        <v>0</v>
      </c>
      <c r="CC22" s="84">
        <v>0</v>
      </c>
      <c r="CD22" s="84">
        <v>0</v>
      </c>
      <c r="CE22" s="84">
        <v>0</v>
      </c>
      <c r="CF22" s="84">
        <v>0</v>
      </c>
      <c r="CG22" s="84">
        <v>0</v>
      </c>
      <c r="CH22" s="84">
        <v>0</v>
      </c>
      <c r="CI22" s="84">
        <v>0</v>
      </c>
      <c r="CJ22" s="79"/>
      <c r="CK22" s="79"/>
      <c r="CL22" s="79"/>
      <c r="CM22" s="79"/>
      <c r="CN22" s="79"/>
      <c r="CO22" s="79"/>
      <c r="CP22" s="79"/>
      <c r="CQ22" s="80"/>
      <c r="CR22" s="81"/>
      <c r="CS22" s="82"/>
      <c r="CT22" s="79"/>
      <c r="CU22" s="80"/>
      <c r="CV22" s="79"/>
      <c r="CW22" s="80"/>
      <c r="CX22" s="79"/>
      <c r="CY22" s="80"/>
    </row>
    <row r="23" spans="1:139" s="4" customFormat="1">
      <c r="A23" s="10"/>
      <c r="B23" s="219" t="s">
        <v>88</v>
      </c>
      <c r="C23" s="85"/>
      <c r="D23" s="84">
        <v>0</v>
      </c>
      <c r="E23" s="84">
        <v>0</v>
      </c>
      <c r="F23" s="84">
        <v>0</v>
      </c>
      <c r="G23" s="84">
        <v>0</v>
      </c>
      <c r="H23" s="84">
        <v>0</v>
      </c>
      <c r="I23" s="84">
        <v>0</v>
      </c>
      <c r="J23" s="84">
        <v>0</v>
      </c>
      <c r="K23" s="84">
        <v>0</v>
      </c>
      <c r="L23" s="84">
        <v>0</v>
      </c>
      <c r="M23" s="84">
        <v>0</v>
      </c>
      <c r="N23" s="84">
        <v>0</v>
      </c>
      <c r="O23" s="84"/>
      <c r="P23" s="84">
        <v>0</v>
      </c>
      <c r="Q23" s="84">
        <v>0.76200000000000001</v>
      </c>
      <c r="R23" s="84">
        <v>2.83</v>
      </c>
      <c r="S23" s="84">
        <v>1.504</v>
      </c>
      <c r="T23" s="84">
        <v>1.8860000000000001</v>
      </c>
      <c r="U23" s="84">
        <v>1.19045</v>
      </c>
      <c r="V23" s="84">
        <v>0.51644999999999996</v>
      </c>
      <c r="W23" s="84">
        <v>2.5819999999999999</v>
      </c>
      <c r="X23" s="84">
        <v>2.9859999999999998</v>
      </c>
      <c r="Y23" s="84">
        <v>3.4570000000000003</v>
      </c>
      <c r="Z23" s="84">
        <v>1.077</v>
      </c>
      <c r="AA23" s="84">
        <v>0.502</v>
      </c>
      <c r="AB23" s="84">
        <v>0.11199999999999999</v>
      </c>
      <c r="AC23" s="84">
        <v>0.224</v>
      </c>
      <c r="AD23" s="84"/>
      <c r="AE23" s="84">
        <v>1.302</v>
      </c>
      <c r="AF23" s="84">
        <v>0.65200000000000002</v>
      </c>
      <c r="AG23" s="84">
        <v>1.1889999999999998</v>
      </c>
      <c r="AH23" s="84">
        <v>0.47144999999999998</v>
      </c>
      <c r="AI23" s="84">
        <v>1.145</v>
      </c>
      <c r="AJ23" s="84">
        <v>1.0109999999999999</v>
      </c>
      <c r="AK23" s="84">
        <v>0.33699999999999997</v>
      </c>
      <c r="AL23" s="84">
        <v>1.123</v>
      </c>
      <c r="AM23" s="84">
        <v>0.68299999999999994</v>
      </c>
      <c r="AN23" s="84">
        <v>0.35899999999999999</v>
      </c>
      <c r="AO23" s="84">
        <v>0.60699999999999998</v>
      </c>
      <c r="AP23" s="84">
        <v>0.98745000000000005</v>
      </c>
      <c r="AQ23" s="84">
        <v>1.8414500000000003</v>
      </c>
      <c r="AR23" s="84">
        <v>0</v>
      </c>
      <c r="AS23" s="84">
        <v>1.01</v>
      </c>
      <c r="AT23" s="84">
        <v>2.0649999999999999</v>
      </c>
      <c r="AU23" s="84"/>
      <c r="AV23" s="84">
        <v>0</v>
      </c>
      <c r="AW23" s="84">
        <v>2.133</v>
      </c>
      <c r="AX23" s="84">
        <v>3.2549999999999999</v>
      </c>
      <c r="AY23" s="84">
        <v>2.8740000000000001</v>
      </c>
      <c r="AZ23" s="84">
        <v>0.49399999999999999</v>
      </c>
      <c r="BA23" s="84">
        <v>0.47145000000000009</v>
      </c>
      <c r="BB23" s="84">
        <v>2.2000000000000002</v>
      </c>
      <c r="BC23" s="84">
        <v>2.2680000000000002</v>
      </c>
      <c r="BD23" s="84">
        <v>3.5024500000000001</v>
      </c>
      <c r="BE23" s="84">
        <v>4.0634500000000005</v>
      </c>
      <c r="BF23" s="84">
        <v>3.8170000000000002</v>
      </c>
      <c r="BG23" s="84">
        <v>3.569</v>
      </c>
      <c r="BH23" s="84">
        <v>1.887</v>
      </c>
      <c r="BI23" s="84"/>
      <c r="BJ23" s="84">
        <v>0</v>
      </c>
      <c r="BK23" s="84">
        <v>3.07545</v>
      </c>
      <c r="BL23" s="84">
        <v>1.2574500000000002</v>
      </c>
      <c r="BM23" s="84">
        <v>0.17945</v>
      </c>
      <c r="BN23" s="84">
        <v>0.60545000000000004</v>
      </c>
      <c r="BO23" s="84">
        <v>1.595</v>
      </c>
      <c r="BP23" s="84">
        <v>1.504</v>
      </c>
      <c r="BQ23" s="84">
        <v>6.7449999999999996E-2</v>
      </c>
      <c r="BR23" s="84">
        <v>3.66</v>
      </c>
      <c r="BS23" s="84">
        <v>4.58</v>
      </c>
      <c r="BT23" s="84">
        <v>5.0289999999999999</v>
      </c>
      <c r="BU23" s="84">
        <v>4.8940000000000001</v>
      </c>
      <c r="BV23" s="84">
        <v>4.468</v>
      </c>
      <c r="BW23" s="84">
        <v>4.3770000000000007</v>
      </c>
      <c r="BX23" s="84">
        <v>4.7590000000000003</v>
      </c>
      <c r="BY23" s="84">
        <v>1.4590000000000001</v>
      </c>
      <c r="BZ23" s="84"/>
      <c r="CA23" s="84">
        <v>0</v>
      </c>
      <c r="CB23" s="84">
        <v>0</v>
      </c>
      <c r="CC23" s="84">
        <v>0</v>
      </c>
      <c r="CD23" s="84">
        <v>0</v>
      </c>
      <c r="CE23" s="84">
        <v>0</v>
      </c>
      <c r="CF23" s="84">
        <v>0</v>
      </c>
      <c r="CG23" s="84">
        <v>0</v>
      </c>
      <c r="CH23" s="84">
        <v>0</v>
      </c>
      <c r="CI23" s="84">
        <v>0</v>
      </c>
      <c r="CJ23" s="79"/>
      <c r="CK23" s="79"/>
      <c r="CL23" s="79"/>
      <c r="CM23" s="79"/>
      <c r="CN23" s="79"/>
      <c r="CO23" s="79"/>
      <c r="CP23" s="79"/>
      <c r="CQ23" s="80"/>
      <c r="CR23" s="81"/>
      <c r="CS23" s="82"/>
      <c r="CT23" s="79"/>
      <c r="CU23" s="80"/>
      <c r="CV23" s="79"/>
      <c r="CW23" s="80"/>
      <c r="CX23" s="79"/>
      <c r="CY23" s="80"/>
    </row>
    <row r="24" spans="1:139" s="16" customFormat="1">
      <c r="A24" s="15"/>
      <c r="C24" s="17" t="s">
        <v>70</v>
      </c>
      <c r="D24" s="94" t="e">
        <v>#DIV/0!</v>
      </c>
      <c r="E24" s="94">
        <v>16.923584412599531</v>
      </c>
      <c r="F24" s="94">
        <v>12.003268782696768</v>
      </c>
      <c r="G24" s="94">
        <v>42.253533338107992</v>
      </c>
      <c r="H24" s="94">
        <v>720.71269487750556</v>
      </c>
      <c r="I24" s="94">
        <v>94.117340032158964</v>
      </c>
      <c r="J24" s="94">
        <v>108.95868872485673</v>
      </c>
      <c r="K24" s="94">
        <v>36.324120701320545</v>
      </c>
      <c r="L24" s="94">
        <v>27.48174349689323</v>
      </c>
      <c r="M24" s="94">
        <v>19.062222222222228</v>
      </c>
      <c r="N24" s="94">
        <v>2.8282017441277696</v>
      </c>
      <c r="O24" s="94">
        <v>110.32697891680344</v>
      </c>
      <c r="P24" s="94" t="e">
        <v>#DIV/0!</v>
      </c>
      <c r="Q24" s="94">
        <v>1.8471687560282657</v>
      </c>
      <c r="R24" s="94">
        <v>0.5364755924156156</v>
      </c>
      <c r="S24" s="94">
        <v>0.94099311975483013</v>
      </c>
      <c r="T24" s="94">
        <v>0.98873712929575741</v>
      </c>
      <c r="U24" s="94">
        <v>1.3442137679277162</v>
      </c>
      <c r="V24" s="94">
        <v>1.4984871137980651</v>
      </c>
      <c r="W24" s="94">
        <v>0.75867274129467188</v>
      </c>
      <c r="X24" s="94">
        <v>0.70896144830548591</v>
      </c>
      <c r="Y24" s="94">
        <v>0.6784105512021954</v>
      </c>
      <c r="Z24" s="94">
        <v>0.67346465238730213</v>
      </c>
      <c r="AA24" s="94">
        <v>0.41122634080542231</v>
      </c>
      <c r="AB24" s="94">
        <v>0.48087493196590775</v>
      </c>
      <c r="AC24" s="94">
        <v>2.4190183384787471</v>
      </c>
      <c r="AD24" s="94">
        <v>20.130439506172845</v>
      </c>
      <c r="AE24" s="94">
        <v>1.6291907950121547</v>
      </c>
      <c r="AF24" s="94">
        <v>0.53957104329080718</v>
      </c>
      <c r="AG24" s="94">
        <v>0.3463729141864979</v>
      </c>
      <c r="AH24" s="94">
        <v>0.48556420490101521</v>
      </c>
      <c r="AI24" s="94">
        <v>0.62620398310012826</v>
      </c>
      <c r="AJ24" s="94">
        <v>0.70854173500424178</v>
      </c>
      <c r="AK24" s="94">
        <v>0.48111998293803504</v>
      </c>
      <c r="AL24" s="94">
        <v>0.37059322737391714</v>
      </c>
      <c r="AM24" s="94">
        <v>0.85037194155428608</v>
      </c>
      <c r="AN24" s="94">
        <v>0.40371698970593317</v>
      </c>
      <c r="AO24" s="94">
        <v>0.31217893399869978</v>
      </c>
      <c r="AP24" s="94">
        <v>0.37618414122484289</v>
      </c>
      <c r="AQ24" s="94">
        <v>1.0409004072075838</v>
      </c>
      <c r="AR24" s="94" t="e">
        <v>#DIV/0!</v>
      </c>
      <c r="AS24" s="94">
        <v>0.82580353535870388</v>
      </c>
      <c r="AT24" s="94">
        <v>0.56352958419643673</v>
      </c>
      <c r="AU24" s="94">
        <v>15.655681904824148</v>
      </c>
      <c r="AV24" s="94" t="e">
        <v>#DIV/0!</v>
      </c>
      <c r="AW24" s="94">
        <v>0.75645980150518932</v>
      </c>
      <c r="AX24" s="94">
        <v>0.64660608378135631</v>
      </c>
      <c r="AY24" s="94">
        <v>0.78185134143159463</v>
      </c>
      <c r="AZ24" s="94">
        <v>0.1847219832461873</v>
      </c>
      <c r="BA24" s="94">
        <v>0.14517315470735306</v>
      </c>
      <c r="BB24" s="94" t="e">
        <v>#REF!</v>
      </c>
      <c r="BC24" s="94">
        <v>0.56046598135044778</v>
      </c>
      <c r="BD24" s="94">
        <v>0.5838683471115953</v>
      </c>
      <c r="BE24" s="94">
        <v>0.53537702852646074</v>
      </c>
      <c r="BF24" s="94">
        <v>0.51850471022106892</v>
      </c>
      <c r="BG24" s="94">
        <v>0.57921257471999998</v>
      </c>
      <c r="BH24" s="94">
        <v>0.85197036264017023</v>
      </c>
      <c r="BI24" s="94">
        <v>22.591770703206841</v>
      </c>
      <c r="BJ24" s="94" t="e">
        <v>#DIV/0!</v>
      </c>
      <c r="BK24" s="94">
        <v>0.37848221273601784</v>
      </c>
      <c r="BL24" s="94">
        <v>0.44210910767791672</v>
      </c>
      <c r="BM24" s="94">
        <v>1.0484081031477106</v>
      </c>
      <c r="BN24" s="94">
        <v>2.5727220244463029</v>
      </c>
      <c r="BO24" s="94">
        <v>0.56943612021441448</v>
      </c>
      <c r="BP24" s="94">
        <v>0.30604837393820861</v>
      </c>
      <c r="BQ24" s="94">
        <v>0.88373390797379159</v>
      </c>
      <c r="BR24" s="94">
        <v>0.37875730057148094</v>
      </c>
      <c r="BS24" s="94">
        <v>0.28452487361147583</v>
      </c>
      <c r="BT24" s="94">
        <v>0.37597354795251414</v>
      </c>
      <c r="BU24" s="94">
        <v>0.41885971825874979</v>
      </c>
      <c r="BV24" s="94">
        <v>0.44910692387640294</v>
      </c>
      <c r="BW24" s="94">
        <v>0.41338697783688677</v>
      </c>
      <c r="BX24" s="94">
        <v>0.34962432683946254</v>
      </c>
      <c r="BY24" s="94">
        <v>0.72980354840028883</v>
      </c>
      <c r="BZ24" s="94">
        <v>55.516287482520319</v>
      </c>
      <c r="CA24" s="94" t="e">
        <v>#DIV/0!</v>
      </c>
      <c r="CB24" s="94" t="e">
        <v>#DIV/0!</v>
      </c>
      <c r="CC24" s="94" t="e">
        <v>#DIV/0!</v>
      </c>
      <c r="CD24" s="94" t="e">
        <v>#DIV/0!</v>
      </c>
      <c r="CE24" s="94" t="e">
        <v>#DIV/0!</v>
      </c>
      <c r="CF24" s="94" t="e">
        <v>#DIV/0!</v>
      </c>
      <c r="CG24" s="94" t="e">
        <v>#DIV/0!</v>
      </c>
      <c r="CH24" s="94" t="e">
        <v>#DIV/0!</v>
      </c>
      <c r="CI24" s="94" t="e">
        <v>#DIV/0!</v>
      </c>
      <c r="CJ24" s="17"/>
      <c r="CK24" s="17"/>
      <c r="CL24" s="17"/>
      <c r="CM24" s="17"/>
      <c r="CN24" s="17"/>
      <c r="CO24" s="95"/>
      <c r="CP24" s="96"/>
      <c r="CQ24" s="97"/>
      <c r="CR24" s="98"/>
      <c r="CS24" s="99"/>
      <c r="CT24" s="97"/>
      <c r="CU24" s="97"/>
      <c r="CV24" s="100"/>
      <c r="CW24" s="100"/>
    </row>
  </sheetData>
  <mergeCells count="1">
    <mergeCell ref="CP2:CQ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013F7-2206-4C06-B435-F34021446610}">
  <dimension ref="A1:DV24"/>
  <sheetViews>
    <sheetView zoomScale="70" zoomScaleNormal="70" zoomScaleSheetLayoutView="75" zoomScalePageLayoutView="70" workbookViewId="0">
      <pane xSplit="3" ySplit="4" topLeftCell="D5" activePane="bottomRight" state="frozenSplit"/>
      <selection pane="topRight" activeCell="E1" sqref="E1"/>
      <selection pane="bottomLeft" activeCell="A5" sqref="A5"/>
      <selection pane="bottomRight" activeCell="A151" activeCellId="19" sqref="A5:XFD10 A12:XFD15 A17:XFD19 A21:XFD34 A36:XFD41 A43:XFD46 A48:XFD50 A52:XFD65 A67:XFD72 A74:XFD77 A79:XFD81 A83:XFD96 A98:XFD104 A106:XFD109 A111:XFD113 A115:XFD131 A133:XFD140 A142:XFD145 A147:XFD149 A151:XFD164"/>
    </sheetView>
  </sheetViews>
  <sheetFormatPr baseColWidth="10" defaultColWidth="9.19921875" defaultRowHeight="13"/>
  <cols>
    <col min="1" max="1" width="13.3984375" style="326" customWidth="1"/>
    <col min="2" max="2" width="6.19921875" style="326" customWidth="1"/>
    <col min="3" max="3" width="18.796875" style="326" customWidth="1"/>
    <col min="4" max="7" width="10.3984375" style="326" customWidth="1"/>
    <col min="8" max="14" width="11.796875" style="326" customWidth="1"/>
    <col min="15" max="27" width="12" style="326" customWidth="1"/>
    <col min="28" max="43" width="12.796875" style="326" customWidth="1"/>
    <col min="44" max="44" width="11" style="326" customWidth="1"/>
    <col min="45" max="87" width="9.19921875" style="326" customWidth="1"/>
    <col min="88" max="111" width="8.59765625" style="326" customWidth="1"/>
    <col min="112" max="115" width="9.19921875" style="326" customWidth="1"/>
    <col min="116" max="116" width="12" style="326" customWidth="1"/>
    <col min="117" max="117" width="10.19921875" style="326" customWidth="1"/>
    <col min="118" max="118" width="9.796875" style="326" customWidth="1"/>
    <col min="119" max="121" width="9.19921875" style="326"/>
    <col min="122" max="122" width="9.796875" style="326" customWidth="1"/>
    <col min="123" max="123" width="9.19921875" style="326"/>
    <col min="124" max="125" width="9.19921875" style="326" customWidth="1"/>
    <col min="126" max="16384" width="9.19921875" style="326"/>
  </cols>
  <sheetData>
    <row r="1" spans="1:126" s="325" customFormat="1" ht="18">
      <c r="A1" s="320">
        <v>2012</v>
      </c>
      <c r="B1" s="321"/>
      <c r="C1" s="321"/>
      <c r="D1" s="322"/>
      <c r="E1" s="323"/>
      <c r="F1" s="322"/>
      <c r="G1" s="322"/>
      <c r="H1" s="322"/>
      <c r="I1" s="322"/>
      <c r="J1" s="322"/>
      <c r="K1" s="322"/>
      <c r="L1" s="322"/>
      <c r="M1" s="322"/>
      <c r="N1" s="322"/>
      <c r="O1" s="322"/>
      <c r="P1" s="322"/>
      <c r="Q1" s="322"/>
      <c r="R1" s="322"/>
      <c r="S1" s="322"/>
      <c r="T1" s="322"/>
      <c r="U1" s="322"/>
      <c r="V1" s="322"/>
      <c r="W1" s="322"/>
      <c r="X1" s="322"/>
      <c r="Y1" s="322"/>
      <c r="Z1" s="322"/>
      <c r="AA1" s="322"/>
      <c r="AB1" s="322"/>
      <c r="AC1" s="322"/>
      <c r="AD1" s="322"/>
      <c r="AE1" s="322"/>
      <c r="AF1" s="322"/>
      <c r="AG1" s="322"/>
      <c r="AH1" s="322"/>
      <c r="AI1" s="322"/>
      <c r="AJ1" s="322"/>
      <c r="AK1" s="322"/>
      <c r="AL1" s="322"/>
      <c r="AM1" s="322"/>
      <c r="AN1" s="322"/>
      <c r="AO1" s="322"/>
      <c r="AP1" s="322"/>
      <c r="AQ1" s="322"/>
      <c r="AR1" s="322"/>
      <c r="AS1" s="322"/>
      <c r="AT1" s="322"/>
      <c r="AU1" s="322"/>
      <c r="AV1" s="322"/>
      <c r="AW1" s="322"/>
      <c r="AX1" s="322"/>
      <c r="AY1" s="322"/>
      <c r="AZ1" s="322"/>
      <c r="BA1" s="322"/>
      <c r="BB1" s="322"/>
      <c r="BC1" s="322"/>
      <c r="BD1" s="322"/>
      <c r="BE1" s="322"/>
      <c r="BF1" s="322"/>
      <c r="BG1" s="322"/>
      <c r="BH1" s="322"/>
      <c r="BI1" s="322"/>
      <c r="BJ1" s="322"/>
      <c r="BK1" s="322"/>
      <c r="BL1" s="322"/>
      <c r="BM1" s="322"/>
      <c r="BN1" s="322"/>
      <c r="BO1" s="322"/>
      <c r="BP1" s="322"/>
      <c r="BQ1" s="322"/>
      <c r="BR1" s="322"/>
      <c r="BS1" s="322"/>
      <c r="BT1" s="322"/>
      <c r="BU1" s="322"/>
      <c r="BV1" s="322"/>
      <c r="BW1" s="322"/>
      <c r="BX1" s="322"/>
      <c r="BY1" s="322"/>
      <c r="BZ1" s="322"/>
      <c r="CA1" s="322"/>
      <c r="CB1" s="322"/>
      <c r="CC1" s="322"/>
      <c r="CD1" s="322"/>
      <c r="CE1" s="322"/>
      <c r="CF1" s="322"/>
      <c r="CG1" s="322"/>
      <c r="CH1" s="322"/>
      <c r="CI1" s="322"/>
      <c r="CJ1" s="324"/>
      <c r="CK1" s="324"/>
      <c r="CL1" s="324"/>
      <c r="CM1" s="324"/>
      <c r="CN1" s="324"/>
      <c r="CO1" s="324"/>
      <c r="CP1" s="324"/>
      <c r="CQ1" s="324"/>
      <c r="CR1" s="324"/>
      <c r="CS1" s="324"/>
      <c r="CT1" s="324"/>
      <c r="CU1" s="324"/>
      <c r="CV1" s="324"/>
      <c r="CW1" s="324"/>
      <c r="CX1" s="324"/>
      <c r="CY1" s="324"/>
      <c r="CZ1" s="324"/>
      <c r="DA1" s="324"/>
      <c r="DB1" s="324"/>
      <c r="DC1" s="324"/>
      <c r="DD1" s="324"/>
      <c r="DE1" s="324"/>
      <c r="DF1" s="324"/>
      <c r="DG1" s="324"/>
      <c r="DH1" s="324"/>
      <c r="DI1" s="324"/>
      <c r="DJ1" s="324"/>
      <c r="DL1" s="323"/>
      <c r="DM1" s="323"/>
    </row>
    <row r="2" spans="1:126" ht="18">
      <c r="A2" s="320" t="s">
        <v>23</v>
      </c>
      <c r="B2" s="321"/>
      <c r="C2" s="321"/>
      <c r="D2" s="322"/>
      <c r="E2" s="323"/>
      <c r="F2" s="322"/>
      <c r="G2" s="322"/>
      <c r="H2" s="322"/>
      <c r="I2" s="322"/>
      <c r="J2" s="322"/>
      <c r="K2" s="322"/>
      <c r="L2" s="322"/>
      <c r="M2" s="322"/>
      <c r="N2" s="322"/>
      <c r="O2" s="322"/>
      <c r="P2" s="322"/>
      <c r="Q2" s="322"/>
      <c r="R2" s="322"/>
      <c r="S2" s="322"/>
      <c r="T2" s="322"/>
      <c r="U2" s="322"/>
      <c r="V2" s="322"/>
      <c r="W2" s="322"/>
      <c r="X2" s="322"/>
      <c r="Y2" s="322"/>
      <c r="Z2" s="322"/>
      <c r="AA2" s="322"/>
      <c r="AB2" s="322"/>
      <c r="AC2" s="322"/>
      <c r="AD2" s="322"/>
      <c r="AE2" s="322"/>
      <c r="AF2" s="322"/>
      <c r="AG2" s="322"/>
      <c r="AH2" s="322"/>
      <c r="AI2" s="321"/>
      <c r="AJ2" s="321"/>
      <c r="AK2" s="321"/>
      <c r="AL2" s="321"/>
      <c r="AM2" s="321"/>
      <c r="AN2" s="321"/>
      <c r="AO2" s="321"/>
      <c r="AP2" s="321"/>
      <c r="AQ2" s="321"/>
      <c r="AR2" s="321"/>
      <c r="AS2" s="321"/>
      <c r="AT2" s="321"/>
      <c r="AU2" s="321"/>
      <c r="AV2" s="321"/>
      <c r="AW2" s="321"/>
      <c r="AX2" s="321"/>
      <c r="AY2" s="321"/>
      <c r="AZ2" s="321"/>
      <c r="BA2" s="321"/>
      <c r="BB2" s="321"/>
      <c r="BC2" s="321"/>
      <c r="BD2" s="321"/>
      <c r="BE2" s="321"/>
      <c r="BF2" s="321"/>
      <c r="BG2" s="321"/>
      <c r="BH2" s="321"/>
      <c r="BI2" s="321"/>
      <c r="BJ2" s="321"/>
      <c r="BK2" s="321"/>
      <c r="BL2" s="321"/>
      <c r="BM2" s="321"/>
      <c r="BN2" s="321"/>
      <c r="BO2" s="321"/>
      <c r="BP2" s="321"/>
      <c r="BQ2" s="321"/>
      <c r="BR2" s="321"/>
      <c r="BS2" s="321"/>
      <c r="BT2" s="321"/>
      <c r="BU2" s="321"/>
      <c r="BV2" s="321"/>
      <c r="BW2" s="321"/>
      <c r="BX2" s="321"/>
      <c r="BY2" s="321"/>
      <c r="BZ2" s="321"/>
      <c r="CA2" s="321"/>
      <c r="CB2" s="321"/>
      <c r="CC2" s="321"/>
      <c r="CD2" s="321"/>
      <c r="CE2" s="321"/>
      <c r="CF2" s="321"/>
      <c r="CG2" s="321"/>
      <c r="CH2" s="321"/>
      <c r="CI2" s="321"/>
      <c r="CJ2" s="321"/>
      <c r="CK2" s="321"/>
      <c r="CL2" s="321"/>
      <c r="CM2" s="321"/>
      <c r="CN2" s="321"/>
      <c r="CO2" s="321"/>
      <c r="CP2" s="321"/>
      <c r="CQ2" s="321"/>
      <c r="CR2" s="321"/>
      <c r="CS2" s="321"/>
      <c r="CT2" s="321"/>
      <c r="CU2" s="321"/>
      <c r="CV2" s="321"/>
      <c r="CW2" s="321"/>
      <c r="CX2" s="321"/>
      <c r="CY2" s="321"/>
      <c r="CZ2" s="321"/>
      <c r="DA2" s="321"/>
      <c r="DB2" s="321"/>
      <c r="DC2" s="321"/>
      <c r="DD2" s="321"/>
      <c r="DE2" s="321"/>
      <c r="DF2" s="321"/>
      <c r="DG2" s="321"/>
      <c r="DH2" s="321"/>
      <c r="DI2" s="321"/>
      <c r="DJ2" s="321"/>
      <c r="DL2" s="476"/>
      <c r="DM2" s="476"/>
    </row>
    <row r="3" spans="1:126" ht="15">
      <c r="A3" s="318"/>
      <c r="B3" s="323"/>
      <c r="C3" s="323"/>
      <c r="D3" s="328"/>
      <c r="E3" s="329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  <c r="W3" s="328"/>
      <c r="X3" s="328"/>
      <c r="Y3" s="328"/>
      <c r="Z3" s="328"/>
      <c r="AA3" s="328"/>
      <c r="AB3" s="328"/>
      <c r="AC3" s="328"/>
      <c r="AD3" s="328"/>
      <c r="AE3" s="328"/>
      <c r="AF3" s="328"/>
      <c r="AG3" s="328"/>
      <c r="AH3" s="328"/>
      <c r="AI3" s="328"/>
      <c r="AJ3" s="328"/>
      <c r="AK3" s="328"/>
      <c r="AL3" s="328"/>
      <c r="AM3" s="328"/>
      <c r="AN3" s="328"/>
      <c r="AO3" s="328"/>
      <c r="AP3" s="328"/>
      <c r="AQ3" s="328"/>
      <c r="AR3" s="328"/>
      <c r="AS3" s="328"/>
      <c r="AT3" s="328"/>
      <c r="AU3" s="328"/>
      <c r="AV3" s="328"/>
      <c r="AW3" s="328"/>
      <c r="AX3" s="328"/>
      <c r="AY3" s="328"/>
      <c r="AZ3" s="328"/>
      <c r="BA3" s="328"/>
      <c r="BB3" s="328"/>
      <c r="BC3" s="328"/>
      <c r="BD3" s="328"/>
      <c r="BE3" s="328"/>
      <c r="BF3" s="328"/>
      <c r="BG3" s="328"/>
      <c r="BH3" s="328"/>
      <c r="BI3" s="328"/>
      <c r="BJ3" s="328"/>
      <c r="BK3" s="328"/>
      <c r="BL3" s="328"/>
      <c r="BM3" s="328"/>
      <c r="BN3" s="328"/>
      <c r="BO3" s="328"/>
      <c r="BP3" s="328"/>
      <c r="BQ3" s="328"/>
      <c r="BR3" s="328"/>
      <c r="BS3" s="328"/>
      <c r="BT3" s="328"/>
      <c r="BU3" s="328"/>
      <c r="BV3" s="328"/>
      <c r="BW3" s="328"/>
      <c r="BX3" s="328"/>
      <c r="BY3" s="328"/>
      <c r="BZ3" s="328"/>
      <c r="CA3" s="328"/>
      <c r="CB3" s="328"/>
      <c r="CC3" s="328"/>
      <c r="CD3" s="328"/>
      <c r="CE3" s="328"/>
      <c r="CF3" s="328"/>
      <c r="CG3" s="328"/>
      <c r="CH3" s="328"/>
      <c r="CI3" s="328"/>
      <c r="CJ3" s="329"/>
      <c r="CK3" s="329"/>
      <c r="CL3" s="329"/>
      <c r="CM3" s="329"/>
      <c r="CN3" s="329"/>
      <c r="CO3" s="329"/>
      <c r="CP3" s="329"/>
      <c r="CQ3" s="329"/>
      <c r="CR3" s="329"/>
      <c r="CS3" s="329"/>
      <c r="CT3" s="329"/>
      <c r="CU3" s="329"/>
      <c r="CV3" s="329"/>
      <c r="CW3" s="329"/>
      <c r="CX3" s="329"/>
      <c r="CY3" s="329"/>
      <c r="CZ3" s="329"/>
      <c r="DA3" s="329"/>
      <c r="DB3" s="329"/>
      <c r="DC3" s="329"/>
      <c r="DD3" s="329"/>
      <c r="DE3" s="329"/>
      <c r="DF3" s="329"/>
      <c r="DG3" s="329"/>
      <c r="DH3" s="329"/>
      <c r="DI3" s="329"/>
      <c r="DJ3" s="329"/>
      <c r="DL3" s="330"/>
      <c r="DM3" s="327"/>
      <c r="DN3" s="330"/>
      <c r="DO3" s="327"/>
      <c r="DP3" s="330"/>
      <c r="DQ3" s="327"/>
      <c r="DR3" s="331"/>
      <c r="DT3" s="331"/>
      <c r="DV3" s="331"/>
    </row>
    <row r="4" spans="1:126" s="338" customFormat="1" ht="15">
      <c r="A4" s="318"/>
      <c r="B4" s="319"/>
      <c r="C4" s="319"/>
      <c r="D4" s="332" t="s">
        <v>66</v>
      </c>
      <c r="E4" s="332" t="s">
        <v>69</v>
      </c>
      <c r="F4" s="332" t="s">
        <v>28</v>
      </c>
      <c r="G4" s="332" t="s">
        <v>29</v>
      </c>
      <c r="H4" s="332" t="s">
        <v>30</v>
      </c>
      <c r="I4" s="332" t="s">
        <v>31</v>
      </c>
      <c r="J4" s="332" t="s">
        <v>32</v>
      </c>
      <c r="K4" s="332" t="s">
        <v>33</v>
      </c>
      <c r="L4" s="332" t="s">
        <v>34</v>
      </c>
      <c r="M4" s="332" t="s">
        <v>35</v>
      </c>
      <c r="N4" s="332" t="s">
        <v>36</v>
      </c>
      <c r="O4" s="332" t="s">
        <v>37</v>
      </c>
      <c r="P4" s="332" t="s">
        <v>38</v>
      </c>
      <c r="Q4" s="332" t="s">
        <v>39</v>
      </c>
      <c r="R4" s="332" t="s">
        <v>40</v>
      </c>
      <c r="S4" s="332" t="s">
        <v>41</v>
      </c>
      <c r="T4" s="332" t="s">
        <v>42</v>
      </c>
      <c r="U4" s="332" t="s">
        <v>43</v>
      </c>
      <c r="V4" s="332" t="s">
        <v>44</v>
      </c>
      <c r="W4" s="332" t="s">
        <v>45</v>
      </c>
      <c r="X4" s="332" t="s">
        <v>46</v>
      </c>
      <c r="Y4" s="332" t="s">
        <v>47</v>
      </c>
      <c r="Z4" s="332" t="s">
        <v>48</v>
      </c>
      <c r="AA4" s="332" t="s">
        <v>49</v>
      </c>
      <c r="AB4" s="332" t="s">
        <v>50</v>
      </c>
      <c r="AC4" s="332" t="s">
        <v>51</v>
      </c>
      <c r="AD4" s="332" t="s">
        <v>52</v>
      </c>
      <c r="AE4" s="332" t="s">
        <v>53</v>
      </c>
      <c r="AF4" s="332" t="s">
        <v>54</v>
      </c>
      <c r="AG4" s="332" t="s">
        <v>55</v>
      </c>
      <c r="AH4" s="332" t="s">
        <v>56</v>
      </c>
      <c r="AI4" s="332" t="s">
        <v>57</v>
      </c>
      <c r="AJ4" s="332" t="s">
        <v>58</v>
      </c>
      <c r="AK4" s="332" t="s">
        <v>59</v>
      </c>
      <c r="AL4" s="332" t="s">
        <v>60</v>
      </c>
      <c r="AM4" s="332" t="s">
        <v>61</v>
      </c>
      <c r="AN4" s="332" t="s">
        <v>62</v>
      </c>
      <c r="AO4" s="332" t="s">
        <v>63</v>
      </c>
      <c r="AP4" s="332" t="s">
        <v>64</v>
      </c>
      <c r="AQ4" s="332" t="s">
        <v>65</v>
      </c>
      <c r="AR4" s="333">
        <v>39507</v>
      </c>
      <c r="AS4" s="333">
        <v>39508</v>
      </c>
      <c r="AT4" s="333">
        <v>39509</v>
      </c>
      <c r="AU4" s="333">
        <v>39510</v>
      </c>
      <c r="AV4" s="333">
        <v>39511</v>
      </c>
      <c r="AW4" s="333">
        <v>39512</v>
      </c>
      <c r="AX4" s="333">
        <v>39513</v>
      </c>
      <c r="AY4" s="333">
        <v>39514</v>
      </c>
      <c r="AZ4" s="333">
        <v>39515</v>
      </c>
      <c r="BA4" s="333">
        <v>39516</v>
      </c>
      <c r="BB4" s="333">
        <v>39517</v>
      </c>
      <c r="BC4" s="333">
        <v>39518</v>
      </c>
      <c r="BD4" s="333">
        <v>39519</v>
      </c>
      <c r="BE4" s="333">
        <v>39520</v>
      </c>
      <c r="BF4" s="333">
        <v>39521</v>
      </c>
      <c r="BG4" s="333">
        <v>39522</v>
      </c>
      <c r="BH4" s="333">
        <v>39523</v>
      </c>
      <c r="BI4" s="333">
        <v>39524</v>
      </c>
      <c r="BJ4" s="333">
        <v>39525</v>
      </c>
      <c r="BK4" s="333">
        <v>39526</v>
      </c>
      <c r="BL4" s="334">
        <v>39527</v>
      </c>
      <c r="BM4" s="334">
        <v>39528</v>
      </c>
      <c r="BN4" s="334">
        <v>39529</v>
      </c>
      <c r="BO4" s="334">
        <v>39530</v>
      </c>
      <c r="BP4" s="334">
        <v>39531</v>
      </c>
      <c r="BQ4" s="334">
        <v>39532</v>
      </c>
      <c r="BR4" s="334">
        <v>39533</v>
      </c>
      <c r="BS4" s="334">
        <v>39534</v>
      </c>
      <c r="BT4" s="334">
        <v>39535</v>
      </c>
      <c r="BU4" s="334">
        <v>39536</v>
      </c>
      <c r="BV4" s="333">
        <v>39537</v>
      </c>
      <c r="BW4" s="333">
        <v>39538</v>
      </c>
      <c r="BX4" s="333">
        <v>39539</v>
      </c>
      <c r="BY4" s="333">
        <v>39540</v>
      </c>
      <c r="BZ4" s="333">
        <v>39541</v>
      </c>
      <c r="CA4" s="333">
        <v>39542</v>
      </c>
      <c r="CB4" s="333">
        <v>39543</v>
      </c>
      <c r="CC4" s="333">
        <v>39544</v>
      </c>
      <c r="CD4" s="333">
        <v>39545</v>
      </c>
      <c r="CE4" s="333">
        <v>39546</v>
      </c>
      <c r="CF4" s="333">
        <v>39547</v>
      </c>
      <c r="CG4" s="333">
        <v>39548</v>
      </c>
      <c r="CH4" s="333">
        <v>39549</v>
      </c>
      <c r="CI4" s="333">
        <v>39550</v>
      </c>
      <c r="CJ4" s="335"/>
      <c r="CK4" s="335"/>
      <c r="CL4" s="335"/>
      <c r="CM4" s="335"/>
      <c r="CN4" s="335"/>
      <c r="CO4" s="335"/>
      <c r="CP4" s="335"/>
      <c r="CQ4" s="335"/>
      <c r="CR4" s="335"/>
      <c r="CS4" s="335"/>
      <c r="CT4" s="335"/>
      <c r="CU4" s="335"/>
      <c r="CV4" s="335"/>
      <c r="CW4" s="335"/>
      <c r="CX4" s="335"/>
      <c r="CY4" s="335"/>
      <c r="CZ4" s="335"/>
      <c r="DA4" s="335"/>
      <c r="DB4" s="335"/>
      <c r="DC4" s="335"/>
      <c r="DD4" s="335"/>
      <c r="DE4" s="335"/>
      <c r="DF4" s="335"/>
      <c r="DG4" s="335"/>
      <c r="DH4" s="335"/>
      <c r="DI4" s="335"/>
      <c r="DJ4" s="335"/>
      <c r="DK4" s="335"/>
      <c r="DL4" s="327"/>
      <c r="DM4" s="330"/>
      <c r="DN4" s="336"/>
      <c r="DO4" s="337"/>
      <c r="DP4" s="327"/>
      <c r="DQ4" s="330"/>
      <c r="DR4" s="331"/>
      <c r="DT4" s="331"/>
      <c r="DV4" s="331"/>
    </row>
    <row r="5" spans="1:126" s="216" customFormat="1" ht="14">
      <c r="A5" s="472" t="s">
        <v>27</v>
      </c>
      <c r="B5" s="209" t="s">
        <v>79</v>
      </c>
      <c r="C5" s="210"/>
      <c r="D5" s="211">
        <v>0</v>
      </c>
      <c r="E5" s="211">
        <v>6.7000000000000004E-2</v>
      </c>
      <c r="F5" s="211">
        <v>0.09</v>
      </c>
      <c r="G5" s="211">
        <v>0.42649999999999999</v>
      </c>
      <c r="H5" s="211">
        <v>0.13445000000000001</v>
      </c>
      <c r="I5" s="211">
        <v>0.33700000000000002</v>
      </c>
      <c r="J5" s="211">
        <v>0.157</v>
      </c>
      <c r="K5" s="211">
        <v>0</v>
      </c>
      <c r="L5" s="211">
        <v>0</v>
      </c>
      <c r="M5" s="211">
        <v>0</v>
      </c>
      <c r="N5" s="211">
        <v>6.5299999999999994</v>
      </c>
      <c r="O5" s="211">
        <v>7.7900000000000009</v>
      </c>
      <c r="P5" s="211">
        <v>4.7300000000000004</v>
      </c>
      <c r="Q5" s="211">
        <v>0</v>
      </c>
      <c r="R5" s="211">
        <v>5.83</v>
      </c>
      <c r="S5" s="211">
        <v>2.1900000000000004</v>
      </c>
      <c r="T5" s="211">
        <v>1.8800000000000001</v>
      </c>
      <c r="U5" s="211">
        <v>3.3200000000000003</v>
      </c>
      <c r="V5" s="211">
        <v>3.4200000000000004</v>
      </c>
      <c r="W5" s="211">
        <v>3.1500000000000004</v>
      </c>
      <c r="X5" s="211">
        <v>4.28</v>
      </c>
      <c r="Y5" s="211">
        <v>3.6000000000000005</v>
      </c>
      <c r="Z5" s="211">
        <v>1.48</v>
      </c>
      <c r="AA5" s="211"/>
      <c r="AB5" s="211">
        <v>0</v>
      </c>
      <c r="AC5" s="211">
        <v>1.06</v>
      </c>
      <c r="AD5" s="211">
        <v>4.28</v>
      </c>
      <c r="AE5" s="211">
        <v>2.5099999999999998</v>
      </c>
      <c r="AF5" s="211">
        <v>1.02</v>
      </c>
      <c r="AG5" s="211">
        <v>4.47</v>
      </c>
      <c r="AH5" s="211">
        <v>6.56</v>
      </c>
      <c r="AI5" s="211">
        <v>7.68</v>
      </c>
      <c r="AJ5" s="211">
        <v>5.2200000000000006</v>
      </c>
      <c r="AK5" s="211">
        <v>4.8</v>
      </c>
      <c r="AL5" s="211">
        <v>1.8</v>
      </c>
      <c r="AM5" s="211">
        <v>0.54999999999999993</v>
      </c>
      <c r="AN5" s="211"/>
      <c r="AO5" s="211">
        <v>0.12</v>
      </c>
      <c r="AP5" s="211">
        <v>2.5100000000000002</v>
      </c>
      <c r="AQ5" s="211">
        <v>2.5500000000000003</v>
      </c>
      <c r="AR5" s="211">
        <v>1.6300000000000001</v>
      </c>
      <c r="AS5" s="211">
        <v>1.3399999999999999</v>
      </c>
      <c r="AT5" s="211">
        <v>1.26</v>
      </c>
      <c r="AU5" s="211">
        <v>0.88000000000000012</v>
      </c>
      <c r="AV5" s="211">
        <v>3.6500000000000004</v>
      </c>
      <c r="AW5" s="211">
        <v>1.34</v>
      </c>
      <c r="AX5" s="211">
        <v>3.5</v>
      </c>
      <c r="AY5" s="211">
        <v>2.34</v>
      </c>
      <c r="AZ5" s="211"/>
      <c r="BA5" s="211">
        <v>0</v>
      </c>
      <c r="BB5" s="211">
        <v>3.8999999999999995</v>
      </c>
      <c r="BC5" s="211">
        <v>4.78</v>
      </c>
      <c r="BD5" s="211">
        <v>2.84</v>
      </c>
      <c r="BE5" s="211">
        <v>1.8699999999999999</v>
      </c>
      <c r="BF5" s="211">
        <v>2.0299999999999998</v>
      </c>
      <c r="BG5" s="211">
        <v>2.8400000000000007</v>
      </c>
      <c r="BH5" s="211">
        <v>5.05</v>
      </c>
      <c r="BI5" s="211">
        <v>8.09</v>
      </c>
      <c r="BJ5" s="211">
        <v>7.08</v>
      </c>
      <c r="BK5" s="211">
        <v>12.27</v>
      </c>
      <c r="BL5" s="211">
        <v>7.89</v>
      </c>
      <c r="BM5" s="211"/>
      <c r="BN5" s="211">
        <v>0</v>
      </c>
      <c r="BO5" s="211">
        <v>1.66</v>
      </c>
      <c r="BP5" s="211">
        <v>3.5899999999999994</v>
      </c>
      <c r="BQ5" s="211">
        <v>3.25</v>
      </c>
      <c r="BR5" s="211">
        <v>2.9600000000000004</v>
      </c>
      <c r="BS5" s="211">
        <v>3.1100000000000003</v>
      </c>
      <c r="BT5" s="211">
        <v>2.35</v>
      </c>
      <c r="BU5" s="211"/>
      <c r="BV5" s="211">
        <v>0</v>
      </c>
      <c r="BW5" s="211">
        <v>0</v>
      </c>
      <c r="BX5" s="211">
        <v>0</v>
      </c>
      <c r="BY5" s="211">
        <v>0</v>
      </c>
      <c r="BZ5" s="211">
        <v>0</v>
      </c>
      <c r="CA5" s="211">
        <v>0</v>
      </c>
      <c r="CB5" s="211">
        <v>0</v>
      </c>
      <c r="CC5" s="211">
        <v>0</v>
      </c>
      <c r="CD5" s="211">
        <v>0</v>
      </c>
      <c r="CE5" s="211">
        <v>0</v>
      </c>
      <c r="CF5" s="211">
        <v>0</v>
      </c>
      <c r="CG5" s="211">
        <v>0</v>
      </c>
      <c r="CH5" s="211">
        <v>0</v>
      </c>
      <c r="CI5" s="211">
        <v>0</v>
      </c>
      <c r="CJ5" s="212"/>
      <c r="CK5" s="212"/>
      <c r="CL5" s="212"/>
      <c r="CM5" s="212"/>
      <c r="CN5" s="212"/>
      <c r="CO5" s="212"/>
      <c r="CP5" s="212"/>
      <c r="CQ5" s="212"/>
      <c r="CR5" s="212"/>
      <c r="CS5" s="212"/>
      <c r="CT5" s="212"/>
      <c r="CU5" s="212"/>
      <c r="CV5" s="212"/>
      <c r="CW5" s="212"/>
      <c r="CX5" s="212"/>
      <c r="CY5" s="212"/>
      <c r="CZ5" s="212"/>
      <c r="DA5" s="212"/>
      <c r="DB5" s="212"/>
      <c r="DC5" s="212"/>
      <c r="DD5" s="212"/>
      <c r="DE5" s="212"/>
      <c r="DF5" s="212"/>
      <c r="DG5" s="212"/>
      <c r="DH5" s="212"/>
      <c r="DI5" s="212"/>
      <c r="DJ5" s="212"/>
      <c r="DK5" s="212"/>
      <c r="DL5" s="212"/>
      <c r="DM5" s="213"/>
      <c r="DN5" s="214"/>
      <c r="DO5" s="215"/>
      <c r="DP5" s="212"/>
      <c r="DQ5" s="213"/>
      <c r="DR5" s="212"/>
      <c r="DS5" s="213"/>
      <c r="DT5" s="212"/>
      <c r="DU5" s="213"/>
    </row>
    <row r="6" spans="1:126" s="216" customFormat="1">
      <c r="A6" s="208"/>
      <c r="B6" s="209" t="s">
        <v>87</v>
      </c>
      <c r="C6" s="217"/>
      <c r="D6" s="211">
        <v>0</v>
      </c>
      <c r="E6" s="211">
        <v>4.4999999999999998E-2</v>
      </c>
      <c r="F6" s="211">
        <v>0.09</v>
      </c>
      <c r="G6" s="211">
        <v>0.33700000000000002</v>
      </c>
      <c r="H6" s="211">
        <v>0.314</v>
      </c>
      <c r="I6" s="211">
        <v>0.29199999999999998</v>
      </c>
      <c r="J6" s="211">
        <v>0.11244999999999999</v>
      </c>
      <c r="K6" s="211">
        <v>0</v>
      </c>
      <c r="L6" s="211">
        <v>0</v>
      </c>
      <c r="M6" s="211">
        <v>0</v>
      </c>
      <c r="N6" s="211">
        <v>1.67</v>
      </c>
      <c r="O6" s="211">
        <v>1.9300000000000002</v>
      </c>
      <c r="P6" s="211">
        <v>1.48</v>
      </c>
      <c r="Q6" s="211">
        <v>0</v>
      </c>
      <c r="R6" s="211">
        <v>7.1099999999999994</v>
      </c>
      <c r="S6" s="211">
        <v>2.2400000000000002</v>
      </c>
      <c r="T6" s="211">
        <v>0.94</v>
      </c>
      <c r="U6" s="211">
        <v>0.8899999999999999</v>
      </c>
      <c r="V6" s="211">
        <v>1.1599999999999999</v>
      </c>
      <c r="W6" s="211">
        <v>2.0499999999999998</v>
      </c>
      <c r="X6" s="211">
        <v>4.3499999999999996</v>
      </c>
      <c r="Y6" s="211">
        <v>0.89999999999999991</v>
      </c>
      <c r="Z6" s="211">
        <v>0.62000000000000011</v>
      </c>
      <c r="AA6" s="211"/>
      <c r="AB6" s="211">
        <v>0</v>
      </c>
      <c r="AC6" s="211">
        <v>0.33</v>
      </c>
      <c r="AD6" s="211">
        <v>0.8</v>
      </c>
      <c r="AE6" s="211">
        <v>0.4</v>
      </c>
      <c r="AF6" s="211">
        <v>0.24</v>
      </c>
      <c r="AG6" s="211">
        <v>1.85</v>
      </c>
      <c r="AH6" s="211">
        <v>3.7699999999999996</v>
      </c>
      <c r="AI6" s="211">
        <v>3.35</v>
      </c>
      <c r="AJ6" s="211">
        <v>2.9400000000000004</v>
      </c>
      <c r="AK6" s="211">
        <v>1.85</v>
      </c>
      <c r="AL6" s="211">
        <v>0.57000000000000006</v>
      </c>
      <c r="AM6" s="211">
        <v>0.22</v>
      </c>
      <c r="AN6" s="211"/>
      <c r="AO6" s="211">
        <v>0.1</v>
      </c>
      <c r="AP6" s="211">
        <v>1.0900000000000001</v>
      </c>
      <c r="AQ6" s="211">
        <v>0.78</v>
      </c>
      <c r="AR6" s="211">
        <v>0.84999999999999987</v>
      </c>
      <c r="AS6" s="211">
        <v>0.61</v>
      </c>
      <c r="AT6" s="211">
        <v>0.28000000000000003</v>
      </c>
      <c r="AU6" s="211">
        <v>0.21000000000000002</v>
      </c>
      <c r="AV6" s="211">
        <v>1.5699999999999998</v>
      </c>
      <c r="AW6" s="211">
        <v>4</v>
      </c>
      <c r="AX6" s="211">
        <v>18.3</v>
      </c>
      <c r="AY6" s="211">
        <v>9.74</v>
      </c>
      <c r="AZ6" s="211"/>
      <c r="BA6" s="211">
        <v>0</v>
      </c>
      <c r="BB6" s="211">
        <v>4.84</v>
      </c>
      <c r="BC6" s="211">
        <v>5.92</v>
      </c>
      <c r="BD6" s="211">
        <v>10.91</v>
      </c>
      <c r="BE6" s="211">
        <v>15.139999999999999</v>
      </c>
      <c r="BF6" s="211">
        <v>8.7800000000000011</v>
      </c>
      <c r="BG6" s="211">
        <v>5.16</v>
      </c>
      <c r="BH6" s="211">
        <v>2.6</v>
      </c>
      <c r="BI6" s="211">
        <v>3.81</v>
      </c>
      <c r="BJ6" s="211">
        <v>4.2200000000000006</v>
      </c>
      <c r="BK6" s="211">
        <v>8.0299999999999994</v>
      </c>
      <c r="BL6" s="211">
        <v>3.7300000000000004</v>
      </c>
      <c r="BM6" s="211"/>
      <c r="BN6" s="211">
        <v>0</v>
      </c>
      <c r="BO6" s="211">
        <v>17.77</v>
      </c>
      <c r="BP6" s="211">
        <v>4.53</v>
      </c>
      <c r="BQ6" s="211">
        <v>4.6000000000000005</v>
      </c>
      <c r="BR6" s="211">
        <v>4.66</v>
      </c>
      <c r="BS6" s="211">
        <v>10.780000000000001</v>
      </c>
      <c r="BT6" s="211">
        <v>7.59</v>
      </c>
      <c r="BU6" s="211"/>
      <c r="BV6" s="211">
        <v>0</v>
      </c>
      <c r="BW6" s="211">
        <v>0</v>
      </c>
      <c r="BX6" s="211">
        <v>0</v>
      </c>
      <c r="BY6" s="211">
        <v>0</v>
      </c>
      <c r="BZ6" s="211">
        <v>0</v>
      </c>
      <c r="CA6" s="211">
        <v>0</v>
      </c>
      <c r="CB6" s="211">
        <v>0</v>
      </c>
      <c r="CC6" s="211">
        <v>0</v>
      </c>
      <c r="CD6" s="211">
        <v>0</v>
      </c>
      <c r="CE6" s="211">
        <v>0</v>
      </c>
      <c r="CF6" s="211">
        <v>0</v>
      </c>
      <c r="CG6" s="211">
        <v>0</v>
      </c>
      <c r="CH6" s="211">
        <v>0</v>
      </c>
      <c r="CI6" s="211">
        <v>0</v>
      </c>
      <c r="CJ6" s="212"/>
      <c r="CK6" s="212"/>
      <c r="CL6" s="212"/>
      <c r="CM6" s="212"/>
      <c r="CN6" s="212"/>
      <c r="CO6" s="212"/>
      <c r="CP6" s="212"/>
      <c r="CQ6" s="212"/>
      <c r="CR6" s="212"/>
      <c r="CS6" s="212"/>
      <c r="CT6" s="212"/>
      <c r="CU6" s="212"/>
      <c r="CV6" s="212"/>
      <c r="CW6" s="212"/>
      <c r="CX6" s="212"/>
      <c r="CY6" s="212"/>
      <c r="CZ6" s="212"/>
      <c r="DA6" s="212"/>
      <c r="DB6" s="212"/>
      <c r="DC6" s="212"/>
      <c r="DD6" s="212"/>
      <c r="DE6" s="212"/>
      <c r="DF6" s="212"/>
      <c r="DG6" s="212"/>
      <c r="DH6" s="212"/>
      <c r="DI6" s="212"/>
      <c r="DJ6" s="212"/>
      <c r="DK6" s="212"/>
      <c r="DL6" s="212"/>
      <c r="DM6" s="213"/>
      <c r="DN6" s="214"/>
      <c r="DO6" s="215"/>
      <c r="DP6" s="212"/>
      <c r="DQ6" s="213"/>
      <c r="DR6" s="212"/>
      <c r="DS6" s="213"/>
      <c r="DT6" s="212"/>
      <c r="DU6" s="213"/>
    </row>
    <row r="7" spans="1:126" s="216" customFormat="1">
      <c r="A7" s="218"/>
      <c r="B7" s="219" t="s">
        <v>88</v>
      </c>
      <c r="C7" s="217"/>
      <c r="D7" s="211">
        <v>0</v>
      </c>
      <c r="E7" s="211">
        <v>0</v>
      </c>
      <c r="F7" s="211">
        <v>0</v>
      </c>
      <c r="G7" s="211">
        <v>0</v>
      </c>
      <c r="H7" s="211">
        <v>0</v>
      </c>
      <c r="I7" s="211">
        <v>4.4999999999999998E-2</v>
      </c>
      <c r="J7" s="211">
        <v>0</v>
      </c>
      <c r="K7" s="211">
        <v>4.4999999999999998E-2</v>
      </c>
      <c r="L7" s="211">
        <v>0</v>
      </c>
      <c r="M7" s="211">
        <v>0</v>
      </c>
      <c r="N7" s="211">
        <v>1.05</v>
      </c>
      <c r="O7" s="211">
        <v>1.9500000000000002</v>
      </c>
      <c r="P7" s="211">
        <v>1.1200000000000001</v>
      </c>
      <c r="Q7" s="211">
        <v>0</v>
      </c>
      <c r="R7" s="211">
        <v>0.47000000000000003</v>
      </c>
      <c r="S7" s="211">
        <v>0.45999999999999996</v>
      </c>
      <c r="T7" s="211">
        <v>0.95000000000000018</v>
      </c>
      <c r="U7" s="211">
        <v>2.5999999999999996</v>
      </c>
      <c r="V7" s="211">
        <v>2.2000000000000002</v>
      </c>
      <c r="W7" s="211">
        <v>2.0499999999999998</v>
      </c>
      <c r="X7" s="211">
        <v>1.03</v>
      </c>
      <c r="Y7" s="211">
        <v>3.1599999999999997</v>
      </c>
      <c r="Z7" s="211">
        <v>1.1200000000000001</v>
      </c>
      <c r="AA7" s="211"/>
      <c r="AB7" s="211">
        <v>0</v>
      </c>
      <c r="AC7" s="211">
        <v>0.95000000000000007</v>
      </c>
      <c r="AD7" s="211">
        <v>3.21</v>
      </c>
      <c r="AE7" s="211">
        <v>2.77</v>
      </c>
      <c r="AF7" s="211">
        <v>1.79</v>
      </c>
      <c r="AG7" s="211">
        <v>1.7900000000000003</v>
      </c>
      <c r="AH7" s="211">
        <v>2.09</v>
      </c>
      <c r="AI7" s="211">
        <v>2.1800000000000002</v>
      </c>
      <c r="AJ7" s="211">
        <v>1.39</v>
      </c>
      <c r="AK7" s="211">
        <v>2.1300000000000003</v>
      </c>
      <c r="AL7" s="211">
        <v>1.32</v>
      </c>
      <c r="AM7" s="211">
        <v>0.45</v>
      </c>
      <c r="AN7" s="211"/>
      <c r="AO7" s="211">
        <v>0.1</v>
      </c>
      <c r="AP7" s="211">
        <v>2.59</v>
      </c>
      <c r="AQ7" s="211">
        <v>2.04</v>
      </c>
      <c r="AR7" s="211">
        <v>1.8800000000000001</v>
      </c>
      <c r="AS7" s="211">
        <v>1.57</v>
      </c>
      <c r="AT7" s="211">
        <v>1.95</v>
      </c>
      <c r="AU7" s="211">
        <v>2.2000000000000002</v>
      </c>
      <c r="AV7" s="211">
        <v>3.6</v>
      </c>
      <c r="AW7" s="211">
        <v>0.89</v>
      </c>
      <c r="AX7" s="211">
        <v>0.94000000000000006</v>
      </c>
      <c r="AY7" s="211">
        <v>0.79</v>
      </c>
      <c r="AZ7" s="211"/>
      <c r="BA7" s="211">
        <v>0</v>
      </c>
      <c r="BB7" s="211">
        <v>2.3600000000000003</v>
      </c>
      <c r="BC7" s="211">
        <v>2.6500000000000004</v>
      </c>
      <c r="BD7" s="211">
        <v>1.1599999999999999</v>
      </c>
      <c r="BE7" s="211">
        <v>1.06</v>
      </c>
      <c r="BF7" s="211">
        <v>1.48</v>
      </c>
      <c r="BG7" s="211">
        <v>1.0900000000000001</v>
      </c>
      <c r="BH7" s="211">
        <v>1.7000000000000002</v>
      </c>
      <c r="BI7" s="211">
        <v>2.4699999999999998</v>
      </c>
      <c r="BJ7" s="211">
        <v>1.59</v>
      </c>
      <c r="BK7" s="211">
        <v>2.8</v>
      </c>
      <c r="BL7" s="211">
        <v>2.2400000000000002</v>
      </c>
      <c r="BM7" s="211"/>
      <c r="BN7" s="211">
        <v>0</v>
      </c>
      <c r="BO7" s="211">
        <v>1.71</v>
      </c>
      <c r="BP7" s="211">
        <v>4.62</v>
      </c>
      <c r="BQ7" s="211">
        <v>4.28</v>
      </c>
      <c r="BR7" s="211">
        <v>5.03</v>
      </c>
      <c r="BS7" s="211">
        <v>3.09</v>
      </c>
      <c r="BT7" s="211">
        <v>1.5910000000000002</v>
      </c>
      <c r="BU7" s="211"/>
      <c r="BV7" s="211">
        <v>0</v>
      </c>
      <c r="BW7" s="211">
        <v>0</v>
      </c>
      <c r="BX7" s="211">
        <v>0</v>
      </c>
      <c r="BY7" s="211">
        <v>0</v>
      </c>
      <c r="BZ7" s="211">
        <v>0</v>
      </c>
      <c r="CA7" s="211">
        <v>0</v>
      </c>
      <c r="CB7" s="211">
        <v>0</v>
      </c>
      <c r="CC7" s="211">
        <v>0</v>
      </c>
      <c r="CD7" s="211">
        <v>0</v>
      </c>
      <c r="CE7" s="211">
        <v>0</v>
      </c>
      <c r="CF7" s="211">
        <v>0</v>
      </c>
      <c r="CG7" s="211">
        <v>0</v>
      </c>
      <c r="CH7" s="211">
        <v>0</v>
      </c>
      <c r="CI7" s="211">
        <v>0</v>
      </c>
      <c r="CJ7" s="212"/>
      <c r="CK7" s="212"/>
      <c r="CL7" s="212"/>
      <c r="CM7" s="212"/>
      <c r="CN7" s="212"/>
      <c r="CO7" s="212"/>
      <c r="CP7" s="212"/>
      <c r="CQ7" s="212"/>
      <c r="CR7" s="212"/>
      <c r="CS7" s="212"/>
      <c r="CT7" s="212"/>
      <c r="CU7" s="212"/>
      <c r="CV7" s="212"/>
      <c r="CW7" s="212"/>
      <c r="CX7" s="212"/>
      <c r="CY7" s="212"/>
      <c r="CZ7" s="212"/>
      <c r="DA7" s="212"/>
      <c r="DB7" s="212"/>
      <c r="DC7" s="212"/>
      <c r="DD7" s="212"/>
      <c r="DE7" s="212"/>
      <c r="DF7" s="212"/>
      <c r="DG7" s="212"/>
      <c r="DH7" s="212"/>
      <c r="DI7" s="212"/>
      <c r="DJ7" s="212"/>
      <c r="DK7" s="212"/>
      <c r="DL7" s="212"/>
      <c r="DM7" s="213"/>
      <c r="DN7" s="214"/>
      <c r="DO7" s="215"/>
      <c r="DP7" s="212"/>
      <c r="DQ7" s="213"/>
      <c r="DR7" s="212"/>
      <c r="DS7" s="213"/>
      <c r="DT7" s="212"/>
      <c r="DU7" s="213"/>
    </row>
    <row r="8" spans="1:126" s="363" customFormat="1">
      <c r="A8" s="362"/>
      <c r="C8" s="364" t="s">
        <v>70</v>
      </c>
      <c r="D8" s="365" t="e">
        <v>#DIV/0!</v>
      </c>
      <c r="E8" s="365">
        <v>102.27678571428571</v>
      </c>
      <c r="F8" s="365">
        <v>59.611111111111107</v>
      </c>
      <c r="G8" s="365">
        <v>14.989306218690075</v>
      </c>
      <c r="H8" s="365">
        <v>17.910305415038113</v>
      </c>
      <c r="I8" s="365">
        <v>12.920492859296621</v>
      </c>
      <c r="J8" s="365">
        <v>36.452218345716915</v>
      </c>
      <c r="K8" s="365">
        <v>54.44444444444445</v>
      </c>
      <c r="L8" s="365" t="e">
        <v>#DIV/0!</v>
      </c>
      <c r="M8" s="365" t="e">
        <v>#DIV/0!</v>
      </c>
      <c r="N8" s="365">
        <v>1.1845871447009135</v>
      </c>
      <c r="O8" s="365">
        <v>0.82861110743213695</v>
      </c>
      <c r="P8" s="365">
        <v>1.3323413003925837</v>
      </c>
      <c r="Q8" s="365" t="e">
        <v>#DIV/0!</v>
      </c>
      <c r="R8" s="365">
        <v>0.60783088119415352</v>
      </c>
      <c r="S8" s="365">
        <v>1.5432722222222217</v>
      </c>
      <c r="T8" s="365">
        <v>1.6974461529764255</v>
      </c>
      <c r="U8" s="365">
        <v>0.92059748839480005</v>
      </c>
      <c r="V8" s="365">
        <v>0.95288529402373223</v>
      </c>
      <c r="W8" s="365">
        <v>0.80495262145996083</v>
      </c>
      <c r="X8" s="365">
        <v>0.70708174863225637</v>
      </c>
      <c r="Y8" s="365">
        <v>0.77873614715774708</v>
      </c>
      <c r="Z8" s="365">
        <v>1.8944090829263203</v>
      </c>
      <c r="AA8" s="365">
        <v>12.709349112426038</v>
      </c>
      <c r="AB8" s="365" t="e">
        <v>#DIV/0!</v>
      </c>
      <c r="AC8" s="365">
        <v>2.3425032813406186</v>
      </c>
      <c r="AD8" s="365">
        <v>0.67552018303361117</v>
      </c>
      <c r="AE8" s="365">
        <v>0.83287646198830378</v>
      </c>
      <c r="AF8" s="365">
        <v>1.3824813698073701</v>
      </c>
      <c r="AG8" s="365">
        <v>0.83627796832018297</v>
      </c>
      <c r="AH8" s="365">
        <v>0.58460545597842495</v>
      </c>
      <c r="AI8" s="365">
        <v>0.53090886770430001</v>
      </c>
      <c r="AJ8" s="365">
        <v>0.79662464578428405</v>
      </c>
      <c r="AK8" s="365">
        <v>0.77940877744815795</v>
      </c>
      <c r="AL8" s="365">
        <v>1.5613870886289032</v>
      </c>
      <c r="AM8" s="365">
        <v>3.3283263364798965</v>
      </c>
      <c r="AN8" s="365">
        <v>11.502596952908586</v>
      </c>
      <c r="AO8" s="365">
        <v>14.417600000000002</v>
      </c>
      <c r="AP8" s="365">
        <v>0.80699123224677738</v>
      </c>
      <c r="AQ8" s="365">
        <v>0.91099092309251462</v>
      </c>
      <c r="AR8" s="365">
        <v>1.0043123852868143</v>
      </c>
      <c r="AS8" s="365">
        <v>1.1956815966230139</v>
      </c>
      <c r="AT8" s="365">
        <v>1.0987910333243474</v>
      </c>
      <c r="AU8" s="365">
        <v>0.97109194155092604</v>
      </c>
      <c r="AV8" s="365">
        <v>0.57228975336579524</v>
      </c>
      <c r="AW8" s="365">
        <v>0.6031336795073059</v>
      </c>
      <c r="AX8" s="365">
        <v>0.16310163553637791</v>
      </c>
      <c r="AY8" s="365">
        <v>0.30896028169382428</v>
      </c>
      <c r="AZ8" s="365">
        <v>6.4456804733727813</v>
      </c>
      <c r="BA8" s="365" t="e">
        <v>#DIV/0!</v>
      </c>
      <c r="BB8" s="365">
        <v>0.50060214082568577</v>
      </c>
      <c r="BC8" s="365">
        <v>0.46541405724366536</v>
      </c>
      <c r="BD8" s="365">
        <v>0.33684499314128935</v>
      </c>
      <c r="BE8" s="365">
        <v>0.21431840045803643</v>
      </c>
      <c r="BF8" s="365">
        <v>0.35955237410475555</v>
      </c>
      <c r="BG8" s="365">
        <v>0.66927876867360803</v>
      </c>
      <c r="BH8" s="365">
        <v>0.93568158770638676</v>
      </c>
      <c r="BI8" s="365">
        <v>0.64212944132221572</v>
      </c>
      <c r="BJ8" s="365">
        <v>0.70623330273972829</v>
      </c>
      <c r="BK8" s="365">
        <v>0.38319179205246912</v>
      </c>
      <c r="BL8" s="365">
        <v>0.55761826770928702</v>
      </c>
      <c r="BM8" s="365">
        <v>1.3575008327202021</v>
      </c>
      <c r="BN8" s="365" t="e">
        <v>#DIV/0!</v>
      </c>
      <c r="BO8" s="365">
        <v>0.16719493628680879</v>
      </c>
      <c r="BP8" s="365">
        <v>0.3782589276805931</v>
      </c>
      <c r="BQ8" s="365">
        <v>0.4273049920952236</v>
      </c>
      <c r="BR8" s="365">
        <v>0.35768856697521001</v>
      </c>
      <c r="BS8" s="365">
        <v>0.2608501833213952</v>
      </c>
      <c r="BT8" s="365">
        <v>0.41120690131337834</v>
      </c>
      <c r="BU8" s="365">
        <v>0.84414145239798566</v>
      </c>
      <c r="BV8" s="365" t="e">
        <v>#DIV/0!</v>
      </c>
      <c r="BW8" s="365" t="e">
        <v>#DIV/0!</v>
      </c>
      <c r="BX8" s="365" t="e">
        <v>#DIV/0!</v>
      </c>
      <c r="BY8" s="365" t="e">
        <v>#DIV/0!</v>
      </c>
      <c r="BZ8" s="365" t="e">
        <v>#DIV/0!</v>
      </c>
      <c r="CA8" s="365" t="e">
        <v>#DIV/0!</v>
      </c>
      <c r="CB8" s="365" t="e">
        <v>#DIV/0!</v>
      </c>
      <c r="CC8" s="365" t="e">
        <v>#DIV/0!</v>
      </c>
      <c r="CD8" s="365" t="e">
        <v>#DIV/0!</v>
      </c>
      <c r="CE8" s="365" t="e">
        <v>#DIV/0!</v>
      </c>
      <c r="CF8" s="365" t="e">
        <v>#DIV/0!</v>
      </c>
      <c r="CG8" s="365" t="e">
        <v>#DIV/0!</v>
      </c>
      <c r="CH8" s="365" t="e">
        <v>#DIV/0!</v>
      </c>
      <c r="CI8" s="365" t="e">
        <v>#DIV/0!</v>
      </c>
      <c r="CJ8" s="364"/>
      <c r="CK8" s="364"/>
      <c r="CL8" s="364"/>
      <c r="CM8" s="364"/>
      <c r="CN8" s="364"/>
      <c r="CO8" s="364"/>
      <c r="CP8" s="364"/>
      <c r="CQ8" s="364"/>
      <c r="CR8" s="364"/>
      <c r="CS8" s="364"/>
      <c r="CT8" s="364"/>
      <c r="CU8" s="364"/>
      <c r="CV8" s="364"/>
      <c r="CW8" s="364"/>
      <c r="CX8" s="364"/>
      <c r="CY8" s="364"/>
      <c r="CZ8" s="364"/>
      <c r="DA8" s="364"/>
      <c r="DB8" s="364"/>
      <c r="DC8" s="364"/>
      <c r="DD8" s="364"/>
      <c r="DE8" s="364"/>
      <c r="DF8" s="364"/>
      <c r="DG8" s="364"/>
      <c r="DH8" s="364"/>
      <c r="DI8" s="364"/>
      <c r="DJ8" s="364"/>
      <c r="DK8" s="366"/>
      <c r="DL8" s="367"/>
      <c r="DM8" s="368"/>
      <c r="DN8" s="369"/>
      <c r="DO8" s="370"/>
      <c r="DP8" s="368"/>
      <c r="DQ8" s="368"/>
      <c r="DR8" s="371"/>
      <c r="DS8" s="371"/>
    </row>
    <row r="9" spans="1:126" s="216" customFormat="1" ht="14">
      <c r="A9" s="339" t="s">
        <v>1</v>
      </c>
      <c r="B9" s="209" t="s">
        <v>79</v>
      </c>
      <c r="C9" s="210"/>
      <c r="D9" s="211">
        <v>0</v>
      </c>
      <c r="E9" s="211">
        <v>0.13445000000000001</v>
      </c>
      <c r="F9" s="211">
        <v>0.26960000000000001</v>
      </c>
      <c r="G9" s="211">
        <v>0.09</v>
      </c>
      <c r="H9" s="211">
        <v>0.22499999999999998</v>
      </c>
      <c r="I9" s="211">
        <v>0.27</v>
      </c>
      <c r="J9" s="211">
        <v>0.09</v>
      </c>
      <c r="K9" s="211">
        <v>0</v>
      </c>
      <c r="L9" s="211">
        <v>0</v>
      </c>
      <c r="M9" s="211">
        <v>0</v>
      </c>
      <c r="N9" s="211">
        <v>0</v>
      </c>
      <c r="O9" s="211">
        <v>2.0430000000000001</v>
      </c>
      <c r="P9" s="211">
        <v>6.173</v>
      </c>
      <c r="Q9" s="211">
        <v>0.42499999999999999</v>
      </c>
      <c r="R9" s="211">
        <v>3.3000000000000003</v>
      </c>
      <c r="S9" s="211">
        <v>3.8840000000000003</v>
      </c>
      <c r="T9" s="211">
        <v>4.1769999999999996</v>
      </c>
      <c r="U9" s="211">
        <v>4.9629999999999992</v>
      </c>
      <c r="V9" s="211">
        <v>3.5690000000000004</v>
      </c>
      <c r="W9" s="211">
        <v>4.7899999999999991</v>
      </c>
      <c r="X9" s="211">
        <v>5.9289999999999985</v>
      </c>
      <c r="Y9" s="211">
        <v>6.5329999999999995</v>
      </c>
      <c r="Z9" s="211">
        <v>8.0589999999999993</v>
      </c>
      <c r="AA9" s="211">
        <v>8.0589999999999993</v>
      </c>
      <c r="AB9" s="211">
        <v>3.9739999999999998</v>
      </c>
      <c r="AC9" s="211">
        <v>0.47099999999999997</v>
      </c>
      <c r="AD9" s="211"/>
      <c r="AE9" s="211">
        <v>0</v>
      </c>
      <c r="AF9" s="211">
        <v>0.38</v>
      </c>
      <c r="AG9" s="211">
        <v>4.2210000000000001</v>
      </c>
      <c r="AH9" s="211">
        <v>6.3309999999999995</v>
      </c>
      <c r="AI9" s="211">
        <v>4.468</v>
      </c>
      <c r="AJ9" s="211">
        <v>5.7929999999999993</v>
      </c>
      <c r="AK9" s="211">
        <v>3.7939999999999996</v>
      </c>
      <c r="AL9" s="211">
        <v>3.8840000000000003</v>
      </c>
      <c r="AM9" s="211">
        <v>3.4350000000000005</v>
      </c>
      <c r="AN9" s="211">
        <v>5.7449999999999992</v>
      </c>
      <c r="AO9" s="211">
        <v>8.7170000000000005</v>
      </c>
      <c r="AP9" s="211">
        <v>2.8750000000000004</v>
      </c>
      <c r="AQ9" s="211">
        <v>1.482</v>
      </c>
      <c r="AR9" s="211"/>
      <c r="AS9" s="211">
        <v>0</v>
      </c>
      <c r="AT9" s="211">
        <v>0</v>
      </c>
      <c r="AU9" s="211">
        <v>2.8259999999999996</v>
      </c>
      <c r="AV9" s="211">
        <v>3.12</v>
      </c>
      <c r="AW9" s="211">
        <v>3.84</v>
      </c>
      <c r="AX9" s="211">
        <v>3.7030000000000003</v>
      </c>
      <c r="AY9" s="211">
        <v>2.3129999999999997</v>
      </c>
      <c r="AZ9" s="211">
        <v>3.6819999999999999</v>
      </c>
      <c r="BA9" s="211">
        <v>5.0520000000000005</v>
      </c>
      <c r="BB9" s="211">
        <v>5.8369999999999997</v>
      </c>
      <c r="BC9" s="211">
        <v>4.7819999999999991</v>
      </c>
      <c r="BD9" s="211">
        <v>4.9149999999999991</v>
      </c>
      <c r="BE9" s="211">
        <v>4.1079999999999997</v>
      </c>
      <c r="BF9" s="211">
        <v>3.2770000000000001</v>
      </c>
      <c r="BG9" s="211"/>
      <c r="BH9" s="211">
        <v>0</v>
      </c>
      <c r="BI9" s="211">
        <v>0</v>
      </c>
      <c r="BJ9" s="211">
        <v>8.8889999999999993</v>
      </c>
      <c r="BK9" s="211">
        <v>10.012999999999998</v>
      </c>
      <c r="BL9" s="211">
        <v>8.3299999999999983</v>
      </c>
      <c r="BM9" s="211">
        <v>5.41</v>
      </c>
      <c r="BN9" s="211">
        <v>5.3869999999999996</v>
      </c>
      <c r="BO9" s="211">
        <v>1.504</v>
      </c>
      <c r="BP9" s="211">
        <v>3.0750000000000002</v>
      </c>
      <c r="BQ9" s="211">
        <v>5.0729999999999995</v>
      </c>
      <c r="BR9" s="211">
        <v>6.173</v>
      </c>
      <c r="BS9" s="211">
        <v>3.7039999999999997</v>
      </c>
      <c r="BT9" s="211">
        <v>3.9059999999999997</v>
      </c>
      <c r="BU9" s="211">
        <v>3.86</v>
      </c>
      <c r="BV9" s="211"/>
      <c r="BW9" s="211">
        <v>0</v>
      </c>
      <c r="BX9" s="211">
        <v>0</v>
      </c>
      <c r="BY9" s="211">
        <v>0</v>
      </c>
      <c r="BZ9" s="211">
        <v>0</v>
      </c>
      <c r="CA9" s="211">
        <v>0</v>
      </c>
      <c r="CB9" s="211">
        <v>0</v>
      </c>
      <c r="CC9" s="211">
        <v>0</v>
      </c>
      <c r="CD9" s="211">
        <v>0</v>
      </c>
      <c r="CE9" s="211">
        <v>0</v>
      </c>
      <c r="CF9" s="211">
        <v>0</v>
      </c>
      <c r="CG9" s="211">
        <v>0</v>
      </c>
      <c r="CH9" s="211">
        <v>0</v>
      </c>
      <c r="CI9" s="211">
        <v>0</v>
      </c>
      <c r="CJ9" s="212"/>
      <c r="CK9" s="212"/>
      <c r="CL9" s="212"/>
      <c r="CM9" s="212"/>
      <c r="CN9" s="212"/>
      <c r="CO9" s="212"/>
      <c r="CP9" s="212"/>
      <c r="CQ9" s="212"/>
      <c r="CR9" s="212"/>
      <c r="CS9" s="212"/>
      <c r="CT9" s="212"/>
      <c r="CU9" s="212"/>
      <c r="CV9" s="212"/>
      <c r="CW9" s="212"/>
      <c r="CX9" s="212"/>
      <c r="CY9" s="212"/>
      <c r="CZ9" s="212"/>
      <c r="DA9" s="212"/>
      <c r="DB9" s="212"/>
      <c r="DC9" s="212"/>
      <c r="DD9" s="212"/>
      <c r="DE9" s="212"/>
      <c r="DF9" s="212"/>
      <c r="DG9" s="212"/>
      <c r="DH9" s="212"/>
      <c r="DI9" s="212"/>
      <c r="DJ9" s="212"/>
      <c r="DK9" s="212"/>
      <c r="DL9" s="212"/>
      <c r="DM9" s="213"/>
      <c r="DN9" s="214"/>
      <c r="DO9" s="215"/>
      <c r="DP9" s="212"/>
      <c r="DQ9" s="213"/>
      <c r="DR9" s="212"/>
      <c r="DS9" s="213"/>
      <c r="DT9" s="212"/>
      <c r="DU9" s="213"/>
    </row>
    <row r="10" spans="1:126" s="216" customFormat="1">
      <c r="A10" s="208"/>
      <c r="B10" s="209" t="s">
        <v>87</v>
      </c>
      <c r="C10" s="217"/>
      <c r="D10" s="211">
        <v>0</v>
      </c>
      <c r="E10" s="211">
        <v>2.2450000000000001E-2</v>
      </c>
      <c r="F10" s="211">
        <v>4.4999999999999998E-2</v>
      </c>
      <c r="G10" s="211">
        <v>6.7000000000000004E-2</v>
      </c>
      <c r="H10" s="211">
        <v>0</v>
      </c>
      <c r="I10" s="211">
        <v>0</v>
      </c>
      <c r="J10" s="211">
        <v>0</v>
      </c>
      <c r="K10" s="211">
        <v>0</v>
      </c>
      <c r="L10" s="211">
        <v>0</v>
      </c>
      <c r="M10" s="211">
        <v>0.247</v>
      </c>
      <c r="N10" s="211">
        <v>0</v>
      </c>
      <c r="O10" s="211">
        <v>0.78599999999999992</v>
      </c>
      <c r="P10" s="211">
        <v>2.335</v>
      </c>
      <c r="Q10" s="211">
        <v>0.875</v>
      </c>
      <c r="R10" s="211">
        <v>3.3000000000000003</v>
      </c>
      <c r="S10" s="211">
        <v>3.0090000000000003</v>
      </c>
      <c r="T10" s="211">
        <v>1.6380000000000001</v>
      </c>
      <c r="U10" s="211">
        <v>1.123</v>
      </c>
      <c r="V10" s="211">
        <v>1.0780000000000001</v>
      </c>
      <c r="W10" s="211">
        <v>1.32</v>
      </c>
      <c r="X10" s="211">
        <v>3.0989999999999998</v>
      </c>
      <c r="Y10" s="211">
        <v>2.7389999999999999</v>
      </c>
      <c r="Z10" s="211">
        <v>1.7519999999999998</v>
      </c>
      <c r="AA10" s="211">
        <v>1.5270000000000001</v>
      </c>
      <c r="AB10" s="211">
        <v>0.69599999999999995</v>
      </c>
      <c r="AC10" s="211">
        <v>0.13400000000000001</v>
      </c>
      <c r="AD10" s="211"/>
      <c r="AE10" s="211">
        <v>0</v>
      </c>
      <c r="AF10" s="211">
        <v>0.13500000000000001</v>
      </c>
      <c r="AG10" s="211">
        <v>1.19</v>
      </c>
      <c r="AH10" s="211">
        <v>1.7509999999999999</v>
      </c>
      <c r="AI10" s="211">
        <v>1.1670000000000003</v>
      </c>
      <c r="AJ10" s="211">
        <v>2.3580000000000001</v>
      </c>
      <c r="AK10" s="211">
        <v>1.212</v>
      </c>
      <c r="AL10" s="211">
        <v>0.96399999999999997</v>
      </c>
      <c r="AM10" s="211">
        <v>0.94800000000000006</v>
      </c>
      <c r="AN10" s="211">
        <v>1.6839999999999999</v>
      </c>
      <c r="AO10" s="211">
        <v>3.1880000000000002</v>
      </c>
      <c r="AP10" s="211">
        <v>1.167</v>
      </c>
      <c r="AQ10" s="211">
        <v>0.92100000000000004</v>
      </c>
      <c r="AR10" s="211"/>
      <c r="AS10" s="211">
        <v>0</v>
      </c>
      <c r="AT10" s="211">
        <v>0</v>
      </c>
      <c r="AU10" s="211">
        <v>1.347</v>
      </c>
      <c r="AV10" s="211">
        <v>4.827</v>
      </c>
      <c r="AW10" s="211">
        <v>16.725000000000001</v>
      </c>
      <c r="AX10" s="211">
        <v>16.366</v>
      </c>
      <c r="AY10" s="211">
        <v>10.327</v>
      </c>
      <c r="AZ10" s="211">
        <v>4.3559999999999999</v>
      </c>
      <c r="BA10" s="211">
        <v>1.841</v>
      </c>
      <c r="BB10" s="211">
        <v>2.1109999999999998</v>
      </c>
      <c r="BC10" s="211">
        <v>1.774</v>
      </c>
      <c r="BD10" s="211">
        <v>2.0659999999999998</v>
      </c>
      <c r="BE10" s="211">
        <v>2.1100000000000003</v>
      </c>
      <c r="BF10" s="211">
        <v>1.6160000000000001</v>
      </c>
      <c r="BG10" s="211"/>
      <c r="BH10" s="211">
        <v>0</v>
      </c>
      <c r="BI10" s="211">
        <v>0</v>
      </c>
      <c r="BJ10" s="211">
        <v>3.5920000000000001</v>
      </c>
      <c r="BK10" s="211">
        <v>3.8170000000000002</v>
      </c>
      <c r="BL10" s="211">
        <v>3.3459999999999996</v>
      </c>
      <c r="BM10" s="211">
        <v>4.2649999999999997</v>
      </c>
      <c r="BN10" s="211">
        <v>7.7449999999999992</v>
      </c>
      <c r="BO10" s="211">
        <v>14.951999999999998</v>
      </c>
      <c r="BP10" s="211">
        <v>3.3899999999999997</v>
      </c>
      <c r="BQ10" s="211">
        <v>5.1180000000000003</v>
      </c>
      <c r="BR10" s="211">
        <v>8.238999999999999</v>
      </c>
      <c r="BS10" s="211">
        <v>11.045999999999998</v>
      </c>
      <c r="BT10" s="211">
        <v>11.335999999999999</v>
      </c>
      <c r="BU10" s="211">
        <v>6.9149999999999991</v>
      </c>
      <c r="BV10" s="211"/>
      <c r="BW10" s="211">
        <v>0</v>
      </c>
      <c r="BX10" s="211">
        <v>0</v>
      </c>
      <c r="BY10" s="211">
        <v>0</v>
      </c>
      <c r="BZ10" s="211">
        <v>0</v>
      </c>
      <c r="CA10" s="211">
        <v>0</v>
      </c>
      <c r="CB10" s="211">
        <v>0</v>
      </c>
      <c r="CC10" s="211">
        <v>0</v>
      </c>
      <c r="CD10" s="211">
        <v>0</v>
      </c>
      <c r="CE10" s="211">
        <v>0</v>
      </c>
      <c r="CF10" s="211">
        <v>0</v>
      </c>
      <c r="CG10" s="211">
        <v>0</v>
      </c>
      <c r="CH10" s="211">
        <v>0</v>
      </c>
      <c r="CI10" s="211">
        <v>0</v>
      </c>
      <c r="CJ10" s="212"/>
      <c r="CK10" s="212"/>
      <c r="CL10" s="212"/>
      <c r="CM10" s="212"/>
      <c r="CN10" s="212"/>
      <c r="CO10" s="212"/>
      <c r="CP10" s="212"/>
      <c r="CQ10" s="212"/>
      <c r="CR10" s="212"/>
      <c r="CS10" s="212"/>
      <c r="CT10" s="212"/>
      <c r="CU10" s="212"/>
      <c r="CV10" s="212"/>
      <c r="CW10" s="212"/>
      <c r="CX10" s="212"/>
      <c r="CY10" s="212"/>
      <c r="CZ10" s="212"/>
      <c r="DA10" s="212"/>
      <c r="DB10" s="212"/>
      <c r="DC10" s="212"/>
      <c r="DD10" s="212"/>
      <c r="DE10" s="212"/>
      <c r="DF10" s="212"/>
      <c r="DG10" s="212"/>
      <c r="DH10" s="212"/>
      <c r="DI10" s="212"/>
      <c r="DJ10" s="212"/>
      <c r="DK10" s="212"/>
      <c r="DL10" s="212"/>
      <c r="DM10" s="213"/>
      <c r="DN10" s="214"/>
      <c r="DO10" s="215"/>
      <c r="DP10" s="212"/>
      <c r="DQ10" s="213"/>
      <c r="DR10" s="212"/>
      <c r="DS10" s="213"/>
      <c r="DT10" s="212"/>
      <c r="DU10" s="213"/>
    </row>
    <row r="11" spans="1:126" s="216" customFormat="1">
      <c r="A11" s="218"/>
      <c r="B11" s="219" t="s">
        <v>88</v>
      </c>
      <c r="C11" s="217"/>
      <c r="D11" s="211">
        <v>0</v>
      </c>
      <c r="E11" s="211">
        <v>0</v>
      </c>
      <c r="F11" s="211">
        <v>0</v>
      </c>
      <c r="G11" s="211">
        <v>0</v>
      </c>
      <c r="H11" s="211">
        <v>0</v>
      </c>
      <c r="I11" s="211">
        <v>0</v>
      </c>
      <c r="J11" s="211">
        <v>0</v>
      </c>
      <c r="K11" s="211">
        <v>0</v>
      </c>
      <c r="L11" s="211">
        <v>0</v>
      </c>
      <c r="M11" s="211">
        <v>0</v>
      </c>
      <c r="N11" s="211">
        <v>0</v>
      </c>
      <c r="O11" s="211">
        <v>0.29100000000000004</v>
      </c>
      <c r="P11" s="211">
        <v>1.19</v>
      </c>
      <c r="Q11" s="211">
        <v>2.1999999999999999E-2</v>
      </c>
      <c r="R11" s="211">
        <v>0.33700000000000002</v>
      </c>
      <c r="S11" s="211">
        <v>1.145</v>
      </c>
      <c r="T11" s="211">
        <v>2.1999999999999997</v>
      </c>
      <c r="U11" s="211">
        <v>2.9409999999999998</v>
      </c>
      <c r="V11" s="211">
        <v>2.335</v>
      </c>
      <c r="W11" s="211">
        <v>2.21</v>
      </c>
      <c r="X11" s="211">
        <v>1.774</v>
      </c>
      <c r="Y11" s="211">
        <v>2.0430000000000001</v>
      </c>
      <c r="Z11" s="211">
        <v>3.6820000000000004</v>
      </c>
      <c r="AA11" s="211">
        <v>4.4450000000000003</v>
      </c>
      <c r="AB11" s="211">
        <v>3.49</v>
      </c>
      <c r="AC11" s="211">
        <v>0.49399999999999999</v>
      </c>
      <c r="AD11" s="211"/>
      <c r="AE11" s="211">
        <v>0</v>
      </c>
      <c r="AF11" s="211">
        <v>0.29200000000000004</v>
      </c>
      <c r="AG11" s="211">
        <v>4.1080000000000005</v>
      </c>
      <c r="AH11" s="211">
        <v>2.887</v>
      </c>
      <c r="AI11" s="211">
        <v>2.044</v>
      </c>
      <c r="AJ11" s="211">
        <v>2.7160000000000002</v>
      </c>
      <c r="AK11" s="211">
        <v>3.3680000000000003</v>
      </c>
      <c r="AL11" s="211">
        <v>4.58</v>
      </c>
      <c r="AM11" s="211">
        <v>3.0309999999999997</v>
      </c>
      <c r="AN11" s="211">
        <v>3.7940000000000005</v>
      </c>
      <c r="AO11" s="211">
        <v>4.1080000000000005</v>
      </c>
      <c r="AP11" s="211">
        <v>1.6840000000000002</v>
      </c>
      <c r="AQ11" s="211">
        <v>0.89800000000000002</v>
      </c>
      <c r="AR11" s="211"/>
      <c r="AS11" s="211">
        <v>0</v>
      </c>
      <c r="AT11" s="211">
        <v>0</v>
      </c>
      <c r="AU11" s="211">
        <v>1.0249999999999999</v>
      </c>
      <c r="AV11" s="211">
        <v>1.6850000000000001</v>
      </c>
      <c r="AW11" s="211">
        <v>0.49400000000000005</v>
      </c>
      <c r="AX11" s="211">
        <v>0.49399999999999999</v>
      </c>
      <c r="AY11" s="211">
        <v>0.65100000000000002</v>
      </c>
      <c r="AZ11" s="211">
        <v>1.7740000000000002</v>
      </c>
      <c r="BA11" s="211">
        <v>3.524</v>
      </c>
      <c r="BB11" s="211">
        <v>3.8389999999999995</v>
      </c>
      <c r="BC11" s="211">
        <v>4.0860000000000003</v>
      </c>
      <c r="BD11" s="211">
        <v>4.1319999999999997</v>
      </c>
      <c r="BE11" s="211">
        <v>3.681</v>
      </c>
      <c r="BF11" s="211">
        <v>2.7830000000000004</v>
      </c>
      <c r="BG11" s="211"/>
      <c r="BH11" s="211">
        <v>0</v>
      </c>
      <c r="BI11" s="211">
        <v>0</v>
      </c>
      <c r="BJ11" s="211">
        <v>4.58</v>
      </c>
      <c r="BK11" s="211">
        <v>3.4119999999999999</v>
      </c>
      <c r="BL11" s="211">
        <v>3.2100000000000004</v>
      </c>
      <c r="BM11" s="211">
        <v>1.5489999999999999</v>
      </c>
      <c r="BN11" s="211">
        <v>1.8179999999999998</v>
      </c>
      <c r="BO11" s="211">
        <v>1.034</v>
      </c>
      <c r="BP11" s="211">
        <v>1.6380000000000001</v>
      </c>
      <c r="BQ11" s="211">
        <v>3.839</v>
      </c>
      <c r="BR11" s="211">
        <v>3.4130000000000003</v>
      </c>
      <c r="BS11" s="211">
        <v>2.133</v>
      </c>
      <c r="BT11" s="211">
        <v>1.84</v>
      </c>
      <c r="BU11" s="211">
        <v>2.02</v>
      </c>
      <c r="BV11" s="211"/>
      <c r="BW11" s="211">
        <v>0</v>
      </c>
      <c r="BX11" s="211">
        <v>0</v>
      </c>
      <c r="BY11" s="211">
        <v>0</v>
      </c>
      <c r="BZ11" s="211">
        <v>0</v>
      </c>
      <c r="CA11" s="211">
        <v>0</v>
      </c>
      <c r="CB11" s="211">
        <v>0</v>
      </c>
      <c r="CC11" s="211">
        <v>0</v>
      </c>
      <c r="CD11" s="211">
        <v>0</v>
      </c>
      <c r="CE11" s="211">
        <v>0</v>
      </c>
      <c r="CF11" s="211">
        <v>0</v>
      </c>
      <c r="CG11" s="211">
        <v>0</v>
      </c>
      <c r="CH11" s="211">
        <v>0</v>
      </c>
      <c r="CI11" s="211">
        <v>0</v>
      </c>
      <c r="CJ11" s="212"/>
      <c r="CK11" s="212"/>
      <c r="CL11" s="212"/>
      <c r="CM11" s="212"/>
      <c r="CN11" s="212"/>
      <c r="CO11" s="212"/>
      <c r="CP11" s="212"/>
      <c r="CQ11" s="212"/>
      <c r="CR11" s="212"/>
      <c r="CS11" s="212"/>
      <c r="CT11" s="212"/>
      <c r="CU11" s="212"/>
      <c r="CV11" s="212"/>
      <c r="CW11" s="212"/>
      <c r="CX11" s="212"/>
      <c r="CY11" s="212"/>
      <c r="CZ11" s="212"/>
      <c r="DA11" s="212"/>
      <c r="DB11" s="212"/>
      <c r="DC11" s="212"/>
      <c r="DD11" s="212"/>
      <c r="DE11" s="212"/>
      <c r="DF11" s="212"/>
      <c r="DG11" s="212"/>
      <c r="DH11" s="212"/>
      <c r="DI11" s="212"/>
      <c r="DJ11" s="212"/>
      <c r="DK11" s="212"/>
      <c r="DL11" s="212"/>
      <c r="DM11" s="213"/>
      <c r="DN11" s="214"/>
      <c r="DO11" s="215"/>
      <c r="DP11" s="212"/>
      <c r="DQ11" s="213"/>
      <c r="DR11" s="212"/>
      <c r="DS11" s="213"/>
      <c r="DT11" s="212"/>
      <c r="DU11" s="213"/>
    </row>
    <row r="12" spans="1:126" s="363" customFormat="1">
      <c r="A12" s="362"/>
      <c r="C12" s="364" t="s">
        <v>70</v>
      </c>
      <c r="D12" s="365" t="e">
        <v>#DIV/0!</v>
      </c>
      <c r="E12" s="365">
        <v>24.549557367792225</v>
      </c>
      <c r="F12" s="365">
        <v>15.39514376479833</v>
      </c>
      <c r="G12" s="365">
        <v>22.143290334212988</v>
      </c>
      <c r="H12" s="365">
        <v>17.300411522633745</v>
      </c>
      <c r="I12" s="365">
        <v>17.608888888888888</v>
      </c>
      <c r="J12" s="365">
        <v>32.555555555555557</v>
      </c>
      <c r="K12" s="365" t="e">
        <v>#DIV/0!</v>
      </c>
      <c r="L12" s="365" t="e">
        <v>#DIV/0!</v>
      </c>
      <c r="M12" s="365">
        <v>4.0789473684210531</v>
      </c>
      <c r="N12" s="365" t="e">
        <v>#DIV/0!</v>
      </c>
      <c r="O12" s="365">
        <v>3.4138071788411657</v>
      </c>
      <c r="P12" s="365">
        <v>0.81169594093395647</v>
      </c>
      <c r="Q12" s="365">
        <v>7.0326041985984658</v>
      </c>
      <c r="R12" s="365">
        <v>1.5152589016810667</v>
      </c>
      <c r="S12" s="365">
        <v>1.0566737596288738</v>
      </c>
      <c r="T12" s="365">
        <v>0.8670466037789325</v>
      </c>
      <c r="U12" s="365">
        <v>0.80323656782131692</v>
      </c>
      <c r="V12" s="365">
        <v>0.93939628208685744</v>
      </c>
      <c r="W12" s="365">
        <v>0.92357093658593847</v>
      </c>
      <c r="X12" s="365">
        <v>0.78019297960010381</v>
      </c>
      <c r="Y12" s="365">
        <v>0.6970686230920603</v>
      </c>
      <c r="Z12" s="365">
        <v>0.52662184038542115</v>
      </c>
      <c r="AA12" s="365">
        <v>0.50085990833238037</v>
      </c>
      <c r="AB12" s="365">
        <v>0.68425278751494278</v>
      </c>
      <c r="AC12" s="365">
        <v>4.2890831497956183</v>
      </c>
      <c r="AD12" s="365">
        <v>6.9198324862623313</v>
      </c>
      <c r="AE12" s="365" t="e">
        <v>#DIV/0!</v>
      </c>
      <c r="AF12" s="365">
        <v>7.0136449963093233</v>
      </c>
      <c r="AG12" s="365">
        <v>0.61046551120687331</v>
      </c>
      <c r="AH12" s="365">
        <v>0.62663904391506275</v>
      </c>
      <c r="AI12" s="365">
        <v>0.88060811783764714</v>
      </c>
      <c r="AJ12" s="365">
        <v>0.6611318696727202</v>
      </c>
      <c r="AK12" s="365">
        <v>0.69388940278143751</v>
      </c>
      <c r="AL12" s="365">
        <v>0.56802570648359829</v>
      </c>
      <c r="AM12" s="365">
        <v>0.71119616253216844</v>
      </c>
      <c r="AN12" s="365">
        <v>0.60297662604971813</v>
      </c>
      <c r="AO12" s="365">
        <v>0.43670009032586715</v>
      </c>
      <c r="AP12" s="365">
        <v>0.94524222100616595</v>
      </c>
      <c r="AQ12" s="365">
        <v>1.6639250616365533</v>
      </c>
      <c r="AR12" s="365">
        <v>2.9657147682345335</v>
      </c>
      <c r="AS12" s="365" t="e">
        <v>#DIV/0!</v>
      </c>
      <c r="AT12" s="365" t="e">
        <v>#DIV/0!</v>
      </c>
      <c r="AU12" s="365">
        <v>1.6834087074401491</v>
      </c>
      <c r="AV12" s="365">
        <v>0.61060550882683129</v>
      </c>
      <c r="AW12" s="365">
        <v>0.29130082076868663</v>
      </c>
      <c r="AX12" s="365">
        <v>0.3065547886159089</v>
      </c>
      <c r="AY12" s="365">
        <v>0.50299650223940306</v>
      </c>
      <c r="AZ12" s="365">
        <v>0.80207197490777016</v>
      </c>
      <c r="BA12" s="365">
        <v>0.58438648983018338</v>
      </c>
      <c r="BB12" s="365">
        <v>0.56320917154789818</v>
      </c>
      <c r="BC12" s="365">
        <v>0.5550693662773124</v>
      </c>
      <c r="BD12" s="365">
        <v>0.50566402150969203</v>
      </c>
      <c r="BE12" s="365">
        <v>0.48983732362727178</v>
      </c>
      <c r="BF12" s="365">
        <v>0.66376301633166124</v>
      </c>
      <c r="BG12" s="365">
        <v>3.022726062894197</v>
      </c>
      <c r="BH12" s="365" t="e">
        <v>#DIV/0!</v>
      </c>
      <c r="BI12" s="365" t="e">
        <v>#DIV/0!</v>
      </c>
      <c r="BJ12" s="365">
        <v>0.43470045695201065</v>
      </c>
      <c r="BK12" s="365">
        <v>0.43702143137258437</v>
      </c>
      <c r="BL12" s="365">
        <v>0.43292678020462122</v>
      </c>
      <c r="BM12" s="365">
        <v>0.59743592434413062</v>
      </c>
      <c r="BN12" s="365">
        <v>0.44497881508396153</v>
      </c>
      <c r="BO12" s="365">
        <v>0.27361809170267748</v>
      </c>
      <c r="BP12" s="365">
        <v>0.85729690117216395</v>
      </c>
      <c r="BQ12" s="365">
        <v>0.41562201948754662</v>
      </c>
      <c r="BR12" s="365">
        <v>0.36700647353877941</v>
      </c>
      <c r="BS12" s="365">
        <v>0.36880070370364804</v>
      </c>
      <c r="BT12" s="365">
        <v>0.38606545743791376</v>
      </c>
      <c r="BU12" s="365">
        <v>0.43933505067439865</v>
      </c>
      <c r="BV12" s="365">
        <v>6.4877550242776572</v>
      </c>
      <c r="BW12" s="365" t="e">
        <v>#DIV/0!</v>
      </c>
      <c r="BX12" s="365" t="e">
        <v>#DIV/0!</v>
      </c>
      <c r="BY12" s="365" t="e">
        <v>#DIV/0!</v>
      </c>
      <c r="BZ12" s="365" t="e">
        <v>#DIV/0!</v>
      </c>
      <c r="CA12" s="365" t="e">
        <v>#DIV/0!</v>
      </c>
      <c r="CB12" s="365" t="e">
        <v>#DIV/0!</v>
      </c>
      <c r="CC12" s="365" t="e">
        <v>#DIV/0!</v>
      </c>
      <c r="CD12" s="365" t="e">
        <v>#DIV/0!</v>
      </c>
      <c r="CE12" s="365" t="e">
        <v>#DIV/0!</v>
      </c>
      <c r="CF12" s="365" t="e">
        <v>#DIV/0!</v>
      </c>
      <c r="CG12" s="365" t="e">
        <v>#DIV/0!</v>
      </c>
      <c r="CH12" s="365" t="e">
        <v>#DIV/0!</v>
      </c>
      <c r="CI12" s="365" t="e">
        <v>#DIV/0!</v>
      </c>
      <c r="CJ12" s="364"/>
      <c r="CK12" s="364"/>
      <c r="CL12" s="364"/>
      <c r="CM12" s="364"/>
      <c r="CN12" s="364"/>
      <c r="CO12" s="364"/>
      <c r="CP12" s="364"/>
      <c r="CQ12" s="364"/>
      <c r="CR12" s="364"/>
      <c r="CS12" s="364"/>
      <c r="CT12" s="364"/>
      <c r="CU12" s="364"/>
      <c r="CV12" s="364"/>
      <c r="CW12" s="364"/>
      <c r="CX12" s="364"/>
      <c r="CY12" s="364"/>
      <c r="CZ12" s="364"/>
      <c r="DA12" s="364"/>
      <c r="DB12" s="364"/>
      <c r="DC12" s="364"/>
      <c r="DD12" s="364"/>
      <c r="DE12" s="364"/>
      <c r="DF12" s="364"/>
      <c r="DG12" s="364"/>
      <c r="DH12" s="364"/>
      <c r="DI12" s="364"/>
      <c r="DJ12" s="364"/>
      <c r="DK12" s="366"/>
      <c r="DL12" s="367"/>
      <c r="DM12" s="368"/>
      <c r="DN12" s="369"/>
      <c r="DO12" s="370"/>
      <c r="DP12" s="368"/>
      <c r="DQ12" s="368"/>
      <c r="DR12" s="371"/>
      <c r="DS12" s="371"/>
    </row>
    <row r="13" spans="1:126" s="216" customFormat="1" ht="14">
      <c r="A13" s="339" t="s">
        <v>3</v>
      </c>
      <c r="B13" s="209" t="s">
        <v>79</v>
      </c>
      <c r="C13" s="210"/>
      <c r="D13" s="211">
        <v>0</v>
      </c>
      <c r="E13" s="211">
        <v>0</v>
      </c>
      <c r="F13" s="211">
        <v>0.18</v>
      </c>
      <c r="G13" s="211">
        <v>0</v>
      </c>
      <c r="H13" s="211">
        <v>2.2450000000000001E-2</v>
      </c>
      <c r="I13" s="211">
        <v>0</v>
      </c>
      <c r="J13" s="211">
        <v>0</v>
      </c>
      <c r="K13" s="211">
        <v>0</v>
      </c>
      <c r="L13" s="211">
        <v>0</v>
      </c>
      <c r="M13" s="211">
        <v>0</v>
      </c>
      <c r="N13" s="211">
        <v>0</v>
      </c>
      <c r="O13" s="211">
        <v>5.7</v>
      </c>
      <c r="P13" s="211">
        <v>2.35</v>
      </c>
      <c r="Q13" s="211">
        <v>0</v>
      </c>
      <c r="R13" s="211">
        <v>8.15</v>
      </c>
      <c r="S13" s="211">
        <v>2.91</v>
      </c>
      <c r="T13" s="211">
        <v>3.8</v>
      </c>
      <c r="U13" s="211">
        <v>5.2600000000000007</v>
      </c>
      <c r="V13" s="211">
        <v>3.8000000000000007</v>
      </c>
      <c r="W13" s="211">
        <v>5.0999999999999996</v>
      </c>
      <c r="X13" s="211">
        <v>8.2200000000000006</v>
      </c>
      <c r="Y13" s="211">
        <v>6.8400000000000007</v>
      </c>
      <c r="Z13" s="211">
        <v>9.4100000000000019</v>
      </c>
      <c r="AA13" s="211">
        <v>5.7899999999999991</v>
      </c>
      <c r="AB13" s="211"/>
      <c r="AC13" s="211">
        <v>0</v>
      </c>
      <c r="AD13" s="211">
        <v>0</v>
      </c>
      <c r="AE13" s="211">
        <v>2.8200000000000003</v>
      </c>
      <c r="AF13" s="211">
        <v>2.37</v>
      </c>
      <c r="AG13" s="211">
        <v>4.72</v>
      </c>
      <c r="AH13" s="211">
        <v>7.0100000000000007</v>
      </c>
      <c r="AI13" s="211">
        <v>7.16</v>
      </c>
      <c r="AJ13" s="211">
        <v>4.8299999999999992</v>
      </c>
      <c r="AK13" s="211">
        <v>3.7800000000000002</v>
      </c>
      <c r="AL13" s="211">
        <v>3.1900000000000004</v>
      </c>
      <c r="AM13" s="211">
        <v>5.3499999999999988</v>
      </c>
      <c r="AN13" s="211">
        <v>4.6800000000000006</v>
      </c>
      <c r="AO13" s="211">
        <v>11.400000000000002</v>
      </c>
      <c r="AP13" s="211">
        <v>3.27</v>
      </c>
      <c r="AQ13" s="211"/>
      <c r="AR13" s="211">
        <v>0</v>
      </c>
      <c r="AS13" s="211">
        <v>5.4200000000000008</v>
      </c>
      <c r="AT13" s="211">
        <v>5.5600000000000005</v>
      </c>
      <c r="AU13" s="211">
        <v>1.47</v>
      </c>
      <c r="AV13" s="211">
        <v>4.22</v>
      </c>
      <c r="AW13" s="211">
        <v>5.08</v>
      </c>
      <c r="AX13" s="211">
        <v>2.38</v>
      </c>
      <c r="AY13" s="211">
        <v>2.4694999999999991</v>
      </c>
      <c r="AZ13" s="211">
        <v>3.4000000000000004</v>
      </c>
      <c r="BA13" s="211">
        <v>7.1499999999999995</v>
      </c>
      <c r="BB13" s="211">
        <v>5.2199999999999989</v>
      </c>
      <c r="BC13" s="211"/>
      <c r="BD13" s="211">
        <v>0.43</v>
      </c>
      <c r="BE13" s="211">
        <v>4.0299999999999994</v>
      </c>
      <c r="BF13" s="211">
        <v>6.0200000000000005</v>
      </c>
      <c r="BG13" s="211">
        <v>7.97</v>
      </c>
      <c r="BH13" s="211">
        <v>6.04</v>
      </c>
      <c r="BI13" s="211">
        <v>18.509999999999998</v>
      </c>
      <c r="BJ13" s="211">
        <v>18.11</v>
      </c>
      <c r="BK13" s="211">
        <v>9.2199999999999989</v>
      </c>
      <c r="BL13" s="211">
        <v>4.54</v>
      </c>
      <c r="BM13" s="211">
        <v>8.0399999999999991</v>
      </c>
      <c r="BN13" s="211">
        <v>12.77</v>
      </c>
      <c r="BO13" s="211">
        <v>0</v>
      </c>
      <c r="BP13" s="211">
        <v>0</v>
      </c>
      <c r="BQ13" s="211">
        <v>4.8900000000000006</v>
      </c>
      <c r="BR13" s="211">
        <v>5.46</v>
      </c>
      <c r="BS13" s="211">
        <v>6.29</v>
      </c>
      <c r="BT13" s="211">
        <v>6.660000000000001</v>
      </c>
      <c r="BU13" s="211">
        <v>4.4399999999999995</v>
      </c>
      <c r="BV13" s="211">
        <v>2.1199999999999997</v>
      </c>
      <c r="BW13" s="211"/>
      <c r="BX13" s="211">
        <v>0</v>
      </c>
      <c r="BY13" s="211">
        <v>0</v>
      </c>
      <c r="BZ13" s="211">
        <v>0</v>
      </c>
      <c r="CA13" s="211">
        <v>0</v>
      </c>
      <c r="CB13" s="211">
        <v>0</v>
      </c>
      <c r="CC13" s="211">
        <v>0</v>
      </c>
      <c r="CD13" s="211">
        <v>0</v>
      </c>
      <c r="CE13" s="211">
        <v>0</v>
      </c>
      <c r="CF13" s="211">
        <v>0</v>
      </c>
      <c r="CG13" s="211">
        <v>0</v>
      </c>
      <c r="CH13" s="211">
        <v>0</v>
      </c>
      <c r="CI13" s="211">
        <v>0</v>
      </c>
      <c r="CJ13" s="212"/>
      <c r="CK13" s="212"/>
      <c r="CL13" s="212"/>
      <c r="CM13" s="212"/>
      <c r="CN13" s="212"/>
      <c r="CO13" s="212"/>
      <c r="CP13" s="212"/>
      <c r="CQ13" s="212"/>
      <c r="CR13" s="212"/>
      <c r="CS13" s="212"/>
      <c r="CT13" s="212"/>
      <c r="CU13" s="212"/>
      <c r="CV13" s="212"/>
      <c r="CW13" s="212"/>
      <c r="CX13" s="212"/>
      <c r="CY13" s="212"/>
      <c r="CZ13" s="212"/>
      <c r="DA13" s="212"/>
      <c r="DB13" s="212"/>
      <c r="DC13" s="212"/>
      <c r="DD13" s="212"/>
      <c r="DE13" s="212"/>
      <c r="DF13" s="212"/>
      <c r="DG13" s="212"/>
      <c r="DH13" s="212"/>
      <c r="DI13" s="212"/>
      <c r="DJ13" s="212"/>
      <c r="DK13" s="212"/>
      <c r="DL13" s="212"/>
      <c r="DM13" s="213"/>
      <c r="DN13" s="214"/>
      <c r="DO13" s="215"/>
      <c r="DP13" s="212"/>
      <c r="DQ13" s="213"/>
      <c r="DR13" s="212"/>
      <c r="DS13" s="213"/>
      <c r="DT13" s="212"/>
      <c r="DU13" s="213"/>
    </row>
    <row r="14" spans="1:126" s="216" customFormat="1">
      <c r="A14" s="208"/>
      <c r="B14" s="209" t="s">
        <v>87</v>
      </c>
      <c r="C14" s="217"/>
      <c r="D14" s="211">
        <v>0</v>
      </c>
      <c r="E14" s="211">
        <v>0</v>
      </c>
      <c r="F14" s="211">
        <v>0.17945</v>
      </c>
      <c r="G14" s="211">
        <v>0.09</v>
      </c>
      <c r="H14" s="211">
        <v>0.13500000000000001</v>
      </c>
      <c r="I14" s="211">
        <v>0</v>
      </c>
      <c r="J14" s="211">
        <v>0</v>
      </c>
      <c r="K14" s="211">
        <v>0</v>
      </c>
      <c r="L14" s="211">
        <v>0</v>
      </c>
      <c r="M14" s="211">
        <v>0</v>
      </c>
      <c r="N14" s="211">
        <v>0</v>
      </c>
      <c r="O14" s="211">
        <v>1.9700000000000002</v>
      </c>
      <c r="P14" s="211">
        <v>1.08</v>
      </c>
      <c r="Q14" s="211">
        <v>0</v>
      </c>
      <c r="R14" s="211">
        <v>4.2700000000000005</v>
      </c>
      <c r="S14" s="211">
        <v>1.98</v>
      </c>
      <c r="T14" s="211">
        <v>1.77</v>
      </c>
      <c r="U14" s="211">
        <v>1.59</v>
      </c>
      <c r="V14" s="211">
        <v>1.66</v>
      </c>
      <c r="W14" s="211">
        <v>2.09</v>
      </c>
      <c r="X14" s="211">
        <v>4.51</v>
      </c>
      <c r="Y14" s="211">
        <v>2.27</v>
      </c>
      <c r="Z14" s="211">
        <v>2.16</v>
      </c>
      <c r="AA14" s="211">
        <v>1.25</v>
      </c>
      <c r="AB14" s="211"/>
      <c r="AC14" s="211">
        <v>0</v>
      </c>
      <c r="AD14" s="211">
        <v>0</v>
      </c>
      <c r="AE14" s="211">
        <v>0.77</v>
      </c>
      <c r="AF14" s="211">
        <v>0.44</v>
      </c>
      <c r="AG14" s="211">
        <v>0.85000000000000009</v>
      </c>
      <c r="AH14" s="211">
        <v>1.1000000000000001</v>
      </c>
      <c r="AI14" s="211">
        <v>1.37</v>
      </c>
      <c r="AJ14" s="211">
        <v>0.94</v>
      </c>
      <c r="AK14" s="211">
        <v>0.5</v>
      </c>
      <c r="AL14" s="211">
        <v>0.65</v>
      </c>
      <c r="AM14" s="211">
        <v>1.17</v>
      </c>
      <c r="AN14" s="211">
        <v>0.85</v>
      </c>
      <c r="AO14" s="211">
        <v>2.02</v>
      </c>
      <c r="AP14" s="211">
        <v>0.65</v>
      </c>
      <c r="AQ14" s="211"/>
      <c r="AR14" s="211">
        <v>0</v>
      </c>
      <c r="AS14" s="211">
        <v>1.55</v>
      </c>
      <c r="AT14" s="211">
        <v>1.8800000000000001</v>
      </c>
      <c r="AU14" s="211">
        <v>0.30000000000000004</v>
      </c>
      <c r="AV14" s="211">
        <v>9.2200000000000006</v>
      </c>
      <c r="AW14" s="211">
        <v>16.98</v>
      </c>
      <c r="AX14" s="211">
        <v>15.649999999999999</v>
      </c>
      <c r="AY14" s="211">
        <v>12.033199999999997</v>
      </c>
      <c r="AZ14" s="211">
        <v>3.8</v>
      </c>
      <c r="BA14" s="211">
        <v>1.28</v>
      </c>
      <c r="BB14" s="211">
        <v>0.87</v>
      </c>
      <c r="BC14" s="211"/>
      <c r="BD14" s="211">
        <v>0.06</v>
      </c>
      <c r="BE14" s="211">
        <v>0.83000000000000007</v>
      </c>
      <c r="BF14" s="211">
        <v>1.31</v>
      </c>
      <c r="BG14" s="211">
        <v>1.8699999999999999</v>
      </c>
      <c r="BH14" s="211">
        <v>1.28</v>
      </c>
      <c r="BI14" s="211">
        <v>3.9400000000000004</v>
      </c>
      <c r="BJ14" s="211">
        <v>6.35</v>
      </c>
      <c r="BK14" s="211">
        <v>1.3599999999999999</v>
      </c>
      <c r="BL14" s="211">
        <v>0.72</v>
      </c>
      <c r="BM14" s="211">
        <v>4.78</v>
      </c>
      <c r="BN14" s="211">
        <v>9.1199999999999992</v>
      </c>
      <c r="BO14" s="211">
        <v>0</v>
      </c>
      <c r="BP14" s="211">
        <v>0</v>
      </c>
      <c r="BQ14" s="211">
        <v>5.42</v>
      </c>
      <c r="BR14" s="211">
        <v>7.65</v>
      </c>
      <c r="BS14" s="211">
        <v>18.36</v>
      </c>
      <c r="BT14" s="211">
        <v>17.13</v>
      </c>
      <c r="BU14" s="211">
        <v>12.16</v>
      </c>
      <c r="BV14" s="211">
        <v>5.8100000000000005</v>
      </c>
      <c r="BW14" s="211"/>
      <c r="BX14" s="211">
        <v>0</v>
      </c>
      <c r="BY14" s="211">
        <v>0</v>
      </c>
      <c r="BZ14" s="211">
        <v>0</v>
      </c>
      <c r="CA14" s="211">
        <v>0</v>
      </c>
      <c r="CB14" s="211">
        <v>0</v>
      </c>
      <c r="CC14" s="211">
        <v>0</v>
      </c>
      <c r="CD14" s="211">
        <v>0</v>
      </c>
      <c r="CE14" s="211">
        <v>0</v>
      </c>
      <c r="CF14" s="211">
        <v>0</v>
      </c>
      <c r="CG14" s="211">
        <v>0</v>
      </c>
      <c r="CH14" s="211">
        <v>0</v>
      </c>
      <c r="CI14" s="211">
        <v>0</v>
      </c>
      <c r="CJ14" s="212"/>
      <c r="CK14" s="212"/>
      <c r="CL14" s="212"/>
      <c r="CM14" s="212"/>
      <c r="CN14" s="212"/>
      <c r="CO14" s="212"/>
      <c r="CP14" s="212"/>
      <c r="CQ14" s="212"/>
      <c r="CR14" s="212"/>
      <c r="CS14" s="212"/>
      <c r="CT14" s="212"/>
      <c r="CU14" s="212"/>
      <c r="CV14" s="212"/>
      <c r="CW14" s="212"/>
      <c r="CX14" s="212"/>
      <c r="CY14" s="212"/>
      <c r="CZ14" s="212"/>
      <c r="DA14" s="212"/>
      <c r="DB14" s="212"/>
      <c r="DC14" s="212"/>
      <c r="DD14" s="212"/>
      <c r="DE14" s="212"/>
      <c r="DF14" s="212"/>
      <c r="DG14" s="212"/>
      <c r="DH14" s="212"/>
      <c r="DI14" s="212"/>
      <c r="DJ14" s="212"/>
      <c r="DK14" s="212"/>
      <c r="DL14" s="212"/>
      <c r="DM14" s="213"/>
      <c r="DN14" s="214"/>
      <c r="DO14" s="215"/>
      <c r="DP14" s="212"/>
      <c r="DQ14" s="213"/>
      <c r="DR14" s="212"/>
      <c r="DS14" s="213"/>
      <c r="DT14" s="212"/>
      <c r="DU14" s="213"/>
    </row>
    <row r="15" spans="1:126" s="216" customFormat="1">
      <c r="A15" s="218"/>
      <c r="B15" s="219" t="s">
        <v>88</v>
      </c>
      <c r="C15" s="217"/>
      <c r="D15" s="211">
        <v>0</v>
      </c>
      <c r="E15" s="211">
        <v>0</v>
      </c>
      <c r="F15" s="211">
        <v>0</v>
      </c>
      <c r="G15" s="211">
        <v>0</v>
      </c>
      <c r="H15" s="211">
        <v>0</v>
      </c>
      <c r="I15" s="211">
        <v>0</v>
      </c>
      <c r="J15" s="211">
        <v>0</v>
      </c>
      <c r="K15" s="211">
        <v>0</v>
      </c>
      <c r="L15" s="211">
        <v>0</v>
      </c>
      <c r="M15" s="211">
        <v>0</v>
      </c>
      <c r="N15" s="211">
        <v>0</v>
      </c>
      <c r="O15" s="211">
        <v>1.3900000000000001</v>
      </c>
      <c r="P15" s="211">
        <v>0.57200000000000006</v>
      </c>
      <c r="Q15" s="211">
        <v>0</v>
      </c>
      <c r="R15" s="211">
        <v>2.11</v>
      </c>
      <c r="S15" s="211">
        <v>0.84</v>
      </c>
      <c r="T15" s="211">
        <v>1.4100000000000001</v>
      </c>
      <c r="U15" s="211">
        <v>2.52</v>
      </c>
      <c r="V15" s="211">
        <v>2.1800000000000002</v>
      </c>
      <c r="W15" s="211">
        <v>1.7500000000000002</v>
      </c>
      <c r="X15" s="211">
        <v>1.4600000000000002</v>
      </c>
      <c r="Y15" s="211">
        <v>2.4</v>
      </c>
      <c r="Z15" s="211">
        <v>3.06</v>
      </c>
      <c r="AA15" s="211">
        <v>2.31</v>
      </c>
      <c r="AB15" s="211"/>
      <c r="AC15" s="211">
        <v>0</v>
      </c>
      <c r="AD15" s="211">
        <v>0</v>
      </c>
      <c r="AE15" s="211">
        <v>2.71</v>
      </c>
      <c r="AF15" s="211">
        <v>1.79</v>
      </c>
      <c r="AG15" s="211">
        <v>2.9899999999999998</v>
      </c>
      <c r="AH15" s="211">
        <v>2.9200000000000004</v>
      </c>
      <c r="AI15" s="211">
        <v>2.17</v>
      </c>
      <c r="AJ15" s="211">
        <v>2.36</v>
      </c>
      <c r="AK15" s="211">
        <v>2.71</v>
      </c>
      <c r="AL15" s="211">
        <v>1.72</v>
      </c>
      <c r="AM15" s="211">
        <v>2.7800000000000002</v>
      </c>
      <c r="AN15" s="211">
        <v>3.03</v>
      </c>
      <c r="AO15" s="211">
        <v>2.66</v>
      </c>
      <c r="AP15" s="211">
        <v>1</v>
      </c>
      <c r="AQ15" s="211"/>
      <c r="AR15" s="211">
        <v>0</v>
      </c>
      <c r="AS15" s="211">
        <v>1.0299999999999998</v>
      </c>
      <c r="AT15" s="211">
        <v>0.94</v>
      </c>
      <c r="AU15" s="211">
        <v>0.98</v>
      </c>
      <c r="AV15" s="211">
        <v>2.29</v>
      </c>
      <c r="AW15" s="211">
        <v>0.60000000000000009</v>
      </c>
      <c r="AX15" s="211">
        <v>0.54</v>
      </c>
      <c r="AY15" s="211">
        <v>0.71839999999999993</v>
      </c>
      <c r="AZ15" s="211">
        <v>1.92</v>
      </c>
      <c r="BA15" s="211">
        <v>4.5999999999999996</v>
      </c>
      <c r="BB15" s="211">
        <v>2.8899999999999997</v>
      </c>
      <c r="BC15" s="211"/>
      <c r="BD15" s="211">
        <v>0.33</v>
      </c>
      <c r="BE15" s="211">
        <v>4.0999999999999996</v>
      </c>
      <c r="BF15" s="211">
        <v>4.7299999999999995</v>
      </c>
      <c r="BG15" s="211">
        <v>4.1099999999999994</v>
      </c>
      <c r="BH15" s="211">
        <v>4.2100000000000009</v>
      </c>
      <c r="BI15" s="211">
        <v>3.01</v>
      </c>
      <c r="BJ15" s="211">
        <v>2.2599999999999998</v>
      </c>
      <c r="BK15" s="211">
        <v>5.23</v>
      </c>
      <c r="BL15" s="211">
        <v>3.03</v>
      </c>
      <c r="BM15" s="211">
        <v>2.3799999999999994</v>
      </c>
      <c r="BN15" s="211">
        <v>4.0200000000000005</v>
      </c>
      <c r="BO15" s="211">
        <v>0</v>
      </c>
      <c r="BP15" s="211">
        <v>0</v>
      </c>
      <c r="BQ15" s="211">
        <v>6.32</v>
      </c>
      <c r="BR15" s="211">
        <v>4.8</v>
      </c>
      <c r="BS15" s="211">
        <v>3</v>
      </c>
      <c r="BT15" s="211">
        <v>3.59</v>
      </c>
      <c r="BU15" s="211">
        <v>3.3800000000000003</v>
      </c>
      <c r="BV15" s="211">
        <v>1.33</v>
      </c>
      <c r="BW15" s="211"/>
      <c r="BX15" s="211">
        <v>0</v>
      </c>
      <c r="BY15" s="211">
        <v>0</v>
      </c>
      <c r="BZ15" s="211">
        <v>0</v>
      </c>
      <c r="CA15" s="211">
        <v>0</v>
      </c>
      <c r="CB15" s="211">
        <v>0</v>
      </c>
      <c r="CC15" s="211">
        <v>0</v>
      </c>
      <c r="CD15" s="211">
        <v>0</v>
      </c>
      <c r="CE15" s="211">
        <v>0</v>
      </c>
      <c r="CF15" s="211">
        <v>0</v>
      </c>
      <c r="CG15" s="211">
        <v>0</v>
      </c>
      <c r="CH15" s="211">
        <v>0</v>
      </c>
      <c r="CI15" s="211">
        <v>0</v>
      </c>
      <c r="CJ15" s="212"/>
      <c r="CK15" s="212"/>
      <c r="CL15" s="212"/>
      <c r="CM15" s="212"/>
      <c r="CN15" s="212"/>
      <c r="CO15" s="212"/>
      <c r="CP15" s="212"/>
      <c r="CQ15" s="212"/>
      <c r="CR15" s="212"/>
      <c r="CS15" s="212"/>
      <c r="CT15" s="212"/>
      <c r="CU15" s="212"/>
      <c r="CV15" s="212"/>
      <c r="CW15" s="212"/>
      <c r="CX15" s="212"/>
      <c r="CY15" s="212"/>
      <c r="CZ15" s="212"/>
      <c r="DA15" s="212"/>
      <c r="DB15" s="212"/>
      <c r="DC15" s="212"/>
      <c r="DD15" s="212"/>
      <c r="DE15" s="212"/>
      <c r="DF15" s="212"/>
      <c r="DG15" s="212"/>
      <c r="DH15" s="212"/>
      <c r="DI15" s="212"/>
      <c r="DJ15" s="212"/>
      <c r="DK15" s="212"/>
      <c r="DL15" s="212"/>
      <c r="DM15" s="213"/>
      <c r="DN15" s="214"/>
      <c r="DO15" s="215"/>
      <c r="DP15" s="212"/>
      <c r="DQ15" s="213"/>
      <c r="DR15" s="212"/>
      <c r="DS15" s="213"/>
      <c r="DT15" s="212"/>
      <c r="DU15" s="213"/>
    </row>
    <row r="16" spans="1:126" s="363" customFormat="1">
      <c r="A16" s="362"/>
      <c r="C16" s="364" t="s">
        <v>70</v>
      </c>
      <c r="D16" s="365" t="e">
        <v>#DIV/0!</v>
      </c>
      <c r="E16" s="365" t="e">
        <v>#DIV/0!</v>
      </c>
      <c r="F16" s="365">
        <v>30.721550468491561</v>
      </c>
      <c r="G16" s="365">
        <v>49.111111111111114</v>
      </c>
      <c r="H16" s="365">
        <v>38.722127556712486</v>
      </c>
      <c r="I16" s="365" t="e">
        <v>#DIV/0!</v>
      </c>
      <c r="J16" s="365" t="e">
        <v>#DIV/0!</v>
      </c>
      <c r="K16" s="365" t="e">
        <v>#DIV/0!</v>
      </c>
      <c r="L16" s="365" t="e">
        <v>#DIV/0!</v>
      </c>
      <c r="M16" s="365" t="e">
        <v>#DIV/0!</v>
      </c>
      <c r="N16" s="365" t="e">
        <v>#DIV/0!</v>
      </c>
      <c r="O16" s="365">
        <v>0.99714147801750086</v>
      </c>
      <c r="P16" s="365">
        <v>1.9958732661229492</v>
      </c>
      <c r="Q16" s="365" t="e">
        <v>#DIV/0!</v>
      </c>
      <c r="R16" s="365">
        <v>0.49984818958745986</v>
      </c>
      <c r="S16" s="365">
        <v>1.0312970986812768</v>
      </c>
      <c r="T16" s="365">
        <v>0.9659559875223781</v>
      </c>
      <c r="U16" s="365">
        <v>0.80869258928152454</v>
      </c>
      <c r="V16" s="365">
        <v>0.82267104714826211</v>
      </c>
      <c r="W16" s="365">
        <v>0.84263470411712926</v>
      </c>
      <c r="X16" s="365">
        <v>0.60615829343770289</v>
      </c>
      <c r="Y16" s="365">
        <v>0.76860773896298551</v>
      </c>
      <c r="Z16" s="365">
        <v>0.59421894011319376</v>
      </c>
      <c r="AA16" s="365">
        <v>0.77490117572182149</v>
      </c>
      <c r="AB16" s="365">
        <v>11.68921686321587</v>
      </c>
      <c r="AC16" s="365" t="e">
        <v>#DIV/0!</v>
      </c>
      <c r="AD16" s="365" t="e">
        <v>#DIV/0!</v>
      </c>
      <c r="AE16" s="365">
        <v>0.91430827005838633</v>
      </c>
      <c r="AF16" s="365">
        <v>1.3861859310199087</v>
      </c>
      <c r="AG16" s="365">
        <v>0.77154266389177961</v>
      </c>
      <c r="AH16" s="365">
        <v>0.66717025943680219</v>
      </c>
      <c r="AI16" s="365">
        <v>0.73520911993589799</v>
      </c>
      <c r="AJ16" s="365">
        <v>0.84648003027672569</v>
      </c>
      <c r="AK16" s="365">
        <v>0.9572552314928281</v>
      </c>
      <c r="AL16" s="365">
        <v>1.1472063680711986</v>
      </c>
      <c r="AM16" s="365">
        <v>0.73111510131460344</v>
      </c>
      <c r="AN16" s="365">
        <v>0.74198314312471225</v>
      </c>
      <c r="AO16" s="365">
        <v>0.53392021715336779</v>
      </c>
      <c r="AP16" s="365">
        <v>1.520364211696368</v>
      </c>
      <c r="AQ16" s="365">
        <v>7.30267333984375</v>
      </c>
      <c r="AR16" s="365" t="e">
        <v>#DIV/0!</v>
      </c>
      <c r="AS16" s="365">
        <v>1.159170468154523</v>
      </c>
      <c r="AT16" s="365">
        <v>1.2326261989778056</v>
      </c>
      <c r="AU16" s="365">
        <v>2.6057850529668722</v>
      </c>
      <c r="AV16" s="365">
        <v>0.37731943138588603</v>
      </c>
      <c r="AW16" s="365">
        <v>0.32112946186700558</v>
      </c>
      <c r="AX16" s="365">
        <v>0.33051923046152037</v>
      </c>
      <c r="AY16" s="365">
        <v>0.39848390137023948</v>
      </c>
      <c r="AZ16" s="365">
        <v>0.73859753497939828</v>
      </c>
      <c r="BA16" s="365">
        <v>0.56314491325509874</v>
      </c>
      <c r="BB16" s="365">
        <v>0.88005688404909554</v>
      </c>
      <c r="BC16" s="365">
        <v>1.7665307895352333</v>
      </c>
      <c r="BD16" s="365">
        <v>7.8815654668396959</v>
      </c>
      <c r="BE16" s="365">
        <v>0.64556528039227123</v>
      </c>
      <c r="BF16" s="365">
        <v>0.51299765556640464</v>
      </c>
      <c r="BG16" s="365">
        <v>0.52131962839900803</v>
      </c>
      <c r="BH16" s="365">
        <v>0.56323346117923667</v>
      </c>
      <c r="BI16" s="365">
        <v>0.36356587520000005</v>
      </c>
      <c r="BJ16" s="365">
        <v>0.34313095703124991</v>
      </c>
      <c r="BK16" s="365">
        <v>0.43383046438024392</v>
      </c>
      <c r="BL16" s="365">
        <v>0.80080387546421061</v>
      </c>
      <c r="BM16" s="365">
        <v>0.53389460148891854</v>
      </c>
      <c r="BN16" s="365">
        <v>0.35159391079326041</v>
      </c>
      <c r="BO16" s="365" t="e">
        <v>#DIV/0!</v>
      </c>
      <c r="BP16" s="365" t="e">
        <v>#DIV/0!</v>
      </c>
      <c r="BQ16" s="365">
        <v>0.3496771912302713</v>
      </c>
      <c r="BR16" s="365">
        <v>0.34165160575114217</v>
      </c>
      <c r="BS16" s="365">
        <v>0.23091063680100432</v>
      </c>
      <c r="BT16" s="365">
        <v>0.22140691718924965</v>
      </c>
      <c r="BU16" s="365">
        <v>0.26428067120244464</v>
      </c>
      <c r="BV16" s="365">
        <v>0.58721352578846442</v>
      </c>
      <c r="BW16" s="365">
        <v>6.5815973147210824</v>
      </c>
      <c r="BX16" s="365" t="e">
        <v>#DIV/0!</v>
      </c>
      <c r="BY16" s="365" t="e">
        <v>#DIV/0!</v>
      </c>
      <c r="BZ16" s="365" t="e">
        <v>#DIV/0!</v>
      </c>
      <c r="CA16" s="365" t="e">
        <v>#DIV/0!</v>
      </c>
      <c r="CB16" s="365" t="e">
        <v>#DIV/0!</v>
      </c>
      <c r="CC16" s="365" t="e">
        <v>#DIV/0!</v>
      </c>
      <c r="CD16" s="365" t="e">
        <v>#DIV/0!</v>
      </c>
      <c r="CE16" s="365" t="e">
        <v>#DIV/0!</v>
      </c>
      <c r="CF16" s="365" t="e">
        <v>#DIV/0!</v>
      </c>
      <c r="CG16" s="365" t="e">
        <v>#DIV/0!</v>
      </c>
      <c r="CH16" s="365" t="e">
        <v>#DIV/0!</v>
      </c>
      <c r="CI16" s="365" t="e">
        <v>#DIV/0!</v>
      </c>
      <c r="CJ16" s="364"/>
      <c r="CK16" s="364"/>
      <c r="CL16" s="364"/>
      <c r="CM16" s="364"/>
      <c r="CN16" s="364"/>
      <c r="CO16" s="364"/>
      <c r="CP16" s="364"/>
      <c r="CQ16" s="364"/>
      <c r="CR16" s="364"/>
      <c r="CS16" s="364"/>
      <c r="CT16" s="364"/>
      <c r="CU16" s="364"/>
      <c r="CV16" s="364"/>
      <c r="CW16" s="364"/>
      <c r="CX16" s="364"/>
      <c r="CY16" s="364"/>
      <c r="CZ16" s="364"/>
      <c r="DA16" s="364"/>
      <c r="DB16" s="364"/>
      <c r="DC16" s="364"/>
      <c r="DD16" s="364"/>
      <c r="DE16" s="364"/>
      <c r="DF16" s="364"/>
      <c r="DG16" s="364"/>
      <c r="DH16" s="364"/>
      <c r="DI16" s="364"/>
      <c r="DJ16" s="364"/>
      <c r="DK16" s="366"/>
      <c r="DL16" s="367"/>
      <c r="DM16" s="368"/>
      <c r="DN16" s="369"/>
      <c r="DO16" s="370"/>
      <c r="DP16" s="368"/>
      <c r="DQ16" s="368"/>
      <c r="DR16" s="371"/>
      <c r="DS16" s="371"/>
    </row>
    <row r="17" spans="1:125" s="216" customFormat="1" ht="14">
      <c r="A17" s="472" t="s">
        <v>95</v>
      </c>
      <c r="B17" s="209" t="s">
        <v>18</v>
      </c>
      <c r="C17" s="210"/>
      <c r="D17" s="211">
        <v>0</v>
      </c>
      <c r="E17" s="211">
        <v>0</v>
      </c>
      <c r="F17" s="211">
        <v>0</v>
      </c>
      <c r="G17" s="211">
        <v>0</v>
      </c>
      <c r="H17" s="211">
        <v>0</v>
      </c>
      <c r="I17" s="211">
        <v>0</v>
      </c>
      <c r="J17" s="211">
        <v>0</v>
      </c>
      <c r="K17" s="211">
        <v>0</v>
      </c>
      <c r="L17" s="211">
        <v>0</v>
      </c>
      <c r="M17" s="211">
        <v>0</v>
      </c>
      <c r="N17" s="211">
        <v>13.890000000000002</v>
      </c>
      <c r="O17" s="211">
        <v>10.559999999999999</v>
      </c>
      <c r="P17" s="211">
        <v>3.82</v>
      </c>
      <c r="Q17" s="211"/>
      <c r="R17" s="211">
        <v>0</v>
      </c>
      <c r="S17" s="211">
        <v>9.07</v>
      </c>
      <c r="T17" s="211">
        <v>8.1199999999999992</v>
      </c>
      <c r="U17" s="211">
        <v>7.9499999999999993</v>
      </c>
      <c r="V17" s="211">
        <v>6.22</v>
      </c>
      <c r="W17" s="211">
        <v>10.020000000000001</v>
      </c>
      <c r="X17" s="211">
        <v>4.1800000000000006</v>
      </c>
      <c r="Y17" s="211">
        <v>6.3800000000000008</v>
      </c>
      <c r="Z17" s="211">
        <v>9.77</v>
      </c>
      <c r="AA17" s="211">
        <v>5.6</v>
      </c>
      <c r="AB17" s="211"/>
      <c r="AC17" s="211">
        <v>0</v>
      </c>
      <c r="AD17" s="211">
        <v>3.38</v>
      </c>
      <c r="AE17" s="211">
        <v>2.94</v>
      </c>
      <c r="AF17" s="211">
        <v>5.5299999999999994</v>
      </c>
      <c r="AG17" s="211">
        <v>5.2000000000000011</v>
      </c>
      <c r="AH17" s="211">
        <v>8.1900000000000013</v>
      </c>
      <c r="AI17" s="211">
        <v>9.2500000000000018</v>
      </c>
      <c r="AJ17" s="211">
        <v>6.1800000000000006</v>
      </c>
      <c r="AK17" s="211">
        <v>5.8500000000000005</v>
      </c>
      <c r="AL17" s="211">
        <v>1.6</v>
      </c>
      <c r="AM17" s="211"/>
      <c r="AN17" s="211">
        <v>0</v>
      </c>
      <c r="AO17" s="211">
        <v>0</v>
      </c>
      <c r="AP17" s="211">
        <v>3.59</v>
      </c>
      <c r="AQ17" s="211">
        <v>1.02</v>
      </c>
      <c r="AR17" s="211">
        <v>3.97</v>
      </c>
      <c r="AS17" s="211">
        <v>1.7699999999999998</v>
      </c>
      <c r="AT17" s="211">
        <v>1.5</v>
      </c>
      <c r="AU17" s="211">
        <v>2.2400000000000007</v>
      </c>
      <c r="AV17" s="211">
        <v>3.15</v>
      </c>
      <c r="AW17" s="211">
        <v>0.75000000000000011</v>
      </c>
      <c r="AX17" s="211">
        <v>3.1100000000000003</v>
      </c>
      <c r="AY17" s="211">
        <v>2.77</v>
      </c>
      <c r="AZ17" s="211">
        <v>1.0699999999999998</v>
      </c>
      <c r="BA17" s="211"/>
      <c r="BB17" s="211">
        <v>2.63</v>
      </c>
      <c r="BC17" s="211">
        <v>4.6599999999999993</v>
      </c>
      <c r="BD17" s="211">
        <v>5.0500000000000007</v>
      </c>
      <c r="BE17" s="211">
        <v>5.4099999999999984</v>
      </c>
      <c r="BF17" s="211">
        <v>2.3000000000000003</v>
      </c>
      <c r="BG17" s="211">
        <v>4.71</v>
      </c>
      <c r="BH17" s="211">
        <v>8.0300000000000011</v>
      </c>
      <c r="BI17" s="211">
        <v>14.47</v>
      </c>
      <c r="BJ17" s="211">
        <v>12.93</v>
      </c>
      <c r="BK17" s="211">
        <v>12.660000000000002</v>
      </c>
      <c r="BL17" s="211"/>
      <c r="BM17" s="211">
        <v>0</v>
      </c>
      <c r="BN17" s="211">
        <v>7.2700000000000005</v>
      </c>
      <c r="BO17" s="211">
        <v>9.0799999999999983</v>
      </c>
      <c r="BP17" s="211">
        <v>4.6599999999999993</v>
      </c>
      <c r="BQ17" s="211">
        <v>5.4099999999999993</v>
      </c>
      <c r="BR17" s="211">
        <v>4.62</v>
      </c>
      <c r="BS17" s="211">
        <v>6.1400000000000006</v>
      </c>
      <c r="BT17" s="211">
        <v>5.38</v>
      </c>
      <c r="BU17" s="211">
        <v>0.48</v>
      </c>
      <c r="BV17" s="211">
        <v>0</v>
      </c>
      <c r="BW17" s="211">
        <v>0</v>
      </c>
      <c r="BX17" s="211">
        <v>0</v>
      </c>
      <c r="BY17" s="211">
        <v>0</v>
      </c>
      <c r="BZ17" s="211">
        <v>0</v>
      </c>
      <c r="CA17" s="211">
        <v>0</v>
      </c>
      <c r="CB17" s="211">
        <v>0</v>
      </c>
      <c r="CC17" s="211">
        <v>0</v>
      </c>
      <c r="CD17" s="211">
        <v>0</v>
      </c>
      <c r="CE17" s="211">
        <v>0</v>
      </c>
      <c r="CF17" s="211">
        <v>0</v>
      </c>
      <c r="CG17" s="211">
        <v>0</v>
      </c>
      <c r="CH17" s="211">
        <v>0</v>
      </c>
      <c r="CI17" s="211">
        <v>0</v>
      </c>
      <c r="CJ17" s="212"/>
      <c r="CK17" s="212"/>
      <c r="CL17" s="212"/>
      <c r="CM17" s="212"/>
      <c r="CN17" s="212"/>
      <c r="CO17" s="212"/>
      <c r="CP17" s="212"/>
      <c r="CQ17" s="212"/>
      <c r="CR17" s="212"/>
      <c r="CS17" s="212"/>
      <c r="CT17" s="212"/>
      <c r="CU17" s="212"/>
      <c r="CV17" s="212"/>
      <c r="CW17" s="212"/>
      <c r="CX17" s="212"/>
      <c r="CY17" s="212"/>
      <c r="CZ17" s="212"/>
      <c r="DA17" s="212"/>
      <c r="DB17" s="212"/>
      <c r="DC17" s="212"/>
      <c r="DD17" s="212"/>
      <c r="DE17" s="212"/>
      <c r="DF17" s="212"/>
      <c r="DG17" s="212"/>
      <c r="DH17" s="212"/>
      <c r="DI17" s="212"/>
      <c r="DJ17" s="212"/>
      <c r="DK17" s="213"/>
      <c r="DL17" s="214"/>
      <c r="DM17" s="215"/>
      <c r="DN17" s="212"/>
      <c r="DO17" s="213"/>
      <c r="DP17" s="212"/>
      <c r="DQ17" s="213"/>
      <c r="DR17" s="212"/>
      <c r="DS17" s="213"/>
    </row>
    <row r="18" spans="1:125" s="216" customFormat="1">
      <c r="A18" s="208"/>
      <c r="B18" s="209" t="s">
        <v>19</v>
      </c>
      <c r="C18" s="217"/>
      <c r="D18" s="211">
        <v>0</v>
      </c>
      <c r="E18" s="211">
        <v>0</v>
      </c>
      <c r="F18" s="211">
        <v>0</v>
      </c>
      <c r="G18" s="211">
        <v>0</v>
      </c>
      <c r="H18" s="211">
        <v>0</v>
      </c>
      <c r="I18" s="211">
        <v>0</v>
      </c>
      <c r="J18" s="211">
        <v>0</v>
      </c>
      <c r="K18" s="211">
        <v>0</v>
      </c>
      <c r="L18" s="211">
        <v>0</v>
      </c>
      <c r="M18" s="211">
        <v>0</v>
      </c>
      <c r="N18" s="211">
        <v>6.35</v>
      </c>
      <c r="O18" s="211">
        <v>5.09</v>
      </c>
      <c r="P18" s="211">
        <v>2.2199999999999998</v>
      </c>
      <c r="Q18" s="211"/>
      <c r="R18" s="211">
        <v>0</v>
      </c>
      <c r="S18" s="211">
        <v>3.91</v>
      </c>
      <c r="T18" s="211">
        <v>1.9100000000000001</v>
      </c>
      <c r="U18" s="211">
        <v>1.48</v>
      </c>
      <c r="V18" s="211">
        <v>0.76</v>
      </c>
      <c r="W18" s="211">
        <v>1.58</v>
      </c>
      <c r="X18" s="211">
        <v>0.55000000000000004</v>
      </c>
      <c r="Y18" s="211">
        <v>2.25</v>
      </c>
      <c r="Z18" s="211">
        <v>0.94</v>
      </c>
      <c r="AA18" s="211">
        <v>0.35</v>
      </c>
      <c r="AB18" s="211"/>
      <c r="AC18" s="211">
        <v>0</v>
      </c>
      <c r="AD18" s="211">
        <v>0.66</v>
      </c>
      <c r="AE18" s="211">
        <v>1.0699999999999998</v>
      </c>
      <c r="AF18" s="211">
        <v>1.21</v>
      </c>
      <c r="AG18" s="211">
        <v>1.82</v>
      </c>
      <c r="AH18" s="211">
        <v>2.76</v>
      </c>
      <c r="AI18" s="211">
        <v>4.18</v>
      </c>
      <c r="AJ18" s="211">
        <v>4.09</v>
      </c>
      <c r="AK18" s="211">
        <v>2.1599999999999997</v>
      </c>
      <c r="AL18" s="211">
        <v>0.49</v>
      </c>
      <c r="AM18" s="211"/>
      <c r="AN18" s="211">
        <v>0</v>
      </c>
      <c r="AO18" s="211">
        <v>0</v>
      </c>
      <c r="AP18" s="211">
        <v>2.5599999999999996</v>
      </c>
      <c r="AQ18" s="211">
        <v>0.19</v>
      </c>
      <c r="AR18" s="211">
        <v>0.86</v>
      </c>
      <c r="AS18" s="211">
        <v>0.58000000000000007</v>
      </c>
      <c r="AT18" s="211">
        <v>0.56000000000000005</v>
      </c>
      <c r="AU18" s="211">
        <v>0.51</v>
      </c>
      <c r="AV18" s="211">
        <v>1.1900000000000002</v>
      </c>
      <c r="AW18" s="211">
        <v>2.3099999999999996</v>
      </c>
      <c r="AX18" s="211">
        <v>16.880000000000003</v>
      </c>
      <c r="AY18" s="211">
        <v>12.260000000000002</v>
      </c>
      <c r="AZ18" s="211">
        <v>1.46</v>
      </c>
      <c r="BA18" s="211"/>
      <c r="BB18" s="211">
        <v>0.48</v>
      </c>
      <c r="BC18" s="211">
        <v>0.94</v>
      </c>
      <c r="BD18" s="211">
        <v>1.02</v>
      </c>
      <c r="BE18" s="211">
        <v>1.05</v>
      </c>
      <c r="BF18" s="211">
        <v>0.58000000000000007</v>
      </c>
      <c r="BG18" s="211">
        <v>5.3000000000000007</v>
      </c>
      <c r="BH18" s="211">
        <v>3.97</v>
      </c>
      <c r="BI18" s="211">
        <v>5.4799999999999995</v>
      </c>
      <c r="BJ18" s="211">
        <v>5.1000000000000005</v>
      </c>
      <c r="BK18" s="211">
        <v>4.63</v>
      </c>
      <c r="BL18" s="211"/>
      <c r="BM18" s="211">
        <v>0</v>
      </c>
      <c r="BN18" s="211">
        <v>4.24</v>
      </c>
      <c r="BO18" s="211">
        <v>5.589999999999999</v>
      </c>
      <c r="BP18" s="211">
        <v>3.6399999999999997</v>
      </c>
      <c r="BQ18" s="211">
        <v>4.2699999999999996</v>
      </c>
      <c r="BR18" s="211">
        <v>5</v>
      </c>
      <c r="BS18" s="211">
        <v>11.520000000000001</v>
      </c>
      <c r="BT18" s="211">
        <v>12.73</v>
      </c>
      <c r="BU18" s="211">
        <v>0.75</v>
      </c>
      <c r="BV18" s="211">
        <v>0</v>
      </c>
      <c r="BW18" s="211">
        <v>0</v>
      </c>
      <c r="BX18" s="211">
        <v>0</v>
      </c>
      <c r="BY18" s="211">
        <v>0</v>
      </c>
      <c r="BZ18" s="211">
        <v>0</v>
      </c>
      <c r="CA18" s="211">
        <v>0</v>
      </c>
      <c r="CB18" s="211">
        <v>0</v>
      </c>
      <c r="CC18" s="211">
        <v>0</v>
      </c>
      <c r="CD18" s="211">
        <v>0</v>
      </c>
      <c r="CE18" s="211">
        <v>0</v>
      </c>
      <c r="CF18" s="211">
        <v>0</v>
      </c>
      <c r="CG18" s="211">
        <v>0</v>
      </c>
      <c r="CH18" s="211">
        <v>0</v>
      </c>
      <c r="CI18" s="211">
        <v>0</v>
      </c>
      <c r="CJ18" s="212"/>
      <c r="CK18" s="212"/>
      <c r="CL18" s="212"/>
      <c r="CM18" s="212"/>
      <c r="CN18" s="212"/>
      <c r="CO18" s="212"/>
      <c r="CP18" s="212"/>
      <c r="CQ18" s="212"/>
      <c r="CR18" s="212"/>
      <c r="CS18" s="212"/>
      <c r="CT18" s="212"/>
      <c r="CU18" s="212"/>
      <c r="CV18" s="212"/>
      <c r="CW18" s="212"/>
      <c r="CX18" s="212"/>
      <c r="CY18" s="212"/>
      <c r="CZ18" s="212"/>
      <c r="DA18" s="212"/>
      <c r="DB18" s="212"/>
      <c r="DC18" s="212"/>
      <c r="DD18" s="212"/>
      <c r="DE18" s="212"/>
      <c r="DF18" s="212"/>
      <c r="DG18" s="212"/>
      <c r="DH18" s="212"/>
      <c r="DI18" s="212"/>
      <c r="DJ18" s="212"/>
      <c r="DK18" s="213"/>
      <c r="DL18" s="214"/>
      <c r="DM18" s="215"/>
      <c r="DN18" s="212"/>
      <c r="DO18" s="213"/>
      <c r="DP18" s="212"/>
      <c r="DQ18" s="213"/>
      <c r="DR18" s="212"/>
      <c r="DS18" s="213"/>
    </row>
    <row r="19" spans="1:125" s="216" customFormat="1">
      <c r="A19" s="218"/>
      <c r="B19" s="219" t="s">
        <v>88</v>
      </c>
      <c r="C19" s="217"/>
      <c r="D19" s="211">
        <v>0</v>
      </c>
      <c r="E19" s="211">
        <v>0</v>
      </c>
      <c r="F19" s="211">
        <v>0</v>
      </c>
      <c r="G19" s="211">
        <v>0</v>
      </c>
      <c r="H19" s="211">
        <v>0</v>
      </c>
      <c r="I19" s="211">
        <v>0</v>
      </c>
      <c r="J19" s="211">
        <v>0</v>
      </c>
      <c r="K19" s="211">
        <v>0</v>
      </c>
      <c r="L19" s="211">
        <v>0</v>
      </c>
      <c r="M19" s="211">
        <v>0</v>
      </c>
      <c r="N19" s="211">
        <v>1.38</v>
      </c>
      <c r="O19" s="211">
        <v>2.0300000000000002</v>
      </c>
      <c r="P19" s="211">
        <v>1.3</v>
      </c>
      <c r="Q19" s="211"/>
      <c r="R19" s="211">
        <v>0</v>
      </c>
      <c r="S19" s="211">
        <v>1.35</v>
      </c>
      <c r="T19" s="211">
        <v>2.1800000000000002</v>
      </c>
      <c r="U19" s="211">
        <v>1.87</v>
      </c>
      <c r="V19" s="211">
        <v>1.75</v>
      </c>
      <c r="W19" s="211">
        <v>4.8</v>
      </c>
      <c r="X19" s="211">
        <v>2</v>
      </c>
      <c r="Y19" s="211">
        <v>2.7800000000000002</v>
      </c>
      <c r="Z19" s="211">
        <v>2.5200000000000005</v>
      </c>
      <c r="AA19" s="211">
        <v>1.46</v>
      </c>
      <c r="AB19" s="211"/>
      <c r="AC19" s="211">
        <v>0</v>
      </c>
      <c r="AD19" s="211">
        <v>1.9200000000000002</v>
      </c>
      <c r="AE19" s="211">
        <v>3.1399999999999997</v>
      </c>
      <c r="AF19" s="211">
        <v>3.62</v>
      </c>
      <c r="AG19" s="211">
        <v>2.11</v>
      </c>
      <c r="AH19" s="211">
        <v>2.58</v>
      </c>
      <c r="AI19" s="211">
        <v>2.65</v>
      </c>
      <c r="AJ19" s="211">
        <v>1.85</v>
      </c>
      <c r="AK19" s="211">
        <v>1.5499999999999998</v>
      </c>
      <c r="AL19" s="211">
        <v>0.87</v>
      </c>
      <c r="AM19" s="211"/>
      <c r="AN19" s="211">
        <v>0</v>
      </c>
      <c r="AO19" s="211">
        <v>0</v>
      </c>
      <c r="AP19" s="211">
        <v>1.02</v>
      </c>
      <c r="AQ19" s="211">
        <v>1.48</v>
      </c>
      <c r="AR19" s="211">
        <v>4.5399999999999991</v>
      </c>
      <c r="AS19" s="211">
        <v>2.06</v>
      </c>
      <c r="AT19" s="211">
        <v>1.88</v>
      </c>
      <c r="AU19" s="211">
        <v>2.6699999999999995</v>
      </c>
      <c r="AV19" s="211">
        <v>3.1399999999999997</v>
      </c>
      <c r="AW19" s="211">
        <v>0.31000000000000005</v>
      </c>
      <c r="AX19" s="211">
        <v>0.85000000000000009</v>
      </c>
      <c r="AY19" s="211">
        <v>0.93000000000000016</v>
      </c>
      <c r="AZ19" s="211">
        <v>0.33999999999999997</v>
      </c>
      <c r="BA19" s="211"/>
      <c r="BB19" s="211">
        <v>1.7299999999999998</v>
      </c>
      <c r="BC19" s="211">
        <v>3.12</v>
      </c>
      <c r="BD19" s="211">
        <v>4.16</v>
      </c>
      <c r="BE19" s="211">
        <v>4.46</v>
      </c>
      <c r="BF19" s="211">
        <v>1.65</v>
      </c>
      <c r="BG19" s="211">
        <v>1.4700000000000002</v>
      </c>
      <c r="BH19" s="211">
        <v>2.1399999999999997</v>
      </c>
      <c r="BI19" s="211">
        <v>2.42</v>
      </c>
      <c r="BJ19" s="211">
        <v>2.17</v>
      </c>
      <c r="BK19" s="211">
        <v>2</v>
      </c>
      <c r="BL19" s="211"/>
      <c r="BM19" s="211">
        <v>0</v>
      </c>
      <c r="BN19" s="211">
        <v>1.07</v>
      </c>
      <c r="BO19" s="211">
        <v>1.1399999999999997</v>
      </c>
      <c r="BP19" s="211">
        <v>4.5999999999999996</v>
      </c>
      <c r="BQ19" s="211">
        <v>6.0200000000000005</v>
      </c>
      <c r="BR19" s="211">
        <v>5.18</v>
      </c>
      <c r="BS19" s="211">
        <v>2.77</v>
      </c>
      <c r="BT19" s="211">
        <v>2.56</v>
      </c>
      <c r="BU19" s="211">
        <v>0.32999999999999996</v>
      </c>
      <c r="BV19" s="211">
        <v>0</v>
      </c>
      <c r="BW19" s="211">
        <v>0</v>
      </c>
      <c r="BX19" s="211">
        <v>0</v>
      </c>
      <c r="BY19" s="211">
        <v>0</v>
      </c>
      <c r="BZ19" s="211">
        <v>0</v>
      </c>
      <c r="CA19" s="211">
        <v>0</v>
      </c>
      <c r="CB19" s="211">
        <v>0</v>
      </c>
      <c r="CC19" s="211">
        <v>0</v>
      </c>
      <c r="CD19" s="211">
        <v>0</v>
      </c>
      <c r="CE19" s="211">
        <v>0</v>
      </c>
      <c r="CF19" s="211">
        <v>0</v>
      </c>
      <c r="CG19" s="211">
        <v>0</v>
      </c>
      <c r="CH19" s="211">
        <v>0</v>
      </c>
      <c r="CI19" s="211">
        <v>0</v>
      </c>
      <c r="CJ19" s="212"/>
      <c r="CK19" s="212"/>
      <c r="CL19" s="212"/>
      <c r="CM19" s="212"/>
      <c r="CN19" s="212"/>
      <c r="CO19" s="212"/>
      <c r="CP19" s="212"/>
      <c r="CQ19" s="212"/>
      <c r="CR19" s="212"/>
      <c r="CS19" s="212"/>
      <c r="CT19" s="212"/>
      <c r="CU19" s="212"/>
      <c r="CV19" s="212"/>
      <c r="CW19" s="212"/>
      <c r="CX19" s="212"/>
      <c r="CY19" s="212"/>
      <c r="CZ19" s="212"/>
      <c r="DA19" s="212"/>
      <c r="DB19" s="212"/>
      <c r="DC19" s="212"/>
      <c r="DD19" s="212"/>
      <c r="DE19" s="212"/>
      <c r="DF19" s="212"/>
      <c r="DG19" s="212"/>
      <c r="DH19" s="212"/>
      <c r="DI19" s="212"/>
      <c r="DJ19" s="212"/>
      <c r="DK19" s="213"/>
      <c r="DL19" s="214"/>
      <c r="DM19" s="215"/>
      <c r="DN19" s="212"/>
      <c r="DO19" s="213"/>
      <c r="DP19" s="212"/>
      <c r="DQ19" s="213"/>
      <c r="DR19" s="212"/>
      <c r="DS19" s="213"/>
    </row>
    <row r="20" spans="1:125" s="353" customFormat="1">
      <c r="A20" s="352"/>
      <c r="C20" s="354"/>
      <c r="D20" s="355"/>
      <c r="E20" s="355"/>
      <c r="F20" s="355"/>
      <c r="G20" s="355"/>
      <c r="H20" s="355"/>
      <c r="I20" s="355"/>
      <c r="J20" s="355"/>
      <c r="K20" s="355"/>
      <c r="L20" s="355"/>
      <c r="M20" s="355"/>
      <c r="N20" s="355"/>
      <c r="O20" s="355"/>
      <c r="P20" s="355"/>
      <c r="Q20" s="355"/>
      <c r="R20" s="355"/>
      <c r="S20" s="355"/>
      <c r="T20" s="355"/>
      <c r="U20" s="355"/>
      <c r="V20" s="355"/>
      <c r="W20" s="355"/>
      <c r="X20" s="355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  <c r="AI20" s="355"/>
      <c r="AJ20" s="355"/>
      <c r="AK20" s="355"/>
      <c r="AL20" s="355"/>
      <c r="AM20" s="355"/>
      <c r="AN20" s="355"/>
      <c r="AO20" s="355"/>
      <c r="AP20" s="355"/>
      <c r="AQ20" s="355"/>
      <c r="AR20" s="355"/>
      <c r="AS20" s="355"/>
      <c r="AT20" s="355"/>
      <c r="AU20" s="355"/>
      <c r="AV20" s="355"/>
      <c r="AW20" s="355"/>
      <c r="AX20" s="355"/>
      <c r="AY20" s="355"/>
      <c r="AZ20" s="355"/>
      <c r="BA20" s="355"/>
      <c r="BB20" s="355"/>
      <c r="BC20" s="355"/>
      <c r="BD20" s="355"/>
      <c r="BE20" s="355"/>
      <c r="BF20" s="355"/>
      <c r="BG20" s="355"/>
      <c r="BH20" s="355"/>
      <c r="BI20" s="355"/>
      <c r="BJ20" s="355"/>
      <c r="BK20" s="355"/>
      <c r="BL20" s="355"/>
      <c r="BM20" s="355"/>
      <c r="BN20" s="355"/>
      <c r="BO20" s="355"/>
      <c r="BP20" s="355"/>
      <c r="BQ20" s="355"/>
      <c r="BR20" s="355"/>
      <c r="BS20" s="355"/>
      <c r="BT20" s="355"/>
      <c r="BU20" s="355"/>
      <c r="BV20" s="355"/>
      <c r="BW20" s="355"/>
      <c r="BX20" s="355"/>
      <c r="BY20" s="355"/>
      <c r="BZ20" s="355"/>
      <c r="CA20" s="355"/>
      <c r="CB20" s="355"/>
      <c r="CC20" s="355"/>
      <c r="CD20" s="355"/>
      <c r="CE20" s="355"/>
      <c r="CF20" s="355"/>
      <c r="CG20" s="355"/>
      <c r="CH20" s="355"/>
      <c r="CI20" s="355"/>
      <c r="CJ20" s="354"/>
      <c r="CK20" s="354"/>
      <c r="CL20" s="354"/>
      <c r="CM20" s="354"/>
      <c r="CN20" s="354"/>
      <c r="CO20" s="354"/>
      <c r="CP20" s="354"/>
      <c r="CQ20" s="354"/>
      <c r="CR20" s="354"/>
      <c r="CS20" s="354"/>
      <c r="CT20" s="354"/>
      <c r="CU20" s="354"/>
      <c r="CV20" s="354"/>
      <c r="CW20" s="354"/>
      <c r="CX20" s="354"/>
      <c r="CY20" s="354"/>
      <c r="CZ20" s="354"/>
      <c r="DA20" s="354"/>
      <c r="DB20" s="354"/>
      <c r="DC20" s="354"/>
      <c r="DD20" s="354"/>
      <c r="DE20" s="354"/>
      <c r="DF20" s="354"/>
      <c r="DG20" s="354"/>
      <c r="DH20" s="354"/>
      <c r="DI20" s="354"/>
      <c r="DJ20" s="354"/>
      <c r="DK20" s="356"/>
      <c r="DL20" s="357"/>
      <c r="DM20" s="358"/>
      <c r="DN20" s="359"/>
      <c r="DO20" s="360"/>
      <c r="DP20" s="358"/>
      <c r="DQ20" s="358"/>
      <c r="DR20" s="361"/>
      <c r="DS20" s="361"/>
    </row>
    <row r="21" spans="1:125" s="216" customFormat="1" ht="14">
      <c r="A21" s="339" t="s">
        <v>68</v>
      </c>
      <c r="B21" s="209" t="s">
        <v>79</v>
      </c>
      <c r="C21" s="210"/>
      <c r="D21" s="211">
        <v>0</v>
      </c>
      <c r="E21" s="211">
        <v>0</v>
      </c>
      <c r="F21" s="211">
        <v>0.2019</v>
      </c>
      <c r="G21" s="211">
        <v>0.44899999999999995</v>
      </c>
      <c r="H21" s="211">
        <v>0.45</v>
      </c>
      <c r="I21" s="211">
        <v>0.58399999999999996</v>
      </c>
      <c r="J21" s="211">
        <v>0.26900000000000002</v>
      </c>
      <c r="K21" s="211">
        <v>0.47200000000000003</v>
      </c>
      <c r="L21" s="211">
        <v>0.31499999999999995</v>
      </c>
      <c r="M21" s="211">
        <v>0</v>
      </c>
      <c r="N21" s="211">
        <v>5.2759999999999989</v>
      </c>
      <c r="O21" s="211">
        <v>7.5659999999999989</v>
      </c>
      <c r="P21" s="211">
        <v>3.1429999999999998</v>
      </c>
      <c r="Q21" s="211">
        <v>2.0649999999999999</v>
      </c>
      <c r="R21" s="211">
        <v>7.2059999999999995</v>
      </c>
      <c r="S21" s="211">
        <v>5.59</v>
      </c>
      <c r="T21" s="211">
        <v>3.8829999999999996</v>
      </c>
      <c r="U21" s="211">
        <v>6.0619999999999994</v>
      </c>
      <c r="V21" s="211">
        <v>4.3769999999999998</v>
      </c>
      <c r="W21" s="211">
        <v>6.0389999999999997</v>
      </c>
      <c r="X21" s="211">
        <v>10.956</v>
      </c>
      <c r="Y21" s="211">
        <v>8.42</v>
      </c>
      <c r="Z21" s="211">
        <v>3.8389999999999995</v>
      </c>
      <c r="AA21" s="211"/>
      <c r="AB21" s="211">
        <v>0</v>
      </c>
      <c r="AC21" s="211">
        <v>2.4250000000000003</v>
      </c>
      <c r="AD21" s="211">
        <v>4.6689999999999996</v>
      </c>
      <c r="AE21" s="211">
        <v>3.2080000000000002</v>
      </c>
      <c r="AF21" s="211">
        <v>5.972999999999999</v>
      </c>
      <c r="AG21" s="211">
        <v>7.3869999999999996</v>
      </c>
      <c r="AH21" s="211">
        <v>10.641999999999998</v>
      </c>
      <c r="AI21" s="211">
        <v>8.6890000000000001</v>
      </c>
      <c r="AJ21" s="211">
        <v>8.1499999999999986</v>
      </c>
      <c r="AK21" s="211">
        <v>2.92</v>
      </c>
      <c r="AL21" s="211">
        <v>3.907</v>
      </c>
      <c r="AM21" s="211">
        <v>12.115000000000002</v>
      </c>
      <c r="AN21" s="211">
        <v>4.1660000000000004</v>
      </c>
      <c r="AO21" s="211"/>
      <c r="AP21" s="211">
        <v>0</v>
      </c>
      <c r="AQ21" s="211">
        <v>4.49</v>
      </c>
      <c r="AR21" s="211">
        <v>1.7749999999999999</v>
      </c>
      <c r="AS21" s="211">
        <v>2.1130000000000004</v>
      </c>
      <c r="AT21" s="211">
        <v>2.2229999999999999</v>
      </c>
      <c r="AU21" s="211">
        <v>2.4260000000000006</v>
      </c>
      <c r="AV21" s="211">
        <v>3.1879999999999997</v>
      </c>
      <c r="AW21" s="211">
        <v>2.1339999999999999</v>
      </c>
      <c r="AX21" s="211">
        <v>4.2439999999999998</v>
      </c>
      <c r="AY21" s="211">
        <v>4.7140000000000004</v>
      </c>
      <c r="AZ21" s="211">
        <v>4.67</v>
      </c>
      <c r="BA21" s="211">
        <v>4.4239999999999995</v>
      </c>
      <c r="BB21" s="211">
        <v>6.4660000000000002</v>
      </c>
      <c r="BC21" s="211">
        <v>2.2010000000000001</v>
      </c>
      <c r="BD21" s="211"/>
      <c r="BE21" s="211">
        <v>1.7280000000000002</v>
      </c>
      <c r="BF21" s="211">
        <v>4.601</v>
      </c>
      <c r="BG21" s="211">
        <v>3.8159999999999998</v>
      </c>
      <c r="BH21" s="211">
        <v>9.2949999999999999</v>
      </c>
      <c r="BI21" s="211">
        <v>12.370999999999999</v>
      </c>
      <c r="BJ21" s="211">
        <v>9.8109999999999982</v>
      </c>
      <c r="BK21" s="211">
        <v>11.921999999999999</v>
      </c>
      <c r="BL21" s="211">
        <v>11.360999999999999</v>
      </c>
      <c r="BM21" s="211">
        <v>11.226999999999999</v>
      </c>
      <c r="BN21" s="211">
        <v>12.076000000000001</v>
      </c>
      <c r="BO21" s="211">
        <v>9.0939999999999994</v>
      </c>
      <c r="BP21" s="211">
        <v>6.3989999999999991</v>
      </c>
      <c r="BQ21" s="211">
        <v>0.82900000000000007</v>
      </c>
      <c r="BR21" s="211"/>
      <c r="BS21" s="211">
        <v>0</v>
      </c>
      <c r="BT21" s="211">
        <v>0</v>
      </c>
      <c r="BU21" s="211">
        <v>0</v>
      </c>
      <c r="BV21" s="211">
        <v>0</v>
      </c>
      <c r="BW21" s="211">
        <v>0</v>
      </c>
      <c r="BX21" s="211">
        <v>0</v>
      </c>
      <c r="BY21" s="211">
        <v>0</v>
      </c>
      <c r="BZ21" s="211">
        <v>0</v>
      </c>
      <c r="CA21" s="211">
        <v>0</v>
      </c>
      <c r="CB21" s="211">
        <v>0</v>
      </c>
      <c r="CC21" s="211">
        <v>0</v>
      </c>
      <c r="CD21" s="211">
        <v>0</v>
      </c>
      <c r="CE21" s="211">
        <v>0</v>
      </c>
      <c r="CF21" s="211">
        <v>0</v>
      </c>
      <c r="CG21" s="211">
        <v>0</v>
      </c>
      <c r="CH21" s="211">
        <v>0</v>
      </c>
      <c r="CI21" s="211">
        <v>0</v>
      </c>
      <c r="CJ21" s="212"/>
      <c r="CK21" s="212"/>
      <c r="CL21" s="212"/>
      <c r="CM21" s="212"/>
      <c r="CN21" s="212"/>
      <c r="CO21" s="212"/>
      <c r="CP21" s="212"/>
      <c r="CQ21" s="212"/>
      <c r="CR21" s="212"/>
      <c r="CS21" s="212"/>
      <c r="CT21" s="212"/>
      <c r="CU21" s="212"/>
      <c r="CV21" s="212"/>
      <c r="CW21" s="212"/>
      <c r="CX21" s="212"/>
      <c r="CY21" s="212"/>
      <c r="CZ21" s="212"/>
      <c r="DA21" s="212"/>
      <c r="DB21" s="212"/>
      <c r="DC21" s="212"/>
      <c r="DD21" s="212"/>
      <c r="DE21" s="212"/>
      <c r="DF21" s="212"/>
      <c r="DG21" s="212"/>
      <c r="DH21" s="212"/>
      <c r="DI21" s="212"/>
      <c r="DJ21" s="212"/>
      <c r="DK21" s="212"/>
      <c r="DL21" s="212"/>
      <c r="DM21" s="213"/>
      <c r="DN21" s="214"/>
      <c r="DO21" s="215"/>
      <c r="DP21" s="212"/>
      <c r="DQ21" s="213"/>
      <c r="DR21" s="212"/>
      <c r="DS21" s="213"/>
      <c r="DT21" s="212"/>
      <c r="DU21" s="213"/>
    </row>
    <row r="22" spans="1:125" s="216" customFormat="1">
      <c r="A22" s="208"/>
      <c r="B22" s="209" t="s">
        <v>87</v>
      </c>
      <c r="C22" s="217"/>
      <c r="D22" s="211">
        <v>0</v>
      </c>
      <c r="E22" s="211">
        <v>0</v>
      </c>
      <c r="F22" s="211">
        <v>0.13400000000000001</v>
      </c>
      <c r="G22" s="211">
        <v>0.3145</v>
      </c>
      <c r="H22" s="211">
        <v>0.38200000000000001</v>
      </c>
      <c r="I22" s="211">
        <v>0.27</v>
      </c>
      <c r="J22" s="211">
        <v>0.13445000000000001</v>
      </c>
      <c r="K22" s="211">
        <v>0.247</v>
      </c>
      <c r="L22" s="211">
        <v>0</v>
      </c>
      <c r="M22" s="211">
        <v>0</v>
      </c>
      <c r="N22" s="211">
        <v>1.28</v>
      </c>
      <c r="O22" s="211">
        <v>1.9079999999999999</v>
      </c>
      <c r="P22" s="211">
        <v>0.98699999999999999</v>
      </c>
      <c r="Q22" s="211">
        <v>0.65</v>
      </c>
      <c r="R22" s="211">
        <v>5.1859999999999999</v>
      </c>
      <c r="S22" s="211">
        <v>3.7719999999999998</v>
      </c>
      <c r="T22" s="211">
        <v>1.37</v>
      </c>
      <c r="U22" s="211">
        <v>0.98799999999999999</v>
      </c>
      <c r="V22" s="211">
        <v>1.167</v>
      </c>
      <c r="W22" s="211">
        <v>1.8640000000000001</v>
      </c>
      <c r="X22" s="211">
        <v>6.2410000000000005</v>
      </c>
      <c r="Y22" s="211">
        <v>2.5139999999999998</v>
      </c>
      <c r="Z22" s="211">
        <v>0.56100000000000005</v>
      </c>
      <c r="AA22" s="211"/>
      <c r="AB22" s="211">
        <v>0</v>
      </c>
      <c r="AC22" s="211">
        <v>0.51600000000000001</v>
      </c>
      <c r="AD22" s="211">
        <v>0.78600000000000003</v>
      </c>
      <c r="AE22" s="211">
        <v>0.53900000000000003</v>
      </c>
      <c r="AF22" s="211">
        <v>1.1459999999999999</v>
      </c>
      <c r="AG22" s="211">
        <v>1.4809999999999999</v>
      </c>
      <c r="AH22" s="211">
        <v>2.605</v>
      </c>
      <c r="AI22" s="211">
        <v>3.0539999999999998</v>
      </c>
      <c r="AJ22" s="211">
        <v>3.8169999999999997</v>
      </c>
      <c r="AK22" s="211">
        <v>0.85199999999999998</v>
      </c>
      <c r="AL22" s="211">
        <v>0.98799999999999999</v>
      </c>
      <c r="AM22" s="211">
        <v>3.0300000000000002</v>
      </c>
      <c r="AN22" s="211">
        <v>0.85299999999999998</v>
      </c>
      <c r="AO22" s="211"/>
      <c r="AP22" s="211">
        <v>0</v>
      </c>
      <c r="AQ22" s="211">
        <v>0.247</v>
      </c>
      <c r="AR22" s="211">
        <v>0.17899999999999999</v>
      </c>
      <c r="AS22" s="211">
        <v>0.44899999999999995</v>
      </c>
      <c r="AT22" s="211">
        <v>0.35899999999999999</v>
      </c>
      <c r="AU22" s="211">
        <v>0.29200000000000004</v>
      </c>
      <c r="AV22" s="211">
        <v>0.71799999999999997</v>
      </c>
      <c r="AW22" s="211">
        <v>5.0960000000000001</v>
      </c>
      <c r="AX22" s="211">
        <v>13.514999999999999</v>
      </c>
      <c r="AY22" s="211">
        <v>12.28</v>
      </c>
      <c r="AZ22" s="211">
        <v>10.237</v>
      </c>
      <c r="BA22" s="211">
        <v>16.994</v>
      </c>
      <c r="BB22" s="211">
        <v>11.494</v>
      </c>
      <c r="BC22" s="211">
        <v>2.0430000000000001</v>
      </c>
      <c r="BD22" s="211"/>
      <c r="BE22" s="211">
        <v>4.4229999999999992</v>
      </c>
      <c r="BF22" s="211">
        <v>13.694000000000001</v>
      </c>
      <c r="BG22" s="211">
        <v>3.794</v>
      </c>
      <c r="BH22" s="211">
        <v>4.76</v>
      </c>
      <c r="BI22" s="211">
        <v>4.8499999999999996</v>
      </c>
      <c r="BJ22" s="211">
        <v>4.4000000000000004</v>
      </c>
      <c r="BK22" s="211">
        <v>5.6579999999999995</v>
      </c>
      <c r="BL22" s="211">
        <v>4.8940000000000001</v>
      </c>
      <c r="BM22" s="211">
        <v>3.907</v>
      </c>
      <c r="BN22" s="211">
        <v>5.1639999999999997</v>
      </c>
      <c r="BO22" s="211">
        <v>5.5229999999999997</v>
      </c>
      <c r="BP22" s="211">
        <v>4.5120000000000005</v>
      </c>
      <c r="BQ22" s="211">
        <v>1.1240000000000001</v>
      </c>
      <c r="BR22" s="211"/>
      <c r="BS22" s="211">
        <v>0</v>
      </c>
      <c r="BT22" s="211">
        <v>0</v>
      </c>
      <c r="BU22" s="211">
        <v>0</v>
      </c>
      <c r="BV22" s="211">
        <v>0</v>
      </c>
      <c r="BW22" s="211">
        <v>0</v>
      </c>
      <c r="BX22" s="211">
        <v>0</v>
      </c>
      <c r="BY22" s="211">
        <v>0</v>
      </c>
      <c r="BZ22" s="211">
        <v>0</v>
      </c>
      <c r="CA22" s="211">
        <v>0</v>
      </c>
      <c r="CB22" s="211">
        <v>0</v>
      </c>
      <c r="CC22" s="211">
        <v>0</v>
      </c>
      <c r="CD22" s="211">
        <v>0</v>
      </c>
      <c r="CE22" s="211">
        <v>0</v>
      </c>
      <c r="CF22" s="211">
        <v>0</v>
      </c>
      <c r="CG22" s="211">
        <v>0</v>
      </c>
      <c r="CH22" s="211">
        <v>0</v>
      </c>
      <c r="CI22" s="211">
        <v>0</v>
      </c>
      <c r="CJ22" s="212"/>
      <c r="CK22" s="212"/>
      <c r="CL22" s="212"/>
      <c r="CM22" s="212"/>
      <c r="CN22" s="212"/>
      <c r="CO22" s="212"/>
      <c r="CP22" s="212"/>
      <c r="CQ22" s="212"/>
      <c r="CR22" s="212"/>
      <c r="CS22" s="212"/>
      <c r="CT22" s="212"/>
      <c r="CU22" s="212"/>
      <c r="CV22" s="212"/>
      <c r="CW22" s="212"/>
      <c r="CX22" s="212"/>
      <c r="CY22" s="212"/>
      <c r="CZ22" s="212"/>
      <c r="DA22" s="212"/>
      <c r="DB22" s="212"/>
      <c r="DC22" s="212"/>
      <c r="DD22" s="212"/>
      <c r="DE22" s="212"/>
      <c r="DF22" s="212"/>
      <c r="DG22" s="212"/>
      <c r="DH22" s="212"/>
      <c r="DI22" s="212"/>
      <c r="DJ22" s="212"/>
      <c r="DK22" s="212"/>
      <c r="DL22" s="212"/>
      <c r="DM22" s="213"/>
      <c r="DN22" s="214"/>
      <c r="DO22" s="215"/>
      <c r="DP22" s="212"/>
      <c r="DQ22" s="213"/>
      <c r="DR22" s="212"/>
      <c r="DS22" s="213"/>
      <c r="DT22" s="212"/>
      <c r="DU22" s="213"/>
    </row>
    <row r="23" spans="1:125" s="216" customFormat="1">
      <c r="A23" s="218"/>
      <c r="B23" s="219" t="s">
        <v>88</v>
      </c>
      <c r="C23" s="217"/>
      <c r="D23" s="211">
        <v>0</v>
      </c>
      <c r="E23" s="211">
        <v>0</v>
      </c>
      <c r="F23" s="211">
        <v>0</v>
      </c>
      <c r="G23" s="211">
        <v>0</v>
      </c>
      <c r="H23" s="211">
        <v>0</v>
      </c>
      <c r="I23" s="211">
        <v>0</v>
      </c>
      <c r="J23" s="211">
        <v>0</v>
      </c>
      <c r="K23" s="211">
        <v>0</v>
      </c>
      <c r="L23" s="211">
        <v>4.4999999999999998E-2</v>
      </c>
      <c r="M23" s="211">
        <v>0</v>
      </c>
      <c r="N23" s="211">
        <v>0.76300000000000012</v>
      </c>
      <c r="O23" s="211">
        <v>1.8179999999999998</v>
      </c>
      <c r="P23" s="211">
        <v>0.98799999999999999</v>
      </c>
      <c r="Q23" s="211">
        <v>0.29200000000000004</v>
      </c>
      <c r="R23" s="211">
        <v>0.78600000000000003</v>
      </c>
      <c r="S23" s="211">
        <v>1.0329999999999999</v>
      </c>
      <c r="T23" s="211">
        <v>2.3130000000000002</v>
      </c>
      <c r="U23" s="211">
        <v>3.7490000000000001</v>
      </c>
      <c r="V23" s="211">
        <v>3.2770000000000001</v>
      </c>
      <c r="W23" s="211">
        <v>3.0070000000000001</v>
      </c>
      <c r="X23" s="211">
        <v>1.841</v>
      </c>
      <c r="Y23" s="211">
        <v>3.3679999999999994</v>
      </c>
      <c r="Z23" s="211">
        <v>1.9530000000000001</v>
      </c>
      <c r="AA23" s="211"/>
      <c r="AB23" s="211">
        <v>0</v>
      </c>
      <c r="AC23" s="211">
        <v>1.3680000000000001</v>
      </c>
      <c r="AD23" s="211">
        <v>3.3459999999999996</v>
      </c>
      <c r="AE23" s="211">
        <v>3.4349999999999996</v>
      </c>
      <c r="AF23" s="211">
        <v>3.3</v>
      </c>
      <c r="AG23" s="211">
        <v>3.2110000000000003</v>
      </c>
      <c r="AH23" s="211">
        <v>4.0860000000000003</v>
      </c>
      <c r="AI23" s="211">
        <v>3.4119999999999999</v>
      </c>
      <c r="AJ23" s="211">
        <v>2.8740000000000001</v>
      </c>
      <c r="AK23" s="211">
        <v>2.3570000000000002</v>
      </c>
      <c r="AL23" s="211">
        <v>2.1319999999999997</v>
      </c>
      <c r="AM23" s="211">
        <v>3.5020000000000002</v>
      </c>
      <c r="AN23" s="211">
        <v>1.0550000000000002</v>
      </c>
      <c r="AO23" s="211"/>
      <c r="AP23" s="211">
        <v>0</v>
      </c>
      <c r="AQ23" s="211">
        <v>3.3669999999999995</v>
      </c>
      <c r="AR23" s="211">
        <v>2.1319999999999997</v>
      </c>
      <c r="AS23" s="211">
        <v>2.2449999999999997</v>
      </c>
      <c r="AT23" s="211">
        <v>2.8730000000000002</v>
      </c>
      <c r="AU23" s="211">
        <v>3.3889999999999998</v>
      </c>
      <c r="AV23" s="211">
        <v>3.6149999999999998</v>
      </c>
      <c r="AW23" s="211">
        <v>0.80800000000000005</v>
      </c>
      <c r="AX23" s="211">
        <v>1.3260000000000001</v>
      </c>
      <c r="AY23" s="211">
        <v>1.998</v>
      </c>
      <c r="AZ23" s="211">
        <v>2.379</v>
      </c>
      <c r="BA23" s="211">
        <v>1.7740000000000002</v>
      </c>
      <c r="BB23" s="211">
        <v>2.8730000000000002</v>
      </c>
      <c r="BC23" s="211">
        <v>1.01</v>
      </c>
      <c r="BD23" s="211"/>
      <c r="BE23" s="211">
        <v>0.875</v>
      </c>
      <c r="BF23" s="211">
        <v>2.2000000000000002</v>
      </c>
      <c r="BG23" s="211">
        <v>1.4590000000000001</v>
      </c>
      <c r="BH23" s="211">
        <v>2.74</v>
      </c>
      <c r="BI23" s="211">
        <v>2.6040000000000001</v>
      </c>
      <c r="BJ23" s="211">
        <v>2.379</v>
      </c>
      <c r="BK23" s="211">
        <v>2.133</v>
      </c>
      <c r="BL23" s="211">
        <v>2.1550000000000002</v>
      </c>
      <c r="BM23" s="211">
        <v>2.919</v>
      </c>
      <c r="BN23" s="211">
        <v>2.8960000000000004</v>
      </c>
      <c r="BO23" s="211">
        <v>2.02</v>
      </c>
      <c r="BP23" s="211">
        <v>1.8640000000000001</v>
      </c>
      <c r="BQ23" s="211">
        <v>0.92100000000000004</v>
      </c>
      <c r="BR23" s="211"/>
      <c r="BS23" s="211">
        <v>0</v>
      </c>
      <c r="BT23" s="211">
        <v>0</v>
      </c>
      <c r="BU23" s="211">
        <v>0</v>
      </c>
      <c r="BV23" s="211">
        <v>0</v>
      </c>
      <c r="BW23" s="211">
        <v>0</v>
      </c>
      <c r="BX23" s="211">
        <v>0</v>
      </c>
      <c r="BY23" s="211">
        <v>0</v>
      </c>
      <c r="BZ23" s="211">
        <v>0</v>
      </c>
      <c r="CA23" s="211">
        <v>0</v>
      </c>
      <c r="CB23" s="211">
        <v>0</v>
      </c>
      <c r="CC23" s="211">
        <v>0</v>
      </c>
      <c r="CD23" s="211">
        <v>0</v>
      </c>
      <c r="CE23" s="211">
        <v>0</v>
      </c>
      <c r="CF23" s="211">
        <v>0</v>
      </c>
      <c r="CG23" s="211">
        <v>0</v>
      </c>
      <c r="CH23" s="211">
        <v>0</v>
      </c>
      <c r="CI23" s="211">
        <v>0</v>
      </c>
      <c r="CJ23" s="212"/>
      <c r="CK23" s="212"/>
      <c r="CL23" s="212"/>
      <c r="CM23" s="212"/>
      <c r="CN23" s="212"/>
      <c r="CO23" s="212"/>
      <c r="CP23" s="212"/>
      <c r="CQ23" s="212"/>
      <c r="CR23" s="212"/>
      <c r="CS23" s="212"/>
      <c r="CT23" s="212"/>
      <c r="CU23" s="212"/>
      <c r="CV23" s="212"/>
      <c r="CW23" s="212"/>
      <c r="CX23" s="212"/>
      <c r="CY23" s="212"/>
      <c r="CZ23" s="212"/>
      <c r="DA23" s="212"/>
      <c r="DB23" s="212"/>
      <c r="DC23" s="212"/>
      <c r="DD23" s="212"/>
      <c r="DE23" s="212"/>
      <c r="DF23" s="212"/>
      <c r="DG23" s="212"/>
      <c r="DH23" s="212"/>
      <c r="DI23" s="212"/>
      <c r="DJ23" s="212"/>
      <c r="DK23" s="212"/>
      <c r="DL23" s="212"/>
      <c r="DM23" s="213"/>
      <c r="DN23" s="214"/>
      <c r="DO23" s="215"/>
      <c r="DP23" s="212"/>
      <c r="DQ23" s="213"/>
      <c r="DR23" s="212"/>
      <c r="DS23" s="213"/>
      <c r="DT23" s="212"/>
      <c r="DU23" s="213"/>
    </row>
    <row r="24" spans="1:125" s="363" customFormat="1">
      <c r="A24" s="362"/>
      <c r="C24" s="364" t="s">
        <v>70</v>
      </c>
      <c r="D24" s="365" t="e">
        <v>#DIV/0!</v>
      </c>
      <c r="E24" s="365" t="e">
        <v>#DIV/0!</v>
      </c>
      <c r="F24" s="365">
        <v>9.673559763896554</v>
      </c>
      <c r="G24" s="365">
        <v>5.3884060181918727</v>
      </c>
      <c r="H24" s="365">
        <v>6.3509260509682113</v>
      </c>
      <c r="I24" s="365">
        <v>6.8747942022010848</v>
      </c>
      <c r="J24" s="365">
        <v>14.646319486717896</v>
      </c>
      <c r="K24" s="365">
        <v>7.5811048369912637</v>
      </c>
      <c r="L24" s="365">
        <v>20.655647382920112</v>
      </c>
      <c r="M24" s="365" t="e">
        <v>#DIV/0!</v>
      </c>
      <c r="N24" s="365">
        <v>1.6093106812926516</v>
      </c>
      <c r="O24" s="365">
        <v>0.91163170012454398</v>
      </c>
      <c r="P24" s="365">
        <v>1.7586063955985851</v>
      </c>
      <c r="Q24" s="365">
        <v>4.0904168024559358</v>
      </c>
      <c r="R24" s="365">
        <v>0.80921873516859633</v>
      </c>
      <c r="S24" s="365">
        <v>0.95440981403072844</v>
      </c>
      <c r="T24" s="365">
        <v>0.91967801157182283</v>
      </c>
      <c r="U24" s="365">
        <v>0.68447806211982687</v>
      </c>
      <c r="V24" s="365">
        <v>0.73695236036416667</v>
      </c>
      <c r="W24" s="365">
        <v>0.67769571192281386</v>
      </c>
      <c r="X24" s="365">
        <v>0.43772474170242825</v>
      </c>
      <c r="Y24" s="365">
        <v>0.56593458529799945</v>
      </c>
      <c r="Z24" s="365">
        <v>1.1716763854560783</v>
      </c>
      <c r="AA24" s="365">
        <v>3.3549648231471614</v>
      </c>
      <c r="AB24" s="365" t="e">
        <v>#DIV/0!</v>
      </c>
      <c r="AC24" s="365">
        <v>1.8819112414730006</v>
      </c>
      <c r="AD24" s="365">
        <v>0.78843858177373805</v>
      </c>
      <c r="AE24" s="365">
        <v>0.7347209135748809</v>
      </c>
      <c r="AF24" s="365">
        <v>0.69705802827284169</v>
      </c>
      <c r="AG24" s="365">
        <v>0.64868318324671548</v>
      </c>
      <c r="AH24" s="365">
        <v>0.42315815713614496</v>
      </c>
      <c r="AI24" s="365">
        <v>0.46825686790969168</v>
      </c>
      <c r="AJ24" s="365">
        <v>0.49080290394889742</v>
      </c>
      <c r="AK24" s="365">
        <v>0.94381936700629998</v>
      </c>
      <c r="AL24" s="365">
        <v>0.95884690913390125</v>
      </c>
      <c r="AM24" s="365">
        <v>0.3928620271242928</v>
      </c>
      <c r="AN24" s="365">
        <v>1.1564980867504338</v>
      </c>
      <c r="AO24" s="365">
        <v>198.9360768175583</v>
      </c>
      <c r="AP24" s="365" t="e">
        <v>#DIV/0!</v>
      </c>
      <c r="AQ24" s="365">
        <v>0.80902017284047456</v>
      </c>
      <c r="AR24" s="365" t="e">
        <v>#REF!</v>
      </c>
      <c r="AS24" s="365">
        <v>1.0788621384503563</v>
      </c>
      <c r="AT24" s="365">
        <v>0.87979731554305973</v>
      </c>
      <c r="AU24" s="365">
        <v>0.79442904023109606</v>
      </c>
      <c r="AV24" s="365">
        <v>0.69705996514780411</v>
      </c>
      <c r="AW24" s="365">
        <v>0.74104047243839033</v>
      </c>
      <c r="AX24" s="365">
        <v>0.2904261240221313</v>
      </c>
      <c r="AY24" s="365">
        <v>0.29723983874830862</v>
      </c>
      <c r="AZ24" s="365">
        <v>0.34274282810849777</v>
      </c>
      <c r="BA24" s="365">
        <v>0.25149129311501139</v>
      </c>
      <c r="BB24" s="365" t="e">
        <v>#REF!</v>
      </c>
      <c r="BC24" s="365">
        <v>1.3533278692855835</v>
      </c>
      <c r="BD24" s="365">
        <v>49.432098765432094</v>
      </c>
      <c r="BE24" s="365">
        <v>0.95181173315609979</v>
      </c>
      <c r="BF24" s="365">
        <v>0.29850838527008061</v>
      </c>
      <c r="BG24" s="365">
        <v>0.89018223310373779</v>
      </c>
      <c r="BH24" s="365">
        <v>0.5736602804187434</v>
      </c>
      <c r="BI24" s="365">
        <v>0.54719824580543519</v>
      </c>
      <c r="BJ24" s="365">
        <v>0.62370326893439298</v>
      </c>
      <c r="BK24" s="365">
        <v>0.55766357309753334</v>
      </c>
      <c r="BL24" s="365">
        <v>0.59116222076912439</v>
      </c>
      <c r="BM24" s="365">
        <v>0.55173839921747758</v>
      </c>
      <c r="BN24" s="365">
        <v>0.51776910441112323</v>
      </c>
      <c r="BO24" s="365">
        <v>0.54355051451895375</v>
      </c>
      <c r="BP24" s="365">
        <v>0.74549792980503249</v>
      </c>
      <c r="BQ24" s="365">
        <v>1.9658758446573099</v>
      </c>
      <c r="BR24" s="365">
        <v>19.259768783750456</v>
      </c>
      <c r="BS24" s="365" t="e">
        <v>#DIV/0!</v>
      </c>
      <c r="BT24" s="365" t="e">
        <v>#DIV/0!</v>
      </c>
      <c r="BU24" s="365" t="e">
        <v>#DIV/0!</v>
      </c>
      <c r="BV24" s="365" t="e">
        <v>#DIV/0!</v>
      </c>
      <c r="BW24" s="365" t="e">
        <v>#DIV/0!</v>
      </c>
      <c r="BX24" s="365" t="e">
        <v>#DIV/0!</v>
      </c>
      <c r="BY24" s="365" t="e">
        <v>#DIV/0!</v>
      </c>
      <c r="BZ24" s="365" t="e">
        <v>#DIV/0!</v>
      </c>
      <c r="CA24" s="365" t="e">
        <v>#DIV/0!</v>
      </c>
      <c r="CB24" s="365" t="e">
        <v>#DIV/0!</v>
      </c>
      <c r="CC24" s="365" t="e">
        <v>#DIV/0!</v>
      </c>
      <c r="CD24" s="365" t="e">
        <v>#DIV/0!</v>
      </c>
      <c r="CE24" s="365" t="e">
        <v>#DIV/0!</v>
      </c>
      <c r="CF24" s="365" t="e">
        <v>#DIV/0!</v>
      </c>
      <c r="CG24" s="365" t="e">
        <v>#DIV/0!</v>
      </c>
      <c r="CH24" s="365" t="e">
        <v>#DIV/0!</v>
      </c>
      <c r="CI24" s="365" t="e">
        <v>#DIV/0!</v>
      </c>
      <c r="CJ24" s="364"/>
      <c r="CK24" s="364"/>
      <c r="CL24" s="364"/>
      <c r="CM24" s="364"/>
      <c r="CN24" s="364"/>
      <c r="CO24" s="364"/>
      <c r="CP24" s="364"/>
      <c r="CQ24" s="364"/>
      <c r="CR24" s="364"/>
      <c r="CS24" s="364"/>
      <c r="CT24" s="364"/>
      <c r="CU24" s="364"/>
      <c r="CV24" s="364"/>
      <c r="CW24" s="364"/>
      <c r="CX24" s="364"/>
      <c r="CY24" s="364"/>
      <c r="CZ24" s="364"/>
      <c r="DA24" s="364"/>
      <c r="DB24" s="364"/>
      <c r="DC24" s="364"/>
      <c r="DD24" s="364"/>
      <c r="DE24" s="364"/>
      <c r="DF24" s="364"/>
      <c r="DG24" s="364"/>
      <c r="DH24" s="364"/>
      <c r="DI24" s="364"/>
      <c r="DJ24" s="364"/>
      <c r="DK24" s="366"/>
      <c r="DL24" s="367"/>
      <c r="DM24" s="368"/>
      <c r="DN24" s="369"/>
      <c r="DO24" s="370"/>
      <c r="DP24" s="368"/>
      <c r="DQ24" s="368"/>
      <c r="DR24" s="371"/>
      <c r="DS24" s="371"/>
    </row>
  </sheetData>
  <mergeCells count="1">
    <mergeCell ref="DL2:DM2"/>
  </mergeCells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CC4C8-FE48-4FE5-94E6-D7066E88141E}">
  <sheetPr>
    <pageSetUpPr autoPageBreaks="0"/>
  </sheetPr>
  <dimension ref="A1:DU160"/>
  <sheetViews>
    <sheetView zoomScale="70" zoomScaleNormal="70" zoomScaleSheetLayoutView="75" workbookViewId="0">
      <pane xSplit="4" ySplit="4" topLeftCell="AQ5" activePane="bottomRight" state="frozenSplit"/>
      <selection pane="topRight" activeCell="E1" sqref="E1"/>
      <selection pane="bottomLeft" activeCell="A5" sqref="A5"/>
      <selection pane="bottomRight" activeCell="AQ1" sqref="AQ1"/>
    </sheetView>
  </sheetViews>
  <sheetFormatPr baseColWidth="10" defaultColWidth="9.19921875" defaultRowHeight="13"/>
  <cols>
    <col min="1" max="1" width="13.3984375" style="2" customWidth="1"/>
    <col min="2" max="2" width="9.19921875" style="2" hidden="1" customWidth="1"/>
    <col min="3" max="3" width="6.19921875" style="2" customWidth="1"/>
    <col min="4" max="4" width="18.796875" style="2" customWidth="1"/>
    <col min="5" max="8" width="10.3984375" style="2" customWidth="1"/>
    <col min="9" max="15" width="11.796875" style="2" customWidth="1"/>
    <col min="16" max="28" width="12" style="2" customWidth="1"/>
    <col min="29" max="44" width="12.796875" style="2" customWidth="1"/>
    <col min="45" max="45" width="11" style="2" customWidth="1"/>
    <col min="46" max="46" width="11.3984375" style="2" customWidth="1"/>
    <col min="47" max="47" width="9.19921875" style="2" customWidth="1"/>
    <col min="48" max="48" width="10.19921875" style="2" customWidth="1"/>
    <col min="49" max="49" width="9.59765625" style="2" customWidth="1"/>
    <col min="50" max="88" width="9.19921875" style="2" customWidth="1"/>
    <col min="89" max="110" width="8.59765625" style="2" customWidth="1"/>
    <col min="111" max="114" width="9.19921875" style="2" customWidth="1"/>
    <col min="115" max="115" width="12" style="2" customWidth="1"/>
    <col min="116" max="116" width="10.19921875" style="2" customWidth="1"/>
    <col min="117" max="117" width="9.796875" style="2" customWidth="1"/>
    <col min="118" max="120" width="9.19921875" style="2"/>
    <col min="121" max="121" width="9.796875" style="2" customWidth="1"/>
    <col min="122" max="122" width="9.19921875" style="2"/>
    <col min="123" max="124" width="9.19921875" style="2" customWidth="1"/>
    <col min="125" max="16384" width="9.19921875" style="2"/>
  </cols>
  <sheetData>
    <row r="1" spans="1:125" s="1" customFormat="1" ht="18">
      <c r="A1" s="43" t="s">
        <v>92</v>
      </c>
      <c r="B1" s="46"/>
      <c r="C1" s="46"/>
      <c r="D1" s="46"/>
      <c r="E1" s="67"/>
      <c r="F1" s="42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67"/>
      <c r="BK1" s="67"/>
      <c r="BL1" s="67"/>
      <c r="BM1" s="67"/>
      <c r="BN1" s="67"/>
      <c r="BO1" s="67"/>
      <c r="BP1" s="67"/>
      <c r="BQ1" s="67"/>
      <c r="BR1" s="67"/>
      <c r="BS1" s="67"/>
      <c r="BT1" s="67"/>
      <c r="BU1" s="67"/>
      <c r="BV1" s="67"/>
      <c r="BW1" s="67"/>
      <c r="BX1" s="67"/>
      <c r="BY1" s="67"/>
      <c r="BZ1" s="67"/>
      <c r="CA1" s="67"/>
      <c r="CB1" s="67"/>
      <c r="CC1" s="67"/>
      <c r="CD1" s="67"/>
      <c r="CE1" s="67"/>
      <c r="CF1" s="67"/>
      <c r="CG1" s="67"/>
      <c r="CH1" s="67"/>
      <c r="CI1" s="67"/>
      <c r="CJ1" s="67"/>
      <c r="CK1" s="68"/>
      <c r="CL1" s="68"/>
      <c r="CM1" s="68"/>
      <c r="CN1" s="68"/>
      <c r="CO1" s="68"/>
      <c r="CP1" s="68"/>
      <c r="CQ1" s="68"/>
      <c r="CR1" s="68"/>
      <c r="CS1" s="68"/>
      <c r="CT1" s="68"/>
      <c r="CU1" s="68"/>
      <c r="CV1" s="68"/>
      <c r="CW1" s="68"/>
      <c r="CX1" s="68"/>
      <c r="CY1" s="68"/>
      <c r="CZ1" s="68"/>
      <c r="DA1" s="68"/>
      <c r="DB1" s="68"/>
      <c r="DC1" s="68"/>
      <c r="DD1" s="68"/>
      <c r="DE1" s="68"/>
      <c r="DF1" s="68"/>
      <c r="DG1" s="68"/>
      <c r="DH1" s="68"/>
      <c r="DI1" s="68"/>
      <c r="DK1" s="42"/>
      <c r="DL1" s="42"/>
    </row>
    <row r="2" spans="1:125" ht="18">
      <c r="A2" s="43" t="s">
        <v>23</v>
      </c>
      <c r="B2" s="46"/>
      <c r="C2" s="46"/>
      <c r="D2" s="46"/>
      <c r="E2" s="67"/>
      <c r="F2" s="42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K2" s="475"/>
      <c r="DL2" s="475"/>
    </row>
    <row r="3" spans="1:125" ht="15">
      <c r="A3" s="318"/>
      <c r="B3" s="323"/>
      <c r="C3" s="323"/>
      <c r="D3" s="323"/>
      <c r="E3" s="70"/>
      <c r="F3" s="7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  <c r="AY3" s="70"/>
      <c r="AZ3" s="70"/>
      <c r="BA3" s="70"/>
      <c r="BB3" s="70"/>
      <c r="BC3" s="70"/>
      <c r="BD3" s="70"/>
      <c r="BE3" s="70"/>
      <c r="BF3" s="70"/>
      <c r="BG3" s="70"/>
      <c r="BH3" s="70"/>
      <c r="BI3" s="70"/>
      <c r="BJ3" s="70"/>
      <c r="BK3" s="70"/>
      <c r="BL3" s="70"/>
      <c r="BM3" s="70"/>
      <c r="BN3" s="70"/>
      <c r="BO3" s="70"/>
      <c r="BP3" s="70"/>
      <c r="BQ3" s="70"/>
      <c r="BR3" s="70"/>
      <c r="BS3" s="70"/>
      <c r="BT3" s="70"/>
      <c r="BU3" s="70"/>
      <c r="BV3" s="70"/>
      <c r="BW3" s="70"/>
      <c r="BX3" s="70"/>
      <c r="BY3" s="70"/>
      <c r="BZ3" s="70"/>
      <c r="CA3" s="70"/>
      <c r="CB3" s="70"/>
      <c r="CC3" s="70"/>
      <c r="CD3" s="70"/>
      <c r="CE3" s="70"/>
      <c r="CF3" s="70"/>
      <c r="CG3" s="70"/>
      <c r="CH3" s="70"/>
      <c r="CI3" s="70"/>
      <c r="CJ3" s="70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K3" s="71"/>
      <c r="DL3" s="178"/>
      <c r="DM3" s="71"/>
      <c r="DN3" s="178"/>
      <c r="DO3" s="71"/>
      <c r="DP3" s="178"/>
      <c r="DQ3" s="12"/>
      <c r="DS3" s="12"/>
      <c r="DU3" s="12"/>
    </row>
    <row r="4" spans="1:125" s="3" customFormat="1" ht="15">
      <c r="A4" s="318"/>
      <c r="B4" s="319"/>
      <c r="C4" s="319"/>
      <c r="D4" s="319"/>
      <c r="E4" s="72" t="s">
        <v>66</v>
      </c>
      <c r="F4" s="72" t="s">
        <v>69</v>
      </c>
      <c r="G4" s="72" t="s">
        <v>28</v>
      </c>
      <c r="H4" s="72" t="s">
        <v>29</v>
      </c>
      <c r="I4" s="72" t="s">
        <v>30</v>
      </c>
      <c r="J4" s="72" t="s">
        <v>31</v>
      </c>
      <c r="K4" s="72" t="s">
        <v>32</v>
      </c>
      <c r="L4" s="72" t="s">
        <v>33</v>
      </c>
      <c r="M4" s="72" t="s">
        <v>34</v>
      </c>
      <c r="N4" s="72" t="s">
        <v>35</v>
      </c>
      <c r="O4" s="72" t="s">
        <v>36</v>
      </c>
      <c r="P4" s="72" t="s">
        <v>37</v>
      </c>
      <c r="Q4" s="72" t="s">
        <v>38</v>
      </c>
      <c r="R4" s="72" t="s">
        <v>39</v>
      </c>
      <c r="S4" s="72" t="s">
        <v>40</v>
      </c>
      <c r="T4" s="72" t="s">
        <v>41</v>
      </c>
      <c r="U4" s="72" t="s">
        <v>42</v>
      </c>
      <c r="V4" s="72" t="s">
        <v>43</v>
      </c>
      <c r="W4" s="72" t="s">
        <v>44</v>
      </c>
      <c r="X4" s="72" t="s">
        <v>45</v>
      </c>
      <c r="Y4" s="72" t="s">
        <v>46</v>
      </c>
      <c r="Z4" s="72" t="s">
        <v>47</v>
      </c>
      <c r="AA4" s="72" t="s">
        <v>48</v>
      </c>
      <c r="AB4" s="72" t="s">
        <v>49</v>
      </c>
      <c r="AC4" s="72" t="s">
        <v>50</v>
      </c>
      <c r="AD4" s="72" t="s">
        <v>51</v>
      </c>
      <c r="AE4" s="72" t="s">
        <v>52</v>
      </c>
      <c r="AF4" s="72" t="s">
        <v>53</v>
      </c>
      <c r="AG4" s="72" t="s">
        <v>54</v>
      </c>
      <c r="AH4" s="72" t="s">
        <v>55</v>
      </c>
      <c r="AI4" s="72" t="s">
        <v>56</v>
      </c>
      <c r="AJ4" s="72" t="s">
        <v>57</v>
      </c>
      <c r="AK4" s="72" t="s">
        <v>58</v>
      </c>
      <c r="AL4" s="72" t="s">
        <v>59</v>
      </c>
      <c r="AM4" s="72" t="s">
        <v>60</v>
      </c>
      <c r="AN4" s="72" t="s">
        <v>61</v>
      </c>
      <c r="AO4" s="72" t="s">
        <v>62</v>
      </c>
      <c r="AP4" s="72" t="s">
        <v>63</v>
      </c>
      <c r="AQ4" s="72" t="s">
        <v>64</v>
      </c>
      <c r="AR4" s="72" t="s">
        <v>65</v>
      </c>
      <c r="AS4" s="73">
        <v>39507</v>
      </c>
      <c r="AT4" s="73">
        <v>39508</v>
      </c>
      <c r="AU4" s="73">
        <v>39509</v>
      </c>
      <c r="AV4" s="73">
        <v>39510</v>
      </c>
      <c r="AW4" s="73">
        <v>39511</v>
      </c>
      <c r="AX4" s="73">
        <v>39512</v>
      </c>
      <c r="AY4" s="73">
        <v>39513</v>
      </c>
      <c r="AZ4" s="73">
        <v>39514</v>
      </c>
      <c r="BA4" s="73">
        <v>39515</v>
      </c>
      <c r="BB4" s="73">
        <v>39516</v>
      </c>
      <c r="BC4" s="73">
        <v>39517</v>
      </c>
      <c r="BD4" s="73">
        <v>39518</v>
      </c>
      <c r="BE4" s="73">
        <v>39519</v>
      </c>
      <c r="BF4" s="73">
        <v>39520</v>
      </c>
      <c r="BG4" s="73">
        <v>39521</v>
      </c>
      <c r="BH4" s="73">
        <v>39522</v>
      </c>
      <c r="BI4" s="73">
        <v>39523</v>
      </c>
      <c r="BJ4" s="73">
        <v>39524</v>
      </c>
      <c r="BK4" s="73">
        <v>39525</v>
      </c>
      <c r="BL4" s="73">
        <v>39526</v>
      </c>
      <c r="BM4" s="74">
        <v>39527</v>
      </c>
      <c r="BN4" s="74">
        <v>39528</v>
      </c>
      <c r="BO4" s="74">
        <v>39529</v>
      </c>
      <c r="BP4" s="74">
        <v>39530</v>
      </c>
      <c r="BQ4" s="74">
        <v>39531</v>
      </c>
      <c r="BR4" s="74">
        <v>39532</v>
      </c>
      <c r="BS4" s="74">
        <v>39533</v>
      </c>
      <c r="BT4" s="74">
        <v>39534</v>
      </c>
      <c r="BU4" s="74">
        <v>39535</v>
      </c>
      <c r="BV4" s="74">
        <v>39536</v>
      </c>
      <c r="BW4" s="73">
        <v>39537</v>
      </c>
      <c r="BX4" s="73">
        <v>39538</v>
      </c>
      <c r="BY4" s="73">
        <v>39539</v>
      </c>
      <c r="BZ4" s="73">
        <v>39540</v>
      </c>
      <c r="CA4" s="73">
        <v>39541</v>
      </c>
      <c r="CB4" s="73">
        <v>39542</v>
      </c>
      <c r="CC4" s="73">
        <v>39543</v>
      </c>
      <c r="CD4" s="73">
        <v>39544</v>
      </c>
      <c r="CE4" s="73">
        <v>39545</v>
      </c>
      <c r="CF4" s="73">
        <v>39546</v>
      </c>
      <c r="CG4" s="73">
        <v>39547</v>
      </c>
      <c r="CH4" s="73">
        <v>39548</v>
      </c>
      <c r="CI4" s="73">
        <v>39549</v>
      </c>
      <c r="CJ4" s="73">
        <v>39550</v>
      </c>
      <c r="CK4" s="75"/>
      <c r="CL4" s="75"/>
      <c r="CM4" s="75"/>
      <c r="CN4" s="75"/>
      <c r="CO4" s="75"/>
      <c r="CP4" s="75"/>
      <c r="CQ4" s="75"/>
      <c r="CR4" s="75"/>
      <c r="CS4" s="75"/>
      <c r="CT4" s="75"/>
      <c r="CU4" s="75"/>
      <c r="CV4" s="75"/>
      <c r="CW4" s="75"/>
      <c r="CX4" s="75"/>
      <c r="CY4" s="75"/>
      <c r="CZ4" s="75"/>
      <c r="DA4" s="75"/>
      <c r="DB4" s="75"/>
      <c r="DC4" s="75"/>
      <c r="DD4" s="75"/>
      <c r="DE4" s="75"/>
      <c r="DF4" s="75"/>
      <c r="DG4" s="75"/>
      <c r="DH4" s="75"/>
      <c r="DI4" s="75"/>
      <c r="DJ4" s="75"/>
      <c r="DK4" s="178"/>
      <c r="DL4" s="71"/>
      <c r="DM4" s="76"/>
      <c r="DN4" s="77"/>
      <c r="DO4" s="178"/>
      <c r="DP4" s="71"/>
      <c r="DQ4" s="12"/>
      <c r="DS4" s="12"/>
      <c r="DU4" s="12"/>
    </row>
    <row r="5" spans="1:125" s="4" customFormat="1" ht="12.75" customHeight="1">
      <c r="A5" s="448" t="s">
        <v>27</v>
      </c>
      <c r="B5" s="45"/>
      <c r="C5" s="9" t="s">
        <v>79</v>
      </c>
      <c r="D5" s="83"/>
      <c r="E5" s="84">
        <v>0</v>
      </c>
      <c r="F5" s="84">
        <v>0.13500000000000001</v>
      </c>
      <c r="G5" s="84">
        <v>6.7000000000000004E-2</v>
      </c>
      <c r="H5" s="84">
        <v>0.17699999999999999</v>
      </c>
      <c r="I5" s="84">
        <v>0.09</v>
      </c>
      <c r="J5" s="84">
        <v>2.1999999999999999E-2</v>
      </c>
      <c r="K5" s="84">
        <v>0.112</v>
      </c>
      <c r="L5" s="84">
        <v>4.3999999999999997E-2</v>
      </c>
      <c r="M5" s="84">
        <v>0</v>
      </c>
      <c r="N5" s="84">
        <v>0</v>
      </c>
      <c r="O5" s="84">
        <v>0</v>
      </c>
      <c r="P5" s="84">
        <v>2.6600000000000006</v>
      </c>
      <c r="Q5" s="84">
        <v>5.07</v>
      </c>
      <c r="R5" s="84">
        <v>3.49</v>
      </c>
      <c r="S5" s="84">
        <v>3.0900000000000003</v>
      </c>
      <c r="T5" s="84">
        <v>1.7200000000000002</v>
      </c>
      <c r="U5" s="84">
        <v>2.6799999999999997</v>
      </c>
      <c r="V5" s="84">
        <v>8.9000000000000021</v>
      </c>
      <c r="W5" s="84">
        <v>7.03</v>
      </c>
      <c r="X5" s="84">
        <v>5.34</v>
      </c>
      <c r="Y5" s="84">
        <v>6.27</v>
      </c>
      <c r="Z5" s="84">
        <v>0.52</v>
      </c>
      <c r="AA5" s="84">
        <v>3.08</v>
      </c>
      <c r="AB5" s="84">
        <v>5.3100000000000005</v>
      </c>
      <c r="AC5" s="84">
        <v>1.1499999999999999</v>
      </c>
      <c r="AD5" s="84">
        <v>0</v>
      </c>
      <c r="AE5" s="84">
        <v>0</v>
      </c>
      <c r="AF5" s="84">
        <v>1.4500000000000002</v>
      </c>
      <c r="AG5" s="84">
        <v>7.8599999999999994</v>
      </c>
      <c r="AH5" s="84">
        <v>6.79</v>
      </c>
      <c r="AI5" s="84">
        <v>4.26</v>
      </c>
      <c r="AJ5" s="84">
        <v>5.7299999999999995</v>
      </c>
      <c r="AK5" s="84">
        <v>2.91</v>
      </c>
      <c r="AL5" s="84">
        <v>5.24</v>
      </c>
      <c r="AM5" s="84">
        <v>2.56</v>
      </c>
      <c r="AN5" s="84">
        <v>0.78100000000000003</v>
      </c>
      <c r="AO5" s="84">
        <v>8.43</v>
      </c>
      <c r="AP5" s="84">
        <v>9.2100000000000009</v>
      </c>
      <c r="AQ5" s="84">
        <v>7.5500000000000007</v>
      </c>
      <c r="AR5" s="84">
        <v>0</v>
      </c>
      <c r="AS5" s="84">
        <v>0</v>
      </c>
      <c r="AT5" s="84">
        <v>0</v>
      </c>
      <c r="AU5" s="84">
        <v>0</v>
      </c>
      <c r="AV5" s="84">
        <v>5.5200000000000005</v>
      </c>
      <c r="AW5" s="84">
        <v>4.33</v>
      </c>
      <c r="AX5" s="84">
        <v>4.2300000000000004</v>
      </c>
      <c r="AY5" s="84">
        <v>4.54</v>
      </c>
      <c r="AZ5" s="84">
        <v>2.5100000000000002</v>
      </c>
      <c r="BA5" s="84">
        <v>1.8499999999999999</v>
      </c>
      <c r="BB5" s="84">
        <v>5.24</v>
      </c>
      <c r="BC5" s="84">
        <v>4.07</v>
      </c>
      <c r="BD5" s="84">
        <v>4.3899999999999997</v>
      </c>
      <c r="BE5" s="84">
        <v>5.5600000000000005</v>
      </c>
      <c r="BF5" s="84">
        <v>1.57</v>
      </c>
      <c r="BG5" s="84"/>
      <c r="BH5" s="84">
        <v>1.5700000000000003</v>
      </c>
      <c r="BI5" s="84">
        <v>4.18</v>
      </c>
      <c r="BJ5" s="84">
        <v>8.11</v>
      </c>
      <c r="BK5" s="84">
        <v>9.93</v>
      </c>
      <c r="BL5" s="84">
        <v>7.69</v>
      </c>
      <c r="BM5" s="84">
        <v>7.9799999999999995</v>
      </c>
      <c r="BN5" s="84">
        <v>9.4999999999999982</v>
      </c>
      <c r="BO5" s="84">
        <v>6.1300000000000008</v>
      </c>
      <c r="BP5" s="84"/>
      <c r="BQ5" s="84">
        <v>0</v>
      </c>
      <c r="BR5" s="84">
        <v>4.25</v>
      </c>
      <c r="BS5" s="84">
        <v>5.6599999999999993</v>
      </c>
      <c r="BT5" s="84">
        <v>8.1000000000000014</v>
      </c>
      <c r="BU5" s="84">
        <v>8.18</v>
      </c>
      <c r="BV5" s="84">
        <v>4.0299999999999994</v>
      </c>
      <c r="BW5" s="84">
        <v>4.53</v>
      </c>
      <c r="BX5" s="84">
        <v>2.8149999999999995</v>
      </c>
      <c r="BY5" s="84">
        <v>2.87</v>
      </c>
      <c r="BZ5" s="84"/>
      <c r="CA5" s="84">
        <v>0</v>
      </c>
      <c r="CB5" s="84">
        <v>0</v>
      </c>
      <c r="CC5" s="84">
        <v>0</v>
      </c>
      <c r="CD5" s="84">
        <v>0</v>
      </c>
      <c r="CE5" s="84">
        <v>0</v>
      </c>
      <c r="CF5" s="84">
        <v>0</v>
      </c>
      <c r="CG5" s="84">
        <v>0</v>
      </c>
      <c r="CH5" s="84">
        <v>0</v>
      </c>
      <c r="CI5" s="84">
        <v>0</v>
      </c>
      <c r="CJ5" s="84">
        <v>0</v>
      </c>
      <c r="CK5" s="79"/>
      <c r="CL5" s="79"/>
      <c r="CM5" s="79"/>
      <c r="CN5" s="79"/>
      <c r="CO5" s="79"/>
      <c r="CP5" s="79"/>
      <c r="CQ5" s="79"/>
      <c r="CR5" s="79"/>
      <c r="CS5" s="79"/>
      <c r="CT5" s="79"/>
      <c r="CU5" s="79"/>
      <c r="CV5" s="79"/>
      <c r="CW5" s="79"/>
      <c r="CX5" s="79"/>
      <c r="CY5" s="79"/>
      <c r="CZ5" s="79"/>
      <c r="DA5" s="79"/>
      <c r="DB5" s="79"/>
      <c r="DC5" s="79"/>
      <c r="DD5" s="79"/>
      <c r="DE5" s="79"/>
      <c r="DF5" s="79"/>
      <c r="DG5" s="79"/>
      <c r="DH5" s="79"/>
      <c r="DI5" s="79"/>
      <c r="DJ5" s="79"/>
      <c r="DK5" s="79"/>
      <c r="DL5" s="80"/>
      <c r="DM5" s="81"/>
      <c r="DN5" s="82"/>
      <c r="DO5" s="79"/>
      <c r="DP5" s="80"/>
      <c r="DQ5" s="79"/>
      <c r="DR5" s="80"/>
      <c r="DS5" s="79"/>
      <c r="DT5" s="80"/>
    </row>
    <row r="6" spans="1:125" s="4" customFormat="1" ht="12.75" customHeight="1">
      <c r="A6" s="8"/>
      <c r="B6" s="45"/>
      <c r="C6" s="9" t="s">
        <v>87</v>
      </c>
      <c r="D6" s="85"/>
      <c r="E6" s="84">
        <v>0</v>
      </c>
      <c r="F6" s="84">
        <v>4.4999999999999998E-2</v>
      </c>
      <c r="G6" s="84">
        <v>4.3999999999999997E-2</v>
      </c>
      <c r="H6" s="84">
        <v>6.7000000000000004E-2</v>
      </c>
      <c r="I6" s="84">
        <v>2.1999999999999999E-2</v>
      </c>
      <c r="J6" s="84">
        <v>0</v>
      </c>
      <c r="K6" s="84">
        <v>4.4999999999999998E-2</v>
      </c>
      <c r="L6" s="84">
        <v>2.1999999999999999E-2</v>
      </c>
      <c r="M6" s="84">
        <v>0</v>
      </c>
      <c r="N6" s="84">
        <v>0</v>
      </c>
      <c r="O6" s="84">
        <v>0</v>
      </c>
      <c r="P6" s="84">
        <v>1.5499999999999998</v>
      </c>
      <c r="Q6" s="84">
        <v>2.4900000000000002</v>
      </c>
      <c r="R6" s="84">
        <v>1.6</v>
      </c>
      <c r="S6" s="84">
        <v>1.31</v>
      </c>
      <c r="T6" s="84">
        <v>0.66999999999999993</v>
      </c>
      <c r="U6" s="84">
        <v>1.78</v>
      </c>
      <c r="V6" s="84">
        <v>5.9</v>
      </c>
      <c r="W6" s="84">
        <v>4.2300000000000004</v>
      </c>
      <c r="X6" s="84">
        <v>2.7</v>
      </c>
      <c r="Y6" s="84">
        <v>3.0700000000000003</v>
      </c>
      <c r="Z6" s="84">
        <v>0.52</v>
      </c>
      <c r="AA6" s="84">
        <v>2.29</v>
      </c>
      <c r="AB6" s="84">
        <v>6.8699999999999992</v>
      </c>
      <c r="AC6" s="84">
        <v>0.9</v>
      </c>
      <c r="AD6" s="84">
        <v>0</v>
      </c>
      <c r="AE6" s="84">
        <v>0</v>
      </c>
      <c r="AF6" s="84">
        <v>1.23</v>
      </c>
      <c r="AG6" s="84">
        <v>5.05</v>
      </c>
      <c r="AH6" s="84">
        <v>3.5300000000000002</v>
      </c>
      <c r="AI6" s="84">
        <v>2.13</v>
      </c>
      <c r="AJ6" s="84">
        <v>3.3200000000000003</v>
      </c>
      <c r="AK6" s="84">
        <v>1.1499999999999999</v>
      </c>
      <c r="AL6" s="84">
        <v>3.6100000000000003</v>
      </c>
      <c r="AM6" s="84">
        <v>1.52</v>
      </c>
      <c r="AN6" s="84">
        <v>0.81499999999999995</v>
      </c>
      <c r="AO6" s="84">
        <v>4.8499999999999996</v>
      </c>
      <c r="AP6" s="84">
        <v>3.75</v>
      </c>
      <c r="AQ6" s="84">
        <v>5.19</v>
      </c>
      <c r="AR6" s="84">
        <v>0</v>
      </c>
      <c r="AS6" s="84">
        <v>0</v>
      </c>
      <c r="AT6" s="84">
        <v>0</v>
      </c>
      <c r="AU6" s="84">
        <v>0</v>
      </c>
      <c r="AV6" s="84">
        <v>3</v>
      </c>
      <c r="AW6" s="84">
        <v>2.73</v>
      </c>
      <c r="AX6" s="84">
        <v>7.49</v>
      </c>
      <c r="AY6" s="84">
        <v>2.2600000000000002</v>
      </c>
      <c r="AZ6" s="84">
        <v>0.6</v>
      </c>
      <c r="BA6" s="84">
        <v>0.83000000000000007</v>
      </c>
      <c r="BB6" s="84">
        <v>1.9499999999999997</v>
      </c>
      <c r="BC6" s="84">
        <v>1.97</v>
      </c>
      <c r="BD6" s="84">
        <v>3.43</v>
      </c>
      <c r="BE6" s="84">
        <v>2.02</v>
      </c>
      <c r="BF6" s="84">
        <v>0.4</v>
      </c>
      <c r="BG6" s="84"/>
      <c r="BH6" s="84">
        <v>1</v>
      </c>
      <c r="BI6" s="84">
        <v>3.3999999999999995</v>
      </c>
      <c r="BJ6" s="84">
        <v>13.67</v>
      </c>
      <c r="BK6" s="84">
        <v>12.280000000000001</v>
      </c>
      <c r="BL6" s="84">
        <v>3.27</v>
      </c>
      <c r="BM6" s="84">
        <v>7.38</v>
      </c>
      <c r="BN6" s="84">
        <v>8.3000000000000007</v>
      </c>
      <c r="BO6" s="84">
        <v>2.09</v>
      </c>
      <c r="BP6" s="84"/>
      <c r="BQ6" s="84">
        <v>0</v>
      </c>
      <c r="BR6" s="84">
        <v>2.54</v>
      </c>
      <c r="BS6" s="84">
        <v>3.0700000000000003</v>
      </c>
      <c r="BT6" s="84">
        <v>7.45</v>
      </c>
      <c r="BU6" s="84">
        <v>7.48</v>
      </c>
      <c r="BV6" s="84">
        <v>4.1500000000000004</v>
      </c>
      <c r="BW6" s="84">
        <v>3.95</v>
      </c>
      <c r="BX6" s="84">
        <v>3.3099999999999996</v>
      </c>
      <c r="BY6" s="84">
        <v>3.67</v>
      </c>
      <c r="BZ6" s="84"/>
      <c r="CA6" s="84">
        <v>0</v>
      </c>
      <c r="CB6" s="84">
        <v>0</v>
      </c>
      <c r="CC6" s="84">
        <v>0</v>
      </c>
      <c r="CD6" s="84">
        <v>0</v>
      </c>
      <c r="CE6" s="84">
        <v>0</v>
      </c>
      <c r="CF6" s="84">
        <v>0</v>
      </c>
      <c r="CG6" s="84">
        <v>0</v>
      </c>
      <c r="CH6" s="84">
        <v>0</v>
      </c>
      <c r="CI6" s="84">
        <v>0</v>
      </c>
      <c r="CJ6" s="84">
        <v>0</v>
      </c>
      <c r="CK6" s="79"/>
      <c r="CL6" s="79"/>
      <c r="CM6" s="79"/>
      <c r="CN6" s="79"/>
      <c r="CO6" s="79"/>
      <c r="CP6" s="79"/>
      <c r="CQ6" s="79"/>
      <c r="CR6" s="79"/>
      <c r="CS6" s="79"/>
      <c r="CT6" s="79"/>
      <c r="CU6" s="79"/>
      <c r="CV6" s="79"/>
      <c r="CW6" s="79"/>
      <c r="CX6" s="79"/>
      <c r="CY6" s="79"/>
      <c r="CZ6" s="79"/>
      <c r="DA6" s="79"/>
      <c r="DB6" s="79"/>
      <c r="DC6" s="79"/>
      <c r="DD6" s="79"/>
      <c r="DE6" s="79"/>
      <c r="DF6" s="79"/>
      <c r="DG6" s="79"/>
      <c r="DH6" s="79"/>
      <c r="DI6" s="79"/>
      <c r="DJ6" s="79"/>
      <c r="DK6" s="79"/>
      <c r="DL6" s="80"/>
      <c r="DM6" s="81"/>
      <c r="DN6" s="82"/>
      <c r="DO6" s="79"/>
      <c r="DP6" s="80"/>
      <c r="DQ6" s="79"/>
      <c r="DR6" s="80"/>
      <c r="DS6" s="79"/>
      <c r="DT6" s="80"/>
    </row>
    <row r="7" spans="1:125" s="4" customFormat="1" ht="12.75" customHeight="1">
      <c r="A7" s="10"/>
      <c r="B7" s="45"/>
      <c r="C7" s="219" t="s">
        <v>88</v>
      </c>
      <c r="D7" s="85"/>
      <c r="E7" s="84">
        <v>0</v>
      </c>
      <c r="F7" s="84">
        <v>2.1999999999999999E-2</v>
      </c>
      <c r="G7" s="84">
        <v>2.1999999999999999E-2</v>
      </c>
      <c r="H7" s="84">
        <v>4.4999999999999998E-2</v>
      </c>
      <c r="I7" s="84">
        <v>2.1999999999999999E-2</v>
      </c>
      <c r="J7" s="84">
        <v>0</v>
      </c>
      <c r="K7" s="84">
        <v>6.7000000000000004E-2</v>
      </c>
      <c r="L7" s="84">
        <v>0</v>
      </c>
      <c r="M7" s="84">
        <v>0</v>
      </c>
      <c r="N7" s="84">
        <v>0</v>
      </c>
      <c r="O7" s="84">
        <v>0</v>
      </c>
      <c r="P7" s="84">
        <v>0.7</v>
      </c>
      <c r="Q7" s="84">
        <v>1.57</v>
      </c>
      <c r="R7" s="84">
        <v>1.1000000000000001</v>
      </c>
      <c r="S7" s="84">
        <v>1.6600000000000001</v>
      </c>
      <c r="T7" s="84">
        <v>0.76</v>
      </c>
      <c r="U7" s="84">
        <v>1.06</v>
      </c>
      <c r="V7" s="84">
        <v>1.35</v>
      </c>
      <c r="W7" s="84">
        <v>0.94000000000000006</v>
      </c>
      <c r="X7" s="84">
        <v>0.87000000000000011</v>
      </c>
      <c r="Y7" s="84">
        <v>0.99</v>
      </c>
      <c r="Z7" s="84">
        <v>1.41</v>
      </c>
      <c r="AA7" s="84">
        <v>3.5599999999999996</v>
      </c>
      <c r="AB7" s="84">
        <v>2.31</v>
      </c>
      <c r="AC7" s="84">
        <v>1.21</v>
      </c>
      <c r="AD7" s="84">
        <v>0</v>
      </c>
      <c r="AE7" s="84">
        <v>0</v>
      </c>
      <c r="AF7" s="84">
        <v>0.57999999999999996</v>
      </c>
      <c r="AG7" s="84">
        <v>1.93</v>
      </c>
      <c r="AH7" s="84">
        <v>1.6300000000000001</v>
      </c>
      <c r="AI7" s="84">
        <v>1.35</v>
      </c>
      <c r="AJ7" s="84">
        <v>1.67</v>
      </c>
      <c r="AK7" s="84">
        <v>0.49</v>
      </c>
      <c r="AL7" s="84">
        <v>1.1000000000000001</v>
      </c>
      <c r="AM7" s="84">
        <v>3.0100000000000002</v>
      </c>
      <c r="AN7" s="84">
        <v>1.8</v>
      </c>
      <c r="AO7" s="84">
        <v>1.6400000000000001</v>
      </c>
      <c r="AP7" s="84">
        <v>2.88</v>
      </c>
      <c r="AQ7" s="84">
        <v>2.0100000000000002</v>
      </c>
      <c r="AR7" s="84">
        <v>0</v>
      </c>
      <c r="AS7" s="84">
        <v>0</v>
      </c>
      <c r="AT7" s="84">
        <v>0</v>
      </c>
      <c r="AU7" s="84">
        <v>0</v>
      </c>
      <c r="AV7" s="84">
        <v>1.4</v>
      </c>
      <c r="AW7" s="84">
        <v>0.96</v>
      </c>
      <c r="AX7" s="84">
        <v>0.74</v>
      </c>
      <c r="AY7" s="84">
        <v>2.81</v>
      </c>
      <c r="AZ7" s="84">
        <v>1.37</v>
      </c>
      <c r="BA7" s="84">
        <v>1.3</v>
      </c>
      <c r="BB7" s="84">
        <v>3.99</v>
      </c>
      <c r="BC7" s="84">
        <v>2.95</v>
      </c>
      <c r="BD7" s="84">
        <v>1.79</v>
      </c>
      <c r="BE7" s="84">
        <v>3.18</v>
      </c>
      <c r="BF7" s="84">
        <v>0.69000000000000006</v>
      </c>
      <c r="BG7" s="84">
        <v>0.76999999999999991</v>
      </c>
      <c r="BH7" s="84">
        <v>1.2400000000000002</v>
      </c>
      <c r="BI7" s="84">
        <v>2.88</v>
      </c>
      <c r="BJ7" s="84">
        <v>1.34</v>
      </c>
      <c r="BK7" s="84">
        <v>1.88</v>
      </c>
      <c r="BL7" s="84">
        <v>3.4799999999999995</v>
      </c>
      <c r="BM7" s="84">
        <v>2.2000000000000002</v>
      </c>
      <c r="BN7" s="84">
        <v>1.4100000000000001</v>
      </c>
      <c r="BO7" s="84">
        <v>1.5899999999999999</v>
      </c>
      <c r="BP7" s="84">
        <v>2.17</v>
      </c>
      <c r="BQ7" s="84">
        <v>0</v>
      </c>
      <c r="BR7" s="84">
        <v>2.9</v>
      </c>
      <c r="BS7" s="84">
        <v>3.8000000000000003</v>
      </c>
      <c r="BT7" s="84">
        <v>3.3</v>
      </c>
      <c r="BU7" s="84">
        <v>3.6599999999999997</v>
      </c>
      <c r="BV7" s="84">
        <v>3.36</v>
      </c>
      <c r="BW7" s="84">
        <v>4.2</v>
      </c>
      <c r="BX7" s="84">
        <v>3.9200000000000004</v>
      </c>
      <c r="BY7" s="84">
        <v>2.94</v>
      </c>
      <c r="BZ7" s="84">
        <v>0.56124999999999758</v>
      </c>
      <c r="CA7" s="84">
        <v>0</v>
      </c>
      <c r="CB7" s="84">
        <v>0</v>
      </c>
      <c r="CC7" s="84">
        <v>0</v>
      </c>
      <c r="CD7" s="84">
        <v>0</v>
      </c>
      <c r="CE7" s="84">
        <v>0</v>
      </c>
      <c r="CF7" s="84">
        <v>0</v>
      </c>
      <c r="CG7" s="84">
        <v>0</v>
      </c>
      <c r="CH7" s="84">
        <v>0</v>
      </c>
      <c r="CI7" s="84">
        <v>0</v>
      </c>
      <c r="CJ7" s="84">
        <v>0</v>
      </c>
      <c r="CK7" s="79"/>
      <c r="CL7" s="79"/>
      <c r="CM7" s="79"/>
      <c r="CN7" s="79"/>
      <c r="CO7" s="79"/>
      <c r="CP7" s="79"/>
      <c r="CQ7" s="79"/>
      <c r="CR7" s="79"/>
      <c r="CS7" s="79"/>
      <c r="CT7" s="79"/>
      <c r="CU7" s="79"/>
      <c r="CV7" s="79"/>
      <c r="CW7" s="79"/>
      <c r="CX7" s="79"/>
      <c r="CY7" s="79"/>
      <c r="CZ7" s="79"/>
      <c r="DA7" s="79"/>
      <c r="DB7" s="79"/>
      <c r="DC7" s="79"/>
      <c r="DD7" s="79"/>
      <c r="DE7" s="79"/>
      <c r="DF7" s="79"/>
      <c r="DG7" s="79"/>
      <c r="DH7" s="79"/>
      <c r="DI7" s="79"/>
      <c r="DJ7" s="79"/>
      <c r="DK7" s="79"/>
      <c r="DL7" s="80"/>
      <c r="DM7" s="81"/>
      <c r="DN7" s="82"/>
      <c r="DO7" s="79"/>
      <c r="DP7" s="80"/>
      <c r="DQ7" s="79"/>
      <c r="DR7" s="80"/>
      <c r="DS7" s="79"/>
      <c r="DT7" s="80"/>
    </row>
    <row r="8" spans="1:125" s="16" customFormat="1" ht="12.75" customHeight="1">
      <c r="A8" s="15"/>
      <c r="B8" s="15"/>
      <c r="D8" s="17" t="s">
        <v>70</v>
      </c>
      <c r="E8" s="94" t="e">
        <v>#DIV/0!</v>
      </c>
      <c r="F8" s="94">
        <v>57.408721301020407</v>
      </c>
      <c r="G8" s="94">
        <v>52.677710747231004</v>
      </c>
      <c r="H8" s="94">
        <v>31.887309051887385</v>
      </c>
      <c r="I8" s="94">
        <v>81.088921761998677</v>
      </c>
      <c r="J8" s="94">
        <v>813.63636363636363</v>
      </c>
      <c r="K8" s="94">
        <v>37.428584924599384</v>
      </c>
      <c r="L8" s="94">
        <v>194.44444444444446</v>
      </c>
      <c r="M8" s="94" t="e">
        <v>#DIV/0!</v>
      </c>
      <c r="N8" s="94" t="e">
        <v>#DIV/0!</v>
      </c>
      <c r="O8" s="94" t="e">
        <v>#DIV/0!</v>
      </c>
      <c r="P8" s="94">
        <v>1.9240303805871257</v>
      </c>
      <c r="Q8" s="94">
        <v>0.89459415458990488</v>
      </c>
      <c r="R8" s="94">
        <v>1.258585835626441</v>
      </c>
      <c r="S8" s="94">
        <v>1.1377649262997491</v>
      </c>
      <c r="T8" s="94">
        <v>2.330295432137691</v>
      </c>
      <c r="U8" s="94">
        <v>1.2150195146814249</v>
      </c>
      <c r="V8" s="94">
        <v>0.50552555240842378</v>
      </c>
      <c r="W8" s="94">
        <v>0.69386915631848078</v>
      </c>
      <c r="X8" s="94">
        <v>1.0245345922828295</v>
      </c>
      <c r="Y8" s="94">
        <v>0.89905209965387844</v>
      </c>
      <c r="Z8" s="94">
        <v>1.4079256786180874</v>
      </c>
      <c r="AA8" s="94">
        <v>0.52530285895929762</v>
      </c>
      <c r="AB8" s="94">
        <v>0.38733077813983474</v>
      </c>
      <c r="AC8" s="94">
        <v>1.4386713869221164</v>
      </c>
      <c r="AD8" s="94" t="e">
        <v>#DIV/0!</v>
      </c>
      <c r="AE8" s="94" t="e">
        <v>#DIV/0!</v>
      </c>
      <c r="AF8" s="94">
        <v>2.0838112104345869</v>
      </c>
      <c r="AG8" s="94">
        <v>0.57581982270131948</v>
      </c>
      <c r="AH8" s="94">
        <v>0.70815972336952571</v>
      </c>
      <c r="AI8" s="94">
        <v>1.0030243929509</v>
      </c>
      <c r="AJ8" s="94">
        <v>0.73032864915600859</v>
      </c>
      <c r="AK8" s="94">
        <v>2.1507867233638889</v>
      </c>
      <c r="AL8" s="94">
        <v>0.87275839609991934</v>
      </c>
      <c r="AM8" s="94">
        <v>0.68363164152950751</v>
      </c>
      <c r="AN8" s="94">
        <v>0.91417865246773489</v>
      </c>
      <c r="AO8" s="94">
        <v>0.57865905625334624</v>
      </c>
      <c r="AP8" s="94">
        <v>0.47314560400810196</v>
      </c>
      <c r="AQ8" s="94">
        <v>0.48099192060241108</v>
      </c>
      <c r="AR8" s="94" t="e">
        <v>#DIV/0!</v>
      </c>
      <c r="AS8" s="94" t="e">
        <v>#DIV/0!</v>
      </c>
      <c r="AT8" s="94" t="e">
        <v>#DIV/0!</v>
      </c>
      <c r="AU8" s="94" t="e">
        <v>#DIV/0!</v>
      </c>
      <c r="AV8" s="94">
        <v>0.77674273481207967</v>
      </c>
      <c r="AW8" s="94">
        <v>0.93449006997598305</v>
      </c>
      <c r="AX8" s="94">
        <v>0.54893687754640097</v>
      </c>
      <c r="AY8" s="94">
        <v>0.57286287321306617</v>
      </c>
      <c r="AZ8" s="94">
        <v>1.4624162557868192</v>
      </c>
      <c r="BA8" s="94">
        <v>1.3250390032045873</v>
      </c>
      <c r="BB8" s="94">
        <v>0.48825474744518121</v>
      </c>
      <c r="BC8" s="94">
        <v>0.54825681748230204</v>
      </c>
      <c r="BD8" s="94">
        <v>0.69260735453752431</v>
      </c>
      <c r="BE8" s="94">
        <v>0.55282965033336229</v>
      </c>
      <c r="BF8" s="94">
        <v>2.1906308205077933</v>
      </c>
      <c r="BG8" s="94">
        <v>3.151267403549793</v>
      </c>
      <c r="BH8" s="94">
        <v>1.2743898161943159</v>
      </c>
      <c r="BI8" s="94">
        <v>0.53741617932200514</v>
      </c>
      <c r="BJ8" s="94">
        <v>0.32049804002653975</v>
      </c>
      <c r="BK8" s="94">
        <v>0.30908279581652581</v>
      </c>
      <c r="BL8" s="94">
        <v>0.45844021250398759</v>
      </c>
      <c r="BM8" s="94">
        <v>0.4152074695046663</v>
      </c>
      <c r="BN8" s="94">
        <v>0.44024916298346622</v>
      </c>
      <c r="BO8" s="94">
        <v>0.74630210440832245</v>
      </c>
      <c r="BP8" s="94">
        <v>0.73782369146005522</v>
      </c>
      <c r="BQ8" s="94" t="e">
        <v>#DIV/0!</v>
      </c>
      <c r="BR8" s="94">
        <v>0.5494730114293378</v>
      </c>
      <c r="BS8" s="94">
        <v>0.43166924734381834</v>
      </c>
      <c r="BT8" s="94">
        <v>0.33866297802490525</v>
      </c>
      <c r="BU8" s="94">
        <v>0.31104149436231754</v>
      </c>
      <c r="BV8" s="94">
        <v>0.42674476209712664</v>
      </c>
      <c r="BW8" s="94">
        <v>0.39526124156751907</v>
      </c>
      <c r="BX8" s="94">
        <v>0.40806620281592182</v>
      </c>
      <c r="BY8" s="94">
        <v>0.44793343082905362</v>
      </c>
      <c r="BZ8" s="94">
        <v>3.7848010030383281</v>
      </c>
      <c r="CA8" s="94" t="e">
        <v>#DIV/0!</v>
      </c>
      <c r="CB8" s="94" t="e">
        <v>#DIV/0!</v>
      </c>
      <c r="CC8" s="94" t="e">
        <v>#DIV/0!</v>
      </c>
      <c r="CD8" s="94" t="e">
        <v>#DIV/0!</v>
      </c>
      <c r="CE8" s="94" t="e">
        <v>#DIV/0!</v>
      </c>
      <c r="CF8" s="94" t="e">
        <v>#DIV/0!</v>
      </c>
      <c r="CG8" s="94" t="e">
        <v>#DIV/0!</v>
      </c>
      <c r="CH8" s="94" t="e">
        <v>#DIV/0!</v>
      </c>
      <c r="CI8" s="94" t="e">
        <v>#DIV/0!</v>
      </c>
      <c r="CJ8" s="94" t="e">
        <v>#DIV/0!</v>
      </c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95"/>
      <c r="DK8" s="96"/>
      <c r="DL8" s="97"/>
      <c r="DM8" s="98"/>
      <c r="DN8" s="99"/>
      <c r="DO8" s="97"/>
      <c r="DP8" s="97"/>
      <c r="DQ8" s="100"/>
      <c r="DR8" s="100"/>
    </row>
    <row r="9" spans="1:125" s="4" customFormat="1" ht="12.75" customHeight="1">
      <c r="A9" s="78" t="s">
        <v>1</v>
      </c>
      <c r="B9" s="45"/>
      <c r="C9" s="9" t="s">
        <v>79</v>
      </c>
      <c r="D9" s="83"/>
      <c r="E9" s="84">
        <v>2.1999999999999999E-2</v>
      </c>
      <c r="F9" s="84">
        <v>0</v>
      </c>
      <c r="G9" s="84">
        <v>0</v>
      </c>
      <c r="H9" s="84">
        <v>2.1999999999999999E-2</v>
      </c>
      <c r="I9" s="84">
        <v>0</v>
      </c>
      <c r="J9" s="84">
        <v>0</v>
      </c>
      <c r="K9" s="84">
        <v>0</v>
      </c>
      <c r="L9" s="84">
        <v>4.4999999999999998E-2</v>
      </c>
      <c r="M9" s="84">
        <v>0</v>
      </c>
      <c r="N9" s="84">
        <v>0</v>
      </c>
      <c r="O9" s="84"/>
      <c r="P9" s="84">
        <v>0</v>
      </c>
      <c r="Q9" s="84">
        <v>0</v>
      </c>
      <c r="R9" s="84">
        <v>2.3560000000000003</v>
      </c>
      <c r="S9" s="84">
        <v>6.5339999999999989</v>
      </c>
      <c r="T9" s="84">
        <v>8.4859999999999989</v>
      </c>
      <c r="U9" s="84">
        <v>5.0509999999999993</v>
      </c>
      <c r="V9" s="84">
        <v>6.2629999999999999</v>
      </c>
      <c r="W9" s="84">
        <v>5.6326999999999998</v>
      </c>
      <c r="X9" s="84">
        <v>6.9379999999999997</v>
      </c>
      <c r="Y9" s="84">
        <v>5.141</v>
      </c>
      <c r="Z9" s="84">
        <v>0.64900000000000013</v>
      </c>
      <c r="AA9" s="84">
        <v>3.6810000000000005</v>
      </c>
      <c r="AB9" s="84">
        <v>4.4219999999999997</v>
      </c>
      <c r="AC9" s="84">
        <v>2.8520000000000003</v>
      </c>
      <c r="AD9" s="84">
        <v>1.7730000000000004</v>
      </c>
      <c r="AE9" s="84">
        <v>2.827</v>
      </c>
      <c r="AF9" s="84">
        <v>2.7410000000000005</v>
      </c>
      <c r="AG9" s="84">
        <v>0.62800000000000011</v>
      </c>
      <c r="AH9" s="84"/>
      <c r="AI9" s="84">
        <v>0</v>
      </c>
      <c r="AJ9" s="84">
        <v>0</v>
      </c>
      <c r="AK9" s="84">
        <v>0</v>
      </c>
      <c r="AL9" s="84">
        <v>3.7479999999999998</v>
      </c>
      <c r="AM9" s="84">
        <v>3.66</v>
      </c>
      <c r="AN9" s="84">
        <v>2.0210000000000004</v>
      </c>
      <c r="AO9" s="84">
        <v>3.4799999999999995</v>
      </c>
      <c r="AP9" s="84">
        <v>8.1069999999999993</v>
      </c>
      <c r="AQ9" s="84">
        <v>6.4209999999999985</v>
      </c>
      <c r="AR9" s="84">
        <v>8.3949999999999996</v>
      </c>
      <c r="AS9" s="84">
        <v>0</v>
      </c>
      <c r="AT9" s="84">
        <v>5.702</v>
      </c>
      <c r="AU9" s="84">
        <v>6.9369999999999994</v>
      </c>
      <c r="AV9" s="84">
        <v>1.528</v>
      </c>
      <c r="AW9" s="84">
        <v>3.097</v>
      </c>
      <c r="AX9" s="84"/>
      <c r="AY9" s="84">
        <v>0</v>
      </c>
      <c r="AZ9" s="84">
        <v>1.347</v>
      </c>
      <c r="BA9" s="84">
        <v>2.7829999999999995</v>
      </c>
      <c r="BB9" s="84">
        <v>8.9359999999999999</v>
      </c>
      <c r="BC9" s="84">
        <v>9.609</v>
      </c>
      <c r="BD9" s="84">
        <v>4.6470000000000002</v>
      </c>
      <c r="BE9" s="84">
        <v>3.4570000000000003</v>
      </c>
      <c r="BF9" s="84">
        <v>4.5359999999999996</v>
      </c>
      <c r="BG9" s="84">
        <v>3.794</v>
      </c>
      <c r="BH9" s="84">
        <v>3.5019999999999998</v>
      </c>
      <c r="BI9" s="84">
        <v>2.5370000000000004</v>
      </c>
      <c r="BJ9" s="84">
        <v>9.0259999999999998</v>
      </c>
      <c r="BK9" s="84">
        <v>6.6449999999999996</v>
      </c>
      <c r="BL9" s="84">
        <v>3.5039999999999996</v>
      </c>
      <c r="BM9" s="84">
        <v>4.8729999999999993</v>
      </c>
      <c r="BN9" s="84">
        <v>8.1050000000000004</v>
      </c>
      <c r="BO9" s="84"/>
      <c r="BP9" s="84">
        <v>0</v>
      </c>
      <c r="BQ9" s="84">
        <v>0</v>
      </c>
      <c r="BR9" s="84">
        <v>4.8049999999999997</v>
      </c>
      <c r="BS9" s="84">
        <v>4.423</v>
      </c>
      <c r="BT9" s="84">
        <v>7.7679999999999989</v>
      </c>
      <c r="BU9" s="84">
        <v>6.3979999999999997</v>
      </c>
      <c r="BV9" s="84">
        <v>3.7269999999999999</v>
      </c>
      <c r="BW9" s="84">
        <v>3.548</v>
      </c>
      <c r="BX9" s="84">
        <v>3.593</v>
      </c>
      <c r="BY9" s="84">
        <v>3.2789999999999999</v>
      </c>
      <c r="BZ9" s="84">
        <v>3.3920000000000003</v>
      </c>
      <c r="CA9" s="84">
        <v>2.403</v>
      </c>
      <c r="CB9" s="84">
        <v>2.492</v>
      </c>
      <c r="CC9" s="84">
        <v>0</v>
      </c>
      <c r="CD9" s="84">
        <v>0</v>
      </c>
      <c r="CE9" s="84">
        <v>0</v>
      </c>
      <c r="CF9" s="84">
        <v>0</v>
      </c>
      <c r="CG9" s="84">
        <v>0</v>
      </c>
      <c r="CH9" s="84">
        <v>0</v>
      </c>
      <c r="CI9" s="84">
        <v>0</v>
      </c>
      <c r="CJ9" s="84">
        <v>0</v>
      </c>
      <c r="CK9" s="79"/>
      <c r="CL9" s="79"/>
      <c r="CM9" s="79"/>
      <c r="CN9" s="79"/>
      <c r="CO9" s="79"/>
      <c r="CP9" s="79"/>
      <c r="CQ9" s="79"/>
      <c r="CR9" s="79"/>
      <c r="CS9" s="79"/>
      <c r="CT9" s="79"/>
      <c r="CU9" s="79"/>
      <c r="CV9" s="79"/>
      <c r="CW9" s="79"/>
      <c r="CX9" s="79"/>
      <c r="CY9" s="79"/>
      <c r="CZ9" s="79"/>
      <c r="DA9" s="79"/>
      <c r="DB9" s="79"/>
      <c r="DC9" s="79"/>
      <c r="DD9" s="79"/>
      <c r="DE9" s="79"/>
      <c r="DF9" s="79"/>
      <c r="DG9" s="79"/>
      <c r="DH9" s="79"/>
      <c r="DI9" s="79"/>
      <c r="DJ9" s="79"/>
      <c r="DK9" s="79"/>
      <c r="DL9" s="80"/>
      <c r="DM9" s="81"/>
      <c r="DN9" s="82"/>
      <c r="DO9" s="79"/>
      <c r="DP9" s="80"/>
      <c r="DQ9" s="79"/>
      <c r="DR9" s="80"/>
      <c r="DS9" s="79"/>
      <c r="DT9" s="80"/>
    </row>
    <row r="10" spans="1:125" s="4" customFormat="1" ht="12.75" customHeight="1">
      <c r="A10" s="8"/>
      <c r="B10" s="45"/>
      <c r="C10" s="9" t="s">
        <v>87</v>
      </c>
      <c r="D10" s="85"/>
      <c r="E10" s="84">
        <v>0.17899999999999999</v>
      </c>
      <c r="F10" s="84">
        <v>2.1999999999999999E-2</v>
      </c>
      <c r="G10" s="84">
        <v>0</v>
      </c>
      <c r="H10" s="84">
        <v>0.112</v>
      </c>
      <c r="I10" s="84">
        <v>0</v>
      </c>
      <c r="J10" s="84">
        <v>0</v>
      </c>
      <c r="K10" s="84">
        <v>0</v>
      </c>
      <c r="L10" s="84">
        <v>4.4999999999999998E-2</v>
      </c>
      <c r="M10" s="84">
        <v>0</v>
      </c>
      <c r="N10" s="84">
        <v>0</v>
      </c>
      <c r="O10" s="84"/>
      <c r="P10" s="84">
        <v>0</v>
      </c>
      <c r="Q10" s="84">
        <v>0</v>
      </c>
      <c r="R10" s="84">
        <v>1.4369999999999998</v>
      </c>
      <c r="S10" s="84">
        <v>3.4359999999999999</v>
      </c>
      <c r="T10" s="84">
        <v>5.4779999999999998</v>
      </c>
      <c r="U10" s="84">
        <v>4.22</v>
      </c>
      <c r="V10" s="84">
        <v>4.5350000000000001</v>
      </c>
      <c r="W10" s="84">
        <v>4.3769999999999998</v>
      </c>
      <c r="X10" s="84">
        <v>3.1429999999999998</v>
      </c>
      <c r="Y10" s="84">
        <v>2.4020000000000001</v>
      </c>
      <c r="Z10" s="84">
        <v>0.74099999999999999</v>
      </c>
      <c r="AA10" s="84">
        <v>1.8870000000000002</v>
      </c>
      <c r="AB10" s="84">
        <v>3.323</v>
      </c>
      <c r="AC10" s="84">
        <v>1.9300000000000002</v>
      </c>
      <c r="AD10" s="84">
        <v>0.98799999999999999</v>
      </c>
      <c r="AE10" s="84">
        <v>0.83000000000000007</v>
      </c>
      <c r="AF10" s="84">
        <v>0.89800000000000002</v>
      </c>
      <c r="AG10" s="84">
        <v>0.13500000000000001</v>
      </c>
      <c r="AH10" s="84"/>
      <c r="AI10" s="84">
        <v>0</v>
      </c>
      <c r="AJ10" s="84">
        <v>0</v>
      </c>
      <c r="AK10" s="84">
        <v>0</v>
      </c>
      <c r="AL10" s="84">
        <v>1.391</v>
      </c>
      <c r="AM10" s="84">
        <v>1.639</v>
      </c>
      <c r="AN10" s="84">
        <v>1.01</v>
      </c>
      <c r="AO10" s="84">
        <v>2.4470000000000001</v>
      </c>
      <c r="AP10" s="84">
        <v>9.0019999999999989</v>
      </c>
      <c r="AQ10" s="84">
        <v>3.524</v>
      </c>
      <c r="AR10" s="84">
        <v>3.7720000000000002</v>
      </c>
      <c r="AS10" s="84">
        <v>0</v>
      </c>
      <c r="AT10" s="84">
        <v>2.2229999999999999</v>
      </c>
      <c r="AU10" s="84">
        <v>1.347</v>
      </c>
      <c r="AV10" s="84">
        <v>0.94400000000000006</v>
      </c>
      <c r="AW10" s="84">
        <v>0.85299999999999998</v>
      </c>
      <c r="AX10" s="84"/>
      <c r="AY10" s="84">
        <v>0</v>
      </c>
      <c r="AZ10" s="84">
        <v>1.347</v>
      </c>
      <c r="BA10" s="84">
        <v>2.3129999999999997</v>
      </c>
      <c r="BB10" s="84">
        <v>7.5659999999999998</v>
      </c>
      <c r="BC10" s="84">
        <v>6.2640000000000002</v>
      </c>
      <c r="BD10" s="84">
        <v>3.766</v>
      </c>
      <c r="BE10" s="84">
        <v>12.751999999999999</v>
      </c>
      <c r="BF10" s="84">
        <v>17.600999999999999</v>
      </c>
      <c r="BG10" s="84">
        <v>18.207000000000004</v>
      </c>
      <c r="BH10" s="84">
        <v>16.41</v>
      </c>
      <c r="BI10" s="84">
        <v>1.7960000000000003</v>
      </c>
      <c r="BJ10" s="84">
        <v>9.8780000000000001</v>
      </c>
      <c r="BK10" s="84">
        <v>4.1760000000000002</v>
      </c>
      <c r="BL10" s="84">
        <v>1.2350000000000001</v>
      </c>
      <c r="BM10" s="84">
        <v>6.4429999999999996</v>
      </c>
      <c r="BN10" s="84">
        <v>7.7459999999999996</v>
      </c>
      <c r="BO10" s="84"/>
      <c r="BP10" s="84">
        <v>0</v>
      </c>
      <c r="BQ10" s="84">
        <v>0</v>
      </c>
      <c r="BR10" s="84">
        <v>2.3119999999999998</v>
      </c>
      <c r="BS10" s="84">
        <v>2.335</v>
      </c>
      <c r="BT10" s="84">
        <v>6.3079999999999998</v>
      </c>
      <c r="BU10" s="84">
        <v>6.3089999999999993</v>
      </c>
      <c r="BV10" s="84">
        <v>3.5920000000000001</v>
      </c>
      <c r="BW10" s="84">
        <v>3.2780000000000005</v>
      </c>
      <c r="BX10" s="84">
        <v>3.8610000000000002</v>
      </c>
      <c r="BY10" s="84">
        <v>3.794</v>
      </c>
      <c r="BZ10" s="84">
        <v>4.2650000000000006</v>
      </c>
      <c r="CA10" s="84">
        <v>3.3</v>
      </c>
      <c r="CB10" s="84">
        <v>4.1989999999999998</v>
      </c>
      <c r="CC10" s="84">
        <v>0</v>
      </c>
      <c r="CD10" s="84">
        <v>0</v>
      </c>
      <c r="CE10" s="84">
        <v>0</v>
      </c>
      <c r="CF10" s="84">
        <v>0</v>
      </c>
      <c r="CG10" s="84">
        <v>0</v>
      </c>
      <c r="CH10" s="84">
        <v>0</v>
      </c>
      <c r="CI10" s="84">
        <v>0</v>
      </c>
      <c r="CJ10" s="84">
        <v>0</v>
      </c>
      <c r="CK10" s="79"/>
      <c r="CL10" s="79"/>
      <c r="CM10" s="79"/>
      <c r="CN10" s="79"/>
      <c r="CO10" s="79"/>
      <c r="CP10" s="79"/>
      <c r="CQ10" s="79"/>
      <c r="CR10" s="79"/>
      <c r="CS10" s="79"/>
      <c r="CT10" s="79"/>
      <c r="CU10" s="79"/>
      <c r="CV10" s="79"/>
      <c r="CW10" s="79"/>
      <c r="CX10" s="79"/>
      <c r="CY10" s="79"/>
      <c r="CZ10" s="79"/>
      <c r="DA10" s="79"/>
      <c r="DB10" s="79"/>
      <c r="DC10" s="79"/>
      <c r="DD10" s="79"/>
      <c r="DE10" s="79"/>
      <c r="DF10" s="79"/>
      <c r="DG10" s="79"/>
      <c r="DH10" s="79"/>
      <c r="DI10" s="79"/>
      <c r="DJ10" s="79"/>
      <c r="DK10" s="79"/>
      <c r="DL10" s="80"/>
      <c r="DM10" s="81"/>
      <c r="DN10" s="82"/>
      <c r="DO10" s="79"/>
      <c r="DP10" s="80"/>
      <c r="DQ10" s="79"/>
      <c r="DR10" s="80"/>
      <c r="DS10" s="79"/>
      <c r="DT10" s="80"/>
    </row>
    <row r="11" spans="1:125" s="4" customFormat="1">
      <c r="A11" s="10"/>
      <c r="B11" s="45"/>
      <c r="C11" s="219" t="s">
        <v>88</v>
      </c>
      <c r="D11" s="85"/>
      <c r="E11" s="84">
        <v>2.1999999999999999E-2</v>
      </c>
      <c r="F11" s="84">
        <v>0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  <c r="P11" s="84">
        <v>0</v>
      </c>
      <c r="Q11" s="84">
        <v>0</v>
      </c>
      <c r="R11" s="84">
        <v>0.29100000000000004</v>
      </c>
      <c r="S11" s="84">
        <v>0.65</v>
      </c>
      <c r="T11" s="84">
        <v>0.74099999999999999</v>
      </c>
      <c r="U11" s="84">
        <v>0.40399999999999997</v>
      </c>
      <c r="V11" s="84">
        <v>0.65099999999999991</v>
      </c>
      <c r="W11" s="84">
        <v>0.69499999999999995</v>
      </c>
      <c r="X11" s="84">
        <v>1.1219999999999999</v>
      </c>
      <c r="Y11" s="84">
        <v>0.65100000000000002</v>
      </c>
      <c r="Z11" s="84">
        <v>1.796</v>
      </c>
      <c r="AA11" s="84">
        <v>3.5249999999999995</v>
      </c>
      <c r="AB11" s="84">
        <v>2.8520000000000003</v>
      </c>
      <c r="AC11" s="84">
        <v>1.8860000000000001</v>
      </c>
      <c r="AD11" s="84">
        <v>3.0529999999999999</v>
      </c>
      <c r="AE11" s="84">
        <v>2.1999999999999997</v>
      </c>
      <c r="AF11" s="84">
        <v>2.7389999999999999</v>
      </c>
      <c r="AG11" s="84">
        <v>0.47099999999999997</v>
      </c>
      <c r="AH11" s="84">
        <v>0.85299999999999998</v>
      </c>
      <c r="AI11" s="84">
        <v>0</v>
      </c>
      <c r="AJ11" s="84">
        <v>0</v>
      </c>
      <c r="AK11" s="84">
        <v>0</v>
      </c>
      <c r="AL11" s="84">
        <v>3.121</v>
      </c>
      <c r="AM11" s="84">
        <v>3.6359999999999997</v>
      </c>
      <c r="AN11" s="84">
        <v>2.6270000000000002</v>
      </c>
      <c r="AO11" s="84">
        <v>2.4239999999999999</v>
      </c>
      <c r="AP11" s="84">
        <v>1.3910000000000002</v>
      </c>
      <c r="AQ11" s="84">
        <v>2.02</v>
      </c>
      <c r="AR11" s="84">
        <v>2.1320000000000001</v>
      </c>
      <c r="AS11" s="84">
        <v>0</v>
      </c>
      <c r="AT11" s="84">
        <v>2.2679999999999998</v>
      </c>
      <c r="AU11" s="84">
        <v>1.7509999999999999</v>
      </c>
      <c r="AV11" s="84">
        <v>1.8859999999999999</v>
      </c>
      <c r="AW11" s="84">
        <v>2.3580000000000001</v>
      </c>
      <c r="AX11" s="84">
        <v>1.7509999999999999</v>
      </c>
      <c r="AY11" s="84">
        <v>0</v>
      </c>
      <c r="AZ11" s="84">
        <v>0.112</v>
      </c>
      <c r="BA11" s="84">
        <v>0.29200000000000004</v>
      </c>
      <c r="BB11" s="84">
        <v>0.89800000000000002</v>
      </c>
      <c r="BC11" s="84">
        <v>1.3240000000000001</v>
      </c>
      <c r="BD11" s="84">
        <v>0.56099999999999994</v>
      </c>
      <c r="BE11" s="84">
        <v>0.22499999999999998</v>
      </c>
      <c r="BF11" s="84">
        <v>0.42500000000000004</v>
      </c>
      <c r="BG11" s="84">
        <v>0.315</v>
      </c>
      <c r="BH11" s="84">
        <v>0.20200000000000001</v>
      </c>
      <c r="BI11" s="84">
        <v>2.536</v>
      </c>
      <c r="BJ11" s="84">
        <v>2.335</v>
      </c>
      <c r="BK11" s="84">
        <v>3.4119999999999999</v>
      </c>
      <c r="BL11" s="84">
        <v>1.6400000000000001</v>
      </c>
      <c r="BM11" s="84">
        <v>1.4150000000000003</v>
      </c>
      <c r="BN11" s="84">
        <v>3.8160000000000003</v>
      </c>
      <c r="BO11" s="84">
        <v>0.33699999999999997</v>
      </c>
      <c r="BP11" s="84">
        <v>0</v>
      </c>
      <c r="BQ11" s="84">
        <v>0</v>
      </c>
      <c r="BR11" s="84">
        <v>3.0309999999999997</v>
      </c>
      <c r="BS11" s="84">
        <v>4.423</v>
      </c>
      <c r="BT11" s="84">
        <v>3.8170000000000002</v>
      </c>
      <c r="BU11" s="84">
        <v>3.8380000000000005</v>
      </c>
      <c r="BV11" s="84">
        <v>3.9520000000000004</v>
      </c>
      <c r="BW11" s="84">
        <v>4.0629999999999997</v>
      </c>
      <c r="BX11" s="84">
        <v>4.266</v>
      </c>
      <c r="BY11" s="84">
        <v>3.839</v>
      </c>
      <c r="BZ11" s="84">
        <v>3.9289999999999998</v>
      </c>
      <c r="CA11" s="84">
        <v>4.0190000000000001</v>
      </c>
      <c r="CB11" s="84">
        <v>4.1760000000000002</v>
      </c>
      <c r="CC11" s="84">
        <v>0</v>
      </c>
      <c r="CD11" s="84">
        <v>0</v>
      </c>
      <c r="CE11" s="84">
        <v>0</v>
      </c>
      <c r="CF11" s="84">
        <v>0</v>
      </c>
      <c r="CG11" s="84">
        <v>0</v>
      </c>
      <c r="CH11" s="84">
        <v>0</v>
      </c>
      <c r="CI11" s="84">
        <v>0</v>
      </c>
      <c r="CJ11" s="84">
        <v>0</v>
      </c>
      <c r="CK11" s="79"/>
      <c r="CL11" s="79"/>
      <c r="CM11" s="79"/>
      <c r="CN11" s="79"/>
      <c r="CO11" s="79"/>
      <c r="CP11" s="79"/>
      <c r="CQ11" s="79"/>
      <c r="CR11" s="79"/>
      <c r="CS11" s="79"/>
      <c r="CT11" s="79"/>
      <c r="CU11" s="79"/>
      <c r="CV11" s="79"/>
      <c r="CW11" s="79"/>
      <c r="CX11" s="79"/>
      <c r="CY11" s="79"/>
      <c r="CZ11" s="79"/>
      <c r="DA11" s="79"/>
      <c r="DB11" s="79"/>
      <c r="DC11" s="79"/>
      <c r="DD11" s="79"/>
      <c r="DE11" s="79"/>
      <c r="DF11" s="79"/>
      <c r="DG11" s="79"/>
      <c r="DH11" s="79"/>
      <c r="DI11" s="79"/>
      <c r="DJ11" s="79"/>
      <c r="DK11" s="79"/>
      <c r="DL11" s="80"/>
      <c r="DM11" s="81"/>
      <c r="DN11" s="82"/>
      <c r="DO11" s="79"/>
      <c r="DP11" s="80"/>
      <c r="DQ11" s="79"/>
      <c r="DR11" s="80"/>
      <c r="DS11" s="79"/>
      <c r="DT11" s="80"/>
    </row>
    <row r="12" spans="1:125" s="16" customFormat="1" ht="12.75" customHeight="1">
      <c r="A12" s="15"/>
      <c r="B12" s="15"/>
      <c r="D12" s="17" t="s">
        <v>70</v>
      </c>
      <c r="E12" s="94">
        <v>15.038613043426203</v>
      </c>
      <c r="F12" s="94">
        <v>200.90909090909091</v>
      </c>
      <c r="G12" s="94" t="e">
        <v>#DIV/0!</v>
      </c>
      <c r="H12" s="94">
        <v>30.936883629191321</v>
      </c>
      <c r="I12" s="94" t="e">
        <v>#DIV/0!</v>
      </c>
      <c r="J12" s="94" t="e">
        <v>#DIV/0!</v>
      </c>
      <c r="K12" s="94" t="e">
        <v>#DIV/0!</v>
      </c>
      <c r="L12" s="94">
        <v>39.851851851851848</v>
      </c>
      <c r="M12" s="94" t="e">
        <v>#DIV/0!</v>
      </c>
      <c r="N12" s="94" t="e">
        <v>#DIV/0!</v>
      </c>
      <c r="O12" s="94" t="e">
        <v>#DIV/0!</v>
      </c>
      <c r="P12" s="94" t="e">
        <v>#DIV/0!</v>
      </c>
      <c r="Q12" s="94" t="e">
        <v>#DIV/0!</v>
      </c>
      <c r="R12" s="94">
        <v>2.8182592574854612</v>
      </c>
      <c r="S12" s="94">
        <v>1.0348659341128497</v>
      </c>
      <c r="T12" s="94">
        <v>0.72527508550736497</v>
      </c>
      <c r="U12" s="94">
        <v>1.0519809679649859</v>
      </c>
      <c r="V12" s="94">
        <v>0.81638522998814944</v>
      </c>
      <c r="W12" s="94">
        <v>0.79235400961151892</v>
      </c>
      <c r="X12" s="94">
        <v>0.83386076333676362</v>
      </c>
      <c r="Y12" s="94">
        <v>1.3731172930538766</v>
      </c>
      <c r="Z12" s="94">
        <v>1.0024181550326647</v>
      </c>
      <c r="AA12" s="94">
        <v>0.57399367684209768</v>
      </c>
      <c r="AB12" s="94">
        <v>0.58242816025589972</v>
      </c>
      <c r="AC12" s="94">
        <v>0.93328447524913216</v>
      </c>
      <c r="AD12" s="94">
        <v>0.66999039854709597</v>
      </c>
      <c r="AE12" s="94">
        <v>0.93163076483665974</v>
      </c>
      <c r="AF12" s="94">
        <v>0.83513416053369205</v>
      </c>
      <c r="AG12" s="94">
        <v>5.2635780293448988</v>
      </c>
      <c r="AH12" s="94">
        <v>2.9921333119692362</v>
      </c>
      <c r="AI12" s="94" t="e">
        <v>#DIV/0!</v>
      </c>
      <c r="AJ12" s="94" t="e">
        <v>#DIV/0!</v>
      </c>
      <c r="AK12" s="94" t="e">
        <v>#DIV/0!</v>
      </c>
      <c r="AL12" s="94">
        <v>0.77883124559458827</v>
      </c>
      <c r="AM12" s="94">
        <v>0.59142550248940473</v>
      </c>
      <c r="AN12" s="94">
        <v>0.76563612789945912</v>
      </c>
      <c r="AO12" s="94">
        <v>0.75533590263672556</v>
      </c>
      <c r="AP12" s="94">
        <v>0.53073689949495773</v>
      </c>
      <c r="AQ12" s="94">
        <v>0.74409594444917426</v>
      </c>
      <c r="AR12" s="94">
        <v>0.66884136878279765</v>
      </c>
      <c r="AS12" s="94" t="e">
        <v>#DIV/0!</v>
      </c>
      <c r="AT12" s="94">
        <v>0.79432131323712107</v>
      </c>
      <c r="AU12" s="94">
        <v>1.0155177726364928</v>
      </c>
      <c r="AV12" s="94">
        <v>1.0103907074497009</v>
      </c>
      <c r="AW12" s="94">
        <v>0.95132617876188152</v>
      </c>
      <c r="AX12" s="94">
        <v>2.2364808426350806</v>
      </c>
      <c r="AY12" s="94" t="e">
        <v>#DIV/0!</v>
      </c>
      <c r="AZ12" s="94">
        <v>4.0521214413899047</v>
      </c>
      <c r="BA12" s="94">
        <v>2.0862254442719363</v>
      </c>
      <c r="BB12" s="94">
        <v>0.57535921369034537</v>
      </c>
      <c r="BC12" s="94">
        <v>0.51721557992533895</v>
      </c>
      <c r="BD12" s="94">
        <v>1.1008335731189525</v>
      </c>
      <c r="BE12" s="94">
        <v>0.48176810786830748</v>
      </c>
      <c r="BF12" s="94">
        <v>0.37507143449221564</v>
      </c>
      <c r="BG12" s="94">
        <v>0.34289819316502451</v>
      </c>
      <c r="BH12" s="94">
        <v>0.35772089970678606</v>
      </c>
      <c r="BI12" s="94">
        <v>0.85363575038720441</v>
      </c>
      <c r="BJ12" s="94">
        <v>0.4454420838124008</v>
      </c>
      <c r="BK12" s="94">
        <v>0.56063717378435596</v>
      </c>
      <c r="BL12" s="94">
        <v>1.3224403530798887</v>
      </c>
      <c r="BM12" s="94">
        <v>0.74893546456864246</v>
      </c>
      <c r="BN12" s="94">
        <v>0.36441942349104828</v>
      </c>
      <c r="BO12" s="94">
        <v>4.4607928830876222</v>
      </c>
      <c r="BP12" s="94" t="e">
        <v>#DIV/0!</v>
      </c>
      <c r="BQ12" s="94" t="e">
        <v>#DIV/0!</v>
      </c>
      <c r="BR12" s="94">
        <v>0.6980848287727589</v>
      </c>
      <c r="BS12" s="94">
        <v>0.45917812469893715</v>
      </c>
      <c r="BT12" s="94">
        <v>0.40830718820291434</v>
      </c>
      <c r="BU12" s="94">
        <v>0.39111576746727444</v>
      </c>
      <c r="BV12" s="94">
        <v>0.46605515205114523</v>
      </c>
      <c r="BW12" s="94">
        <v>0.44732177637129922</v>
      </c>
      <c r="BX12" s="94">
        <v>0.41324696648425169</v>
      </c>
      <c r="BY12" s="94">
        <v>0.4528271617152595</v>
      </c>
      <c r="BZ12" s="94">
        <v>0.42770851769326917</v>
      </c>
      <c r="CA12" s="94">
        <v>0.42142985809162176</v>
      </c>
      <c r="CB12" s="94">
        <v>0.38986737609977301</v>
      </c>
      <c r="CC12" s="94" t="e">
        <v>#DIV/0!</v>
      </c>
      <c r="CD12" s="94" t="e">
        <v>#DIV/0!</v>
      </c>
      <c r="CE12" s="94" t="e">
        <v>#DIV/0!</v>
      </c>
      <c r="CF12" s="94" t="e">
        <v>#DIV/0!</v>
      </c>
      <c r="CG12" s="94" t="e">
        <v>#DIV/0!</v>
      </c>
      <c r="CH12" s="94" t="e">
        <v>#DIV/0!</v>
      </c>
      <c r="CI12" s="94" t="e">
        <v>#DIV/0!</v>
      </c>
      <c r="CJ12" s="94" t="e">
        <v>#DIV/0!</v>
      </c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95"/>
      <c r="DK12" s="96"/>
      <c r="DL12" s="97"/>
      <c r="DM12" s="98"/>
      <c r="DN12" s="99"/>
      <c r="DO12" s="97"/>
      <c r="DP12" s="97"/>
      <c r="DQ12" s="100"/>
      <c r="DR12" s="100"/>
    </row>
    <row r="13" spans="1:125" s="4" customFormat="1" ht="12.75" customHeight="1">
      <c r="A13" s="78" t="s">
        <v>3</v>
      </c>
      <c r="B13" s="45"/>
      <c r="C13" s="9" t="s">
        <v>79</v>
      </c>
      <c r="D13" s="83"/>
      <c r="E13" s="84">
        <v>0</v>
      </c>
      <c r="F13" s="84">
        <v>0.18</v>
      </c>
      <c r="G13" s="84">
        <v>2.1999999999999999E-2</v>
      </c>
      <c r="H13" s="84">
        <v>2.1999999999999999E-2</v>
      </c>
      <c r="I13" s="84">
        <v>0.13500000000000001</v>
      </c>
      <c r="J13" s="84">
        <v>0</v>
      </c>
      <c r="K13" s="84">
        <v>6.7000000000000004E-2</v>
      </c>
      <c r="L13" s="84">
        <v>6.7000000000000004E-2</v>
      </c>
      <c r="M13" s="84">
        <v>0</v>
      </c>
      <c r="N13" s="84">
        <v>0</v>
      </c>
      <c r="O13" s="84">
        <v>0</v>
      </c>
      <c r="P13" s="84">
        <v>0</v>
      </c>
      <c r="Q13" s="84">
        <v>0</v>
      </c>
      <c r="R13" s="84">
        <v>0</v>
      </c>
      <c r="S13" s="84">
        <v>0</v>
      </c>
      <c r="T13" s="84">
        <v>0</v>
      </c>
      <c r="U13" s="84">
        <v>0</v>
      </c>
      <c r="V13" s="84">
        <v>0</v>
      </c>
      <c r="W13" s="84">
        <v>0</v>
      </c>
      <c r="X13" s="84">
        <v>1.65</v>
      </c>
      <c r="Y13" s="84">
        <v>0.82000000000000006</v>
      </c>
      <c r="Z13" s="84">
        <v>1.98</v>
      </c>
      <c r="AA13" s="84">
        <v>2.2100000000000004</v>
      </c>
      <c r="AB13" s="84">
        <v>1.7600000000000002</v>
      </c>
      <c r="AC13" s="84">
        <v>3.54</v>
      </c>
      <c r="AD13" s="84">
        <v>2.2000000000000002</v>
      </c>
      <c r="AE13" s="84">
        <v>1.28</v>
      </c>
      <c r="AF13" s="84">
        <v>0.90999999999999992</v>
      </c>
      <c r="AG13" s="84">
        <v>5.21</v>
      </c>
      <c r="AH13" s="84">
        <v>10.500000000000002</v>
      </c>
      <c r="AI13" s="84">
        <v>5.37</v>
      </c>
      <c r="AJ13" s="84">
        <v>6.16</v>
      </c>
      <c r="AK13" s="84"/>
      <c r="AL13" s="84">
        <v>0</v>
      </c>
      <c r="AM13" s="84">
        <v>5.1700000000000008</v>
      </c>
      <c r="AN13" s="84">
        <v>3.7699999999999996</v>
      </c>
      <c r="AO13" s="84">
        <v>3.93</v>
      </c>
      <c r="AP13" s="84">
        <v>3.4</v>
      </c>
      <c r="AQ13" s="84">
        <v>5.9599999999999991</v>
      </c>
      <c r="AR13" s="84">
        <v>6.1400000000000006</v>
      </c>
      <c r="AS13" s="84">
        <v>0</v>
      </c>
      <c r="AT13" s="84">
        <v>5.1599999999999993</v>
      </c>
      <c r="AU13" s="84">
        <v>8.379999999999999</v>
      </c>
      <c r="AV13" s="84">
        <v>5.17</v>
      </c>
      <c r="AW13" s="84">
        <v>7.85</v>
      </c>
      <c r="AX13" s="84">
        <v>4.59</v>
      </c>
      <c r="AY13" s="84">
        <v>5.0500000000000007</v>
      </c>
      <c r="AZ13" s="84">
        <v>3.04</v>
      </c>
      <c r="BA13" s="84">
        <v>1.23</v>
      </c>
      <c r="BB13" s="84"/>
      <c r="BC13" s="84">
        <v>0</v>
      </c>
      <c r="BD13" s="84">
        <v>0</v>
      </c>
      <c r="BE13" s="84">
        <v>3.92</v>
      </c>
      <c r="BF13" s="84">
        <v>6.47</v>
      </c>
      <c r="BG13" s="84">
        <v>7.98</v>
      </c>
      <c r="BH13" s="84">
        <v>9.2199999999999989</v>
      </c>
      <c r="BI13" s="84">
        <v>6.61</v>
      </c>
      <c r="BJ13" s="84">
        <v>6.3199999999999994</v>
      </c>
      <c r="BK13" s="84">
        <v>6.63</v>
      </c>
      <c r="BL13" s="84">
        <v>8.07</v>
      </c>
      <c r="BM13" s="84">
        <v>11.93</v>
      </c>
      <c r="BN13" s="84">
        <v>1.58</v>
      </c>
      <c r="BO13" s="84"/>
      <c r="BP13" s="84">
        <v>3.6299999999999994</v>
      </c>
      <c r="BQ13" s="84">
        <v>9.36</v>
      </c>
      <c r="BR13" s="84">
        <v>9.34</v>
      </c>
      <c r="BS13" s="84">
        <v>5.05</v>
      </c>
      <c r="BT13" s="84">
        <v>10.819999999999999</v>
      </c>
      <c r="BU13" s="84">
        <v>12.14</v>
      </c>
      <c r="BV13" s="84">
        <v>5.1300000000000008</v>
      </c>
      <c r="BW13" s="84">
        <v>6.67</v>
      </c>
      <c r="BX13" s="84">
        <v>6.4300000000000006</v>
      </c>
      <c r="BY13" s="84">
        <v>5.6</v>
      </c>
      <c r="BZ13" s="84">
        <v>3.77</v>
      </c>
      <c r="CA13" s="84">
        <v>0</v>
      </c>
      <c r="CB13" s="84">
        <v>0</v>
      </c>
      <c r="CC13" s="84">
        <v>0</v>
      </c>
      <c r="CD13" s="84">
        <v>0</v>
      </c>
      <c r="CE13" s="84">
        <v>0</v>
      </c>
      <c r="CF13" s="84">
        <v>0</v>
      </c>
      <c r="CG13" s="84">
        <v>0</v>
      </c>
      <c r="CH13" s="84">
        <v>0</v>
      </c>
      <c r="CI13" s="84">
        <v>0</v>
      </c>
      <c r="CJ13" s="84">
        <v>0</v>
      </c>
      <c r="CK13" s="79"/>
      <c r="CL13" s="79"/>
      <c r="CM13" s="79"/>
      <c r="CN13" s="79"/>
      <c r="CO13" s="79"/>
      <c r="CP13" s="79"/>
      <c r="CQ13" s="79"/>
      <c r="CR13" s="79"/>
      <c r="CS13" s="79"/>
      <c r="CT13" s="79"/>
      <c r="CU13" s="79"/>
      <c r="CV13" s="79"/>
      <c r="CW13" s="79"/>
      <c r="CX13" s="79"/>
      <c r="CY13" s="79"/>
      <c r="CZ13" s="79"/>
      <c r="DA13" s="79"/>
      <c r="DB13" s="79"/>
      <c r="DC13" s="79"/>
      <c r="DD13" s="79"/>
      <c r="DE13" s="79"/>
      <c r="DF13" s="79"/>
      <c r="DG13" s="79"/>
      <c r="DH13" s="79"/>
      <c r="DI13" s="79"/>
      <c r="DJ13" s="79"/>
      <c r="DK13" s="79"/>
      <c r="DL13" s="80"/>
      <c r="DM13" s="81"/>
      <c r="DN13" s="82"/>
      <c r="DO13" s="79"/>
      <c r="DP13" s="80"/>
      <c r="DQ13" s="79"/>
      <c r="DR13" s="80"/>
      <c r="DS13" s="79"/>
      <c r="DT13" s="80"/>
    </row>
    <row r="14" spans="1:125" s="4" customFormat="1" ht="12.75" customHeight="1">
      <c r="A14" s="8"/>
      <c r="B14" s="45"/>
      <c r="C14" s="9" t="s">
        <v>87</v>
      </c>
      <c r="D14" s="85"/>
      <c r="E14" s="84">
        <v>0</v>
      </c>
      <c r="F14" s="84">
        <v>0.13400000000000001</v>
      </c>
      <c r="G14" s="84">
        <v>0</v>
      </c>
      <c r="H14" s="84">
        <v>2.1999999999999999E-2</v>
      </c>
      <c r="I14" s="84">
        <v>2.1999999999999999E-2</v>
      </c>
      <c r="J14" s="84">
        <v>0</v>
      </c>
      <c r="K14" s="84">
        <v>4.3999999999999997E-2</v>
      </c>
      <c r="L14" s="84">
        <v>4.3999999999999997E-2</v>
      </c>
      <c r="M14" s="84">
        <v>0</v>
      </c>
      <c r="N14" s="84">
        <v>0</v>
      </c>
      <c r="O14" s="84"/>
      <c r="P14" s="84">
        <v>0</v>
      </c>
      <c r="Q14" s="84">
        <v>0</v>
      </c>
      <c r="R14" s="84">
        <v>0</v>
      </c>
      <c r="S14" s="84">
        <v>0</v>
      </c>
      <c r="T14" s="84">
        <v>0</v>
      </c>
      <c r="U14" s="84">
        <v>0</v>
      </c>
      <c r="V14" s="84">
        <v>0</v>
      </c>
      <c r="W14" s="84">
        <v>0</v>
      </c>
      <c r="X14" s="84">
        <v>0.74</v>
      </c>
      <c r="Y14" s="84">
        <v>0.37</v>
      </c>
      <c r="Z14" s="84">
        <v>0.73</v>
      </c>
      <c r="AA14" s="84">
        <v>0.66999999999999993</v>
      </c>
      <c r="AB14" s="84">
        <v>0.6100000000000001</v>
      </c>
      <c r="AC14" s="84">
        <v>1.05</v>
      </c>
      <c r="AD14" s="84">
        <v>0.6100000000000001</v>
      </c>
      <c r="AE14" s="84">
        <v>0.3</v>
      </c>
      <c r="AF14" s="84">
        <v>0.78</v>
      </c>
      <c r="AG14" s="84">
        <v>2.2599999999999998</v>
      </c>
      <c r="AH14" s="84">
        <v>2.2000000000000002</v>
      </c>
      <c r="AI14" s="84">
        <v>1.01</v>
      </c>
      <c r="AJ14" s="84">
        <v>1.1299999999999999</v>
      </c>
      <c r="AK14" s="84"/>
      <c r="AL14" s="84">
        <v>0</v>
      </c>
      <c r="AM14" s="84">
        <v>1.2600000000000002</v>
      </c>
      <c r="AN14" s="84">
        <v>0.65999999999999992</v>
      </c>
      <c r="AO14" s="84">
        <v>0.78</v>
      </c>
      <c r="AP14" s="84">
        <v>0.22</v>
      </c>
      <c r="AQ14" s="84">
        <v>1.6</v>
      </c>
      <c r="AR14" s="84">
        <v>1.65</v>
      </c>
      <c r="AS14" s="84">
        <v>0</v>
      </c>
      <c r="AT14" s="84">
        <v>0.88</v>
      </c>
      <c r="AU14" s="84">
        <v>1.44</v>
      </c>
      <c r="AV14" s="84">
        <v>0.69</v>
      </c>
      <c r="AW14" s="84">
        <v>1.63</v>
      </c>
      <c r="AX14" s="84">
        <v>3.7399999999999998</v>
      </c>
      <c r="AY14" s="84">
        <v>0.82</v>
      </c>
      <c r="AZ14" s="84">
        <v>0.21</v>
      </c>
      <c r="BA14" s="84">
        <v>0.13</v>
      </c>
      <c r="BB14" s="84"/>
      <c r="BC14" s="84">
        <v>0</v>
      </c>
      <c r="BD14" s="84">
        <v>0</v>
      </c>
      <c r="BE14" s="84">
        <v>0.56999999999999995</v>
      </c>
      <c r="BF14" s="84">
        <v>0.78</v>
      </c>
      <c r="BG14" s="84">
        <v>1.36</v>
      </c>
      <c r="BH14" s="84">
        <v>2</v>
      </c>
      <c r="BI14" s="84">
        <v>2.29</v>
      </c>
      <c r="BJ14" s="84">
        <v>6.0399999999999991</v>
      </c>
      <c r="BK14" s="84">
        <v>4.04</v>
      </c>
      <c r="BL14" s="84">
        <v>3.1199999999999997</v>
      </c>
      <c r="BM14" s="84">
        <v>9.6100000000000012</v>
      </c>
      <c r="BN14" s="84">
        <v>1.8</v>
      </c>
      <c r="BO14" s="84"/>
      <c r="BP14" s="84">
        <v>1.5000000000000002</v>
      </c>
      <c r="BQ14" s="84">
        <v>2.85</v>
      </c>
      <c r="BR14" s="84">
        <v>2.98</v>
      </c>
      <c r="BS14" s="84">
        <v>1.4400000000000002</v>
      </c>
      <c r="BT14" s="84">
        <v>5.29</v>
      </c>
      <c r="BU14" s="84">
        <v>6.1099999999999994</v>
      </c>
      <c r="BV14" s="84">
        <v>3.0999999999999996</v>
      </c>
      <c r="BW14" s="84">
        <v>1.64</v>
      </c>
      <c r="BX14" s="84">
        <v>3.25</v>
      </c>
      <c r="BY14" s="84">
        <v>3.2199999999999998</v>
      </c>
      <c r="BZ14" s="84">
        <v>1.98</v>
      </c>
      <c r="CA14" s="84">
        <v>0</v>
      </c>
      <c r="CB14" s="84">
        <v>0</v>
      </c>
      <c r="CC14" s="84">
        <v>0</v>
      </c>
      <c r="CD14" s="84">
        <v>0</v>
      </c>
      <c r="CE14" s="84">
        <v>0</v>
      </c>
      <c r="CF14" s="84">
        <v>0</v>
      </c>
      <c r="CG14" s="84">
        <v>0</v>
      </c>
      <c r="CH14" s="84">
        <v>0</v>
      </c>
      <c r="CI14" s="84">
        <v>0</v>
      </c>
      <c r="CJ14" s="84">
        <v>0</v>
      </c>
      <c r="CK14" s="79"/>
      <c r="CL14" s="79"/>
      <c r="CM14" s="79"/>
      <c r="CN14" s="79"/>
      <c r="CO14" s="79"/>
      <c r="CP14" s="79"/>
      <c r="CQ14" s="79"/>
      <c r="CR14" s="79"/>
      <c r="CS14" s="79"/>
      <c r="CT14" s="79"/>
      <c r="CU14" s="79"/>
      <c r="CV14" s="79"/>
      <c r="CW14" s="79"/>
      <c r="CX14" s="79"/>
      <c r="CY14" s="79"/>
      <c r="CZ14" s="79"/>
      <c r="DA14" s="79"/>
      <c r="DB14" s="79"/>
      <c r="DC14" s="79"/>
      <c r="DD14" s="79"/>
      <c r="DE14" s="79"/>
      <c r="DF14" s="79"/>
      <c r="DG14" s="79"/>
      <c r="DH14" s="79"/>
      <c r="DI14" s="79"/>
      <c r="DJ14" s="79"/>
      <c r="DK14" s="79"/>
      <c r="DL14" s="80"/>
      <c r="DM14" s="81"/>
      <c r="DN14" s="82"/>
      <c r="DO14" s="79"/>
      <c r="DP14" s="80"/>
      <c r="DQ14" s="79"/>
      <c r="DR14" s="80"/>
      <c r="DS14" s="79"/>
      <c r="DT14" s="80"/>
    </row>
    <row r="15" spans="1:125" s="4" customFormat="1" ht="12.75" customHeight="1">
      <c r="A15" s="10"/>
      <c r="B15" s="45"/>
      <c r="C15" s="219" t="s">
        <v>88</v>
      </c>
      <c r="D15" s="85"/>
      <c r="E15" s="84">
        <v>0</v>
      </c>
      <c r="F15" s="84">
        <v>0</v>
      </c>
      <c r="G15" s="84">
        <v>0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  <c r="P15" s="84">
        <v>0</v>
      </c>
      <c r="Q15" s="84">
        <v>0</v>
      </c>
      <c r="R15" s="84">
        <v>0</v>
      </c>
      <c r="S15" s="84">
        <v>0</v>
      </c>
      <c r="T15" s="84">
        <v>0</v>
      </c>
      <c r="U15" s="84">
        <v>0</v>
      </c>
      <c r="V15" s="84">
        <v>0</v>
      </c>
      <c r="W15" s="84">
        <v>0</v>
      </c>
      <c r="X15" s="84">
        <v>0.31000000000000005</v>
      </c>
      <c r="Y15" s="84">
        <v>2.4</v>
      </c>
      <c r="Z15" s="84">
        <v>2.96</v>
      </c>
      <c r="AA15" s="84">
        <v>3.8100000000000005</v>
      </c>
      <c r="AB15" s="84">
        <v>3.4299999999999997</v>
      </c>
      <c r="AC15" s="84">
        <v>2.52</v>
      </c>
      <c r="AD15" s="84">
        <v>2.8499999999999996</v>
      </c>
      <c r="AE15" s="84">
        <v>2.1300000000000003</v>
      </c>
      <c r="AF15" s="84">
        <v>0.21000000000000002</v>
      </c>
      <c r="AG15" s="84">
        <v>0.67</v>
      </c>
      <c r="AH15" s="84">
        <v>1.8399999999999999</v>
      </c>
      <c r="AI15" s="84">
        <v>1.17</v>
      </c>
      <c r="AJ15" s="84">
        <v>0.94</v>
      </c>
      <c r="AK15" s="84">
        <v>0.65</v>
      </c>
      <c r="AL15" s="84">
        <v>0</v>
      </c>
      <c r="AM15" s="84">
        <v>0.77999999999999992</v>
      </c>
      <c r="AN15" s="84">
        <v>0.51</v>
      </c>
      <c r="AO15" s="84">
        <v>0.6100000000000001</v>
      </c>
      <c r="AP15" s="84">
        <v>1.78</v>
      </c>
      <c r="AQ15" s="84">
        <v>1.9000000000000001</v>
      </c>
      <c r="AR15" s="84">
        <v>2.4</v>
      </c>
      <c r="AS15" s="84">
        <v>0</v>
      </c>
      <c r="AT15" s="84">
        <v>3.5</v>
      </c>
      <c r="AU15" s="84">
        <v>2.1999999999999997</v>
      </c>
      <c r="AV15" s="84">
        <v>2.44</v>
      </c>
      <c r="AW15" s="84">
        <v>1.0799999999999998</v>
      </c>
      <c r="AX15" s="84">
        <v>0.86</v>
      </c>
      <c r="AY15" s="84">
        <v>3.8000000000000003</v>
      </c>
      <c r="AZ15" s="84">
        <v>2.89</v>
      </c>
      <c r="BA15" s="84">
        <v>0.89</v>
      </c>
      <c r="BB15" s="84">
        <v>1.57</v>
      </c>
      <c r="BC15" s="84">
        <v>0</v>
      </c>
      <c r="BD15" s="84">
        <v>0</v>
      </c>
      <c r="BE15" s="84">
        <v>5.0299999999999994</v>
      </c>
      <c r="BF15" s="84">
        <v>3.75</v>
      </c>
      <c r="BG15" s="84">
        <v>3.9199999999999995</v>
      </c>
      <c r="BH15" s="84">
        <v>3.7299999999999995</v>
      </c>
      <c r="BI15" s="84">
        <v>3.53</v>
      </c>
      <c r="BJ15" s="84">
        <v>1.48</v>
      </c>
      <c r="BK15" s="84">
        <v>2.11</v>
      </c>
      <c r="BL15" s="84">
        <v>3.37</v>
      </c>
      <c r="BM15" s="84">
        <v>1.86</v>
      </c>
      <c r="BN15" s="84">
        <v>0.21999999999999997</v>
      </c>
      <c r="BO15" s="84">
        <v>1.21</v>
      </c>
      <c r="BP15" s="84">
        <v>0.83</v>
      </c>
      <c r="BQ15" s="84">
        <v>4.83</v>
      </c>
      <c r="BR15" s="84">
        <v>4.1500000000000004</v>
      </c>
      <c r="BS15" s="84">
        <v>4.66</v>
      </c>
      <c r="BT15" s="84">
        <v>4.7100000000000009</v>
      </c>
      <c r="BU15" s="84">
        <v>4.54</v>
      </c>
      <c r="BV15" s="84">
        <v>5.1100000000000003</v>
      </c>
      <c r="BW15" s="84">
        <v>3.9800000000000004</v>
      </c>
      <c r="BX15" s="84">
        <v>4.95</v>
      </c>
      <c r="BY15" s="84">
        <v>4.07</v>
      </c>
      <c r="BZ15" s="84">
        <v>3.77</v>
      </c>
      <c r="CA15" s="84">
        <v>0</v>
      </c>
      <c r="CB15" s="84">
        <v>0</v>
      </c>
      <c r="CC15" s="84">
        <v>0</v>
      </c>
      <c r="CD15" s="84">
        <v>0</v>
      </c>
      <c r="CE15" s="84">
        <v>0</v>
      </c>
      <c r="CF15" s="84">
        <v>0</v>
      </c>
      <c r="CG15" s="84">
        <v>0</v>
      </c>
      <c r="CH15" s="84">
        <v>0</v>
      </c>
      <c r="CI15" s="84">
        <v>0</v>
      </c>
      <c r="CJ15" s="84">
        <v>0</v>
      </c>
      <c r="CK15" s="79"/>
      <c r="CL15" s="79"/>
      <c r="CM15" s="79"/>
      <c r="CN15" s="79"/>
      <c r="CO15" s="79"/>
      <c r="CP15" s="79"/>
      <c r="CQ15" s="79"/>
      <c r="CR15" s="79"/>
      <c r="CS15" s="79"/>
      <c r="CT15" s="79"/>
      <c r="CU15" s="79"/>
      <c r="CV15" s="79"/>
      <c r="CW15" s="79"/>
      <c r="CX15" s="79"/>
      <c r="CY15" s="79"/>
      <c r="CZ15" s="79"/>
      <c r="DA15" s="79"/>
      <c r="DB15" s="79"/>
      <c r="DC15" s="79"/>
      <c r="DD15" s="79"/>
      <c r="DE15" s="79"/>
      <c r="DF15" s="79"/>
      <c r="DG15" s="79"/>
      <c r="DH15" s="79"/>
      <c r="DI15" s="79"/>
      <c r="DJ15" s="79"/>
      <c r="DK15" s="79"/>
      <c r="DL15" s="80"/>
      <c r="DM15" s="81"/>
      <c r="DN15" s="82"/>
      <c r="DO15" s="79"/>
      <c r="DP15" s="80"/>
      <c r="DQ15" s="79"/>
      <c r="DR15" s="80"/>
      <c r="DS15" s="79"/>
      <c r="DT15" s="80"/>
    </row>
    <row r="16" spans="1:125" s="16" customFormat="1">
      <c r="A16" s="15"/>
      <c r="B16" s="15"/>
      <c r="D16" s="17" t="s">
        <v>70</v>
      </c>
      <c r="E16" s="94" t="e">
        <v>#DIV/0!</v>
      </c>
      <c r="F16" s="94">
        <v>14.297603632250981</v>
      </c>
      <c r="G16" s="94">
        <v>133.18181818181819</v>
      </c>
      <c r="H16" s="94">
        <v>81.51515151515153</v>
      </c>
      <c r="I16" s="94">
        <v>19.696941264777625</v>
      </c>
      <c r="J16" s="94" t="e">
        <v>#DIV/0!</v>
      </c>
      <c r="K16" s="94">
        <v>39.080292892311583</v>
      </c>
      <c r="L16" s="94">
        <v>30.741</v>
      </c>
      <c r="M16" s="94" t="e">
        <v>#DIV/0!</v>
      </c>
      <c r="N16" s="94" t="e">
        <v>#DIV/0!</v>
      </c>
      <c r="O16" s="94" t="e">
        <v>#DIV/0!</v>
      </c>
      <c r="P16" s="94" t="e">
        <v>#DIV/0!</v>
      </c>
      <c r="Q16" s="94" t="e">
        <v>#DIV/0!</v>
      </c>
      <c r="R16" s="94" t="e">
        <v>#DIV/0!</v>
      </c>
      <c r="S16" s="94" t="e">
        <v>#DIV/0!</v>
      </c>
      <c r="T16" s="94" t="e">
        <v>#DIV/0!</v>
      </c>
      <c r="U16" s="94" t="e">
        <v>#DIV/0!</v>
      </c>
      <c r="V16" s="94" t="e">
        <v>#DIV/0!</v>
      </c>
      <c r="W16" s="94" t="e">
        <v>#DIV/0!</v>
      </c>
      <c r="X16" s="94">
        <v>3.2495274102079397</v>
      </c>
      <c r="Y16" s="94">
        <v>0.95772024249669574</v>
      </c>
      <c r="Z16" s="94">
        <v>0.82500145384625845</v>
      </c>
      <c r="AA16" s="94">
        <v>0.6357528827539769</v>
      </c>
      <c r="AB16" s="94">
        <v>0.69310615350131177</v>
      </c>
      <c r="AC16" s="94">
        <v>0.89321367900287174</v>
      </c>
      <c r="AD16" s="94">
        <v>0.84451729910714268</v>
      </c>
      <c r="AE16" s="94">
        <v>1.2134884434893205</v>
      </c>
      <c r="AF16" s="94">
        <v>4.2449851719501197</v>
      </c>
      <c r="AG16" s="94">
        <v>1.128014937490506</v>
      </c>
      <c r="AH16" s="94">
        <v>0.660836095217056</v>
      </c>
      <c r="AI16" s="94">
        <v>1.2068147506910725</v>
      </c>
      <c r="AJ16" s="94">
        <v>1.2534623748779417</v>
      </c>
      <c r="AK16" s="94">
        <v>14.473474457843794</v>
      </c>
      <c r="AL16" s="94" t="e">
        <v>#DIV/0!</v>
      </c>
      <c r="AM16" s="94">
        <v>1.3626421900696999</v>
      </c>
      <c r="AN16" s="94">
        <v>1.9303834395201755</v>
      </c>
      <c r="AO16" s="94">
        <v>1.7674752715272335</v>
      </c>
      <c r="AP16" s="94">
        <v>1.5112789271524152</v>
      </c>
      <c r="AQ16" s="94">
        <v>0.93282797224904879</v>
      </c>
      <c r="AR16" s="94">
        <v>0.79284751615059024</v>
      </c>
      <c r="AS16" s="94" t="e">
        <v>#DIV/0!</v>
      </c>
      <c r="AT16" s="94">
        <v>0.72852633764719577</v>
      </c>
      <c r="AU16" s="94">
        <v>0.7115084433092097</v>
      </c>
      <c r="AV16" s="94">
        <v>0.92576728908298578</v>
      </c>
      <c r="AW16" s="94">
        <v>0.90912283300167962</v>
      </c>
      <c r="AX16" s="94">
        <v>0.92315628382421733</v>
      </c>
      <c r="AY16" s="94">
        <v>0.62982179937907357</v>
      </c>
      <c r="AZ16" s="94">
        <v>0.83341384602703772</v>
      </c>
      <c r="BA16" s="94">
        <v>2.6052235532890151</v>
      </c>
      <c r="BB16" s="94">
        <v>1.7183783783783781</v>
      </c>
      <c r="BC16" s="94" t="e">
        <v>#DIV/0!</v>
      </c>
      <c r="BD16" s="94" t="e">
        <v>#DIV/0!</v>
      </c>
      <c r="BE16" s="94">
        <v>0.5405900597123654</v>
      </c>
      <c r="BF16" s="94">
        <v>0.64987665333880906</v>
      </c>
      <c r="BG16" s="94">
        <v>0.5748906602783258</v>
      </c>
      <c r="BH16" s="94">
        <v>0.48402910813111966</v>
      </c>
      <c r="BI16" s="94">
        <v>0.60941784463771609</v>
      </c>
      <c r="BJ16" s="94">
        <v>0.632354346683349</v>
      </c>
      <c r="BK16" s="94">
        <v>0.67053468421104356</v>
      </c>
      <c r="BL16" s="94">
        <v>0.53396442722487658</v>
      </c>
      <c r="BM16" s="94">
        <v>0.41152351299599382</v>
      </c>
      <c r="BN16" s="94">
        <v>2.2760394671171351</v>
      </c>
      <c r="BO16" s="94">
        <v>1.9194040988930501</v>
      </c>
      <c r="BP16" s="94">
        <v>1.4887119148416224</v>
      </c>
      <c r="BQ16" s="94">
        <v>0.41613107514512093</v>
      </c>
      <c r="BR16" s="94">
        <v>0.45136401793575071</v>
      </c>
      <c r="BS16" s="94">
        <v>0.4945518943508681</v>
      </c>
      <c r="BT16" s="94">
        <v>0.35834802316796788</v>
      </c>
      <c r="BU16" s="94">
        <v>0.32153321339229646</v>
      </c>
      <c r="BV16" s="94">
        <v>0.42222142098832205</v>
      </c>
      <c r="BW16" s="94">
        <v>0.59432055085399604</v>
      </c>
      <c r="BX16" s="94">
        <v>0.43075162142997686</v>
      </c>
      <c r="BY16" s="94">
        <v>0.47700054366195704</v>
      </c>
      <c r="BZ16" s="94">
        <v>0.56929390269279156</v>
      </c>
      <c r="CA16" s="94" t="e">
        <v>#DIV/0!</v>
      </c>
      <c r="CB16" s="94" t="e">
        <v>#DIV/0!</v>
      </c>
      <c r="CC16" s="94" t="e">
        <v>#DIV/0!</v>
      </c>
      <c r="CD16" s="94" t="e">
        <v>#DIV/0!</v>
      </c>
      <c r="CE16" s="94" t="e">
        <v>#DIV/0!</v>
      </c>
      <c r="CF16" s="94" t="e">
        <v>#DIV/0!</v>
      </c>
      <c r="CG16" s="94" t="e">
        <v>#DIV/0!</v>
      </c>
      <c r="CH16" s="94" t="e">
        <v>#DIV/0!</v>
      </c>
      <c r="CI16" s="94" t="e">
        <v>#DIV/0!</v>
      </c>
      <c r="CJ16" s="94" t="e">
        <v>#DIV/0!</v>
      </c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95"/>
      <c r="DK16" s="96"/>
      <c r="DL16" s="97"/>
      <c r="DM16" s="98"/>
      <c r="DN16" s="99"/>
      <c r="DO16" s="97"/>
      <c r="DP16" s="97"/>
      <c r="DQ16" s="100"/>
      <c r="DR16" s="100"/>
    </row>
    <row r="17" spans="1:124" s="4" customFormat="1" ht="12.75" customHeight="1">
      <c r="A17" s="448" t="s">
        <v>95</v>
      </c>
      <c r="B17" s="45"/>
      <c r="C17" s="9" t="s">
        <v>79</v>
      </c>
      <c r="D17" s="83"/>
      <c r="E17" s="84">
        <v>0</v>
      </c>
      <c r="F17" s="84">
        <v>0</v>
      </c>
      <c r="G17" s="84">
        <v>0</v>
      </c>
      <c r="H17" s="84">
        <v>0</v>
      </c>
      <c r="I17" s="84">
        <v>0</v>
      </c>
      <c r="J17" s="84">
        <v>0</v>
      </c>
      <c r="K17" s="84">
        <v>0</v>
      </c>
      <c r="L17" s="84">
        <v>0</v>
      </c>
      <c r="M17" s="84">
        <v>0</v>
      </c>
      <c r="N17" s="84">
        <v>0</v>
      </c>
      <c r="O17" s="84">
        <v>2.09</v>
      </c>
      <c r="P17" s="84">
        <v>4.28</v>
      </c>
      <c r="Q17" s="84">
        <v>4.9400000000000004</v>
      </c>
      <c r="R17" s="84">
        <v>3.9600000000000009</v>
      </c>
      <c r="S17" s="84">
        <v>4.75</v>
      </c>
      <c r="T17" s="84">
        <v>3.01</v>
      </c>
      <c r="U17" s="84">
        <v>5.62</v>
      </c>
      <c r="V17" s="84">
        <v>6.6300000000000008</v>
      </c>
      <c r="W17" s="84">
        <v>7.9799999999999995</v>
      </c>
      <c r="X17" s="84"/>
      <c r="Y17" s="84">
        <v>0</v>
      </c>
      <c r="Z17" s="84">
        <v>1.8200000000000003</v>
      </c>
      <c r="AA17" s="84">
        <v>5.22</v>
      </c>
      <c r="AB17" s="84">
        <v>7.3199999999999994</v>
      </c>
      <c r="AC17" s="84">
        <v>2.87</v>
      </c>
      <c r="AD17" s="84">
        <v>3.37</v>
      </c>
      <c r="AE17" s="84">
        <v>2.5100000000000002</v>
      </c>
      <c r="AF17" s="84">
        <v>3.1700000000000004</v>
      </c>
      <c r="AG17" s="84">
        <v>5.47</v>
      </c>
      <c r="AH17" s="84">
        <v>10.119999999999999</v>
      </c>
      <c r="AI17" s="84">
        <v>4.88</v>
      </c>
      <c r="AJ17" s="84">
        <v>6.4700000000000006</v>
      </c>
      <c r="AK17" s="84">
        <v>3.6900000000000004</v>
      </c>
      <c r="AL17" s="84">
        <v>2.7700000000000005</v>
      </c>
      <c r="AM17" s="84"/>
      <c r="AN17" s="84">
        <v>0</v>
      </c>
      <c r="AO17" s="84">
        <v>1.6</v>
      </c>
      <c r="AP17" s="84">
        <v>3.6000000000000005</v>
      </c>
      <c r="AQ17" s="84">
        <v>5.58</v>
      </c>
      <c r="AR17" s="84">
        <v>6.6100000000000012</v>
      </c>
      <c r="AS17" s="84">
        <v>0</v>
      </c>
      <c r="AT17" s="84">
        <v>4.79</v>
      </c>
      <c r="AU17" s="84">
        <v>1.47</v>
      </c>
      <c r="AV17" s="84"/>
      <c r="AW17" s="84">
        <v>0</v>
      </c>
      <c r="AX17" s="84">
        <v>2.2100000000000004</v>
      </c>
      <c r="AY17" s="84">
        <v>6.25</v>
      </c>
      <c r="AZ17" s="84">
        <v>3.46</v>
      </c>
      <c r="BA17" s="84">
        <v>4.07</v>
      </c>
      <c r="BB17" s="84">
        <v>4.5599999999999996</v>
      </c>
      <c r="BC17" s="84">
        <v>2.67</v>
      </c>
      <c r="BD17" s="84">
        <v>1.87</v>
      </c>
      <c r="BE17" s="84">
        <v>6.1999999999999993</v>
      </c>
      <c r="BF17" s="84">
        <v>4.33</v>
      </c>
      <c r="BG17" s="84"/>
      <c r="BH17" s="84">
        <v>0</v>
      </c>
      <c r="BI17" s="84">
        <v>0</v>
      </c>
      <c r="BJ17" s="84">
        <v>8.1100000000000012</v>
      </c>
      <c r="BK17" s="84">
        <v>10.02</v>
      </c>
      <c r="BL17" s="84">
        <v>7.8900000000000006</v>
      </c>
      <c r="BM17" s="84">
        <v>7.21</v>
      </c>
      <c r="BN17" s="84">
        <v>8.4799999999999986</v>
      </c>
      <c r="BO17" s="84">
        <v>6.8100000000000005</v>
      </c>
      <c r="BP17" s="84">
        <v>4.13</v>
      </c>
      <c r="BQ17" s="84"/>
      <c r="BR17" s="84">
        <v>0</v>
      </c>
      <c r="BS17" s="84">
        <v>8.0599999999999987</v>
      </c>
      <c r="BT17" s="84">
        <v>15.849999999999998</v>
      </c>
      <c r="BU17" s="84">
        <v>9</v>
      </c>
      <c r="BV17" s="84">
        <v>1.6500000000000001</v>
      </c>
      <c r="BW17" s="84">
        <v>3.52</v>
      </c>
      <c r="BX17" s="84">
        <v>3.2499999999999996</v>
      </c>
      <c r="BY17" s="84">
        <v>3.9000000000000004</v>
      </c>
      <c r="BZ17" s="84"/>
      <c r="CA17" s="84">
        <v>0</v>
      </c>
      <c r="CB17" s="84">
        <v>0</v>
      </c>
      <c r="CC17" s="84">
        <v>0</v>
      </c>
      <c r="CD17" s="84">
        <v>0</v>
      </c>
      <c r="CE17" s="84">
        <v>0</v>
      </c>
      <c r="CF17" s="84">
        <v>0</v>
      </c>
      <c r="CG17" s="84">
        <v>0</v>
      </c>
      <c r="CH17" s="84">
        <v>0</v>
      </c>
      <c r="CI17" s="84">
        <v>0</v>
      </c>
      <c r="CJ17" s="84">
        <v>0</v>
      </c>
      <c r="CK17" s="79"/>
      <c r="CL17" s="79"/>
      <c r="CM17" s="79"/>
      <c r="CN17" s="79"/>
      <c r="CO17" s="79"/>
      <c r="CP17" s="79"/>
      <c r="CQ17" s="79"/>
      <c r="CR17" s="79"/>
      <c r="CS17" s="79"/>
      <c r="CT17" s="79"/>
      <c r="CU17" s="79"/>
      <c r="CV17" s="79"/>
      <c r="CW17" s="79"/>
      <c r="CX17" s="79"/>
      <c r="CY17" s="79"/>
      <c r="CZ17" s="79"/>
      <c r="DA17" s="79"/>
      <c r="DB17" s="79"/>
      <c r="DC17" s="79"/>
      <c r="DD17" s="79"/>
      <c r="DE17" s="79"/>
      <c r="DF17" s="79"/>
      <c r="DG17" s="79"/>
      <c r="DH17" s="79"/>
      <c r="DI17" s="79"/>
      <c r="DJ17" s="79"/>
      <c r="DK17" s="79"/>
      <c r="DL17" s="80"/>
      <c r="DM17" s="81"/>
      <c r="DN17" s="82"/>
      <c r="DO17" s="79"/>
      <c r="DP17" s="80"/>
      <c r="DQ17" s="79"/>
      <c r="DR17" s="80"/>
      <c r="DS17" s="79"/>
      <c r="DT17" s="80"/>
    </row>
    <row r="18" spans="1:124" s="4" customFormat="1" ht="12.75" customHeight="1">
      <c r="A18" s="8"/>
      <c r="B18" s="45"/>
      <c r="C18" s="9" t="s">
        <v>87</v>
      </c>
      <c r="D18" s="85"/>
      <c r="E18" s="84">
        <v>0</v>
      </c>
      <c r="F18" s="84">
        <v>0</v>
      </c>
      <c r="G18" s="84">
        <v>0</v>
      </c>
      <c r="H18" s="84">
        <v>0</v>
      </c>
      <c r="I18" s="84">
        <v>0</v>
      </c>
      <c r="J18" s="84">
        <v>0</v>
      </c>
      <c r="K18" s="84">
        <v>0</v>
      </c>
      <c r="L18" s="84">
        <v>0</v>
      </c>
      <c r="M18" s="84">
        <v>0</v>
      </c>
      <c r="N18" s="84">
        <v>0</v>
      </c>
      <c r="O18" s="84">
        <v>1.07</v>
      </c>
      <c r="P18" s="84">
        <v>1.8</v>
      </c>
      <c r="Q18" s="84">
        <v>2.73</v>
      </c>
      <c r="R18" s="84">
        <v>1.4</v>
      </c>
      <c r="S18" s="84">
        <v>1.63</v>
      </c>
      <c r="T18" s="84">
        <v>1.02</v>
      </c>
      <c r="U18" s="84">
        <v>2.89</v>
      </c>
      <c r="V18" s="84">
        <v>4.33</v>
      </c>
      <c r="W18" s="84">
        <v>3.75</v>
      </c>
      <c r="X18" s="84"/>
      <c r="Y18" s="84">
        <v>0</v>
      </c>
      <c r="Z18" s="84">
        <v>1.0900000000000001</v>
      </c>
      <c r="AA18" s="84">
        <v>3.2300000000000004</v>
      </c>
      <c r="AB18" s="84">
        <v>10.040000000000001</v>
      </c>
      <c r="AC18" s="84">
        <v>4.4399999999999995</v>
      </c>
      <c r="AD18" s="84">
        <v>2.67</v>
      </c>
      <c r="AE18" s="84">
        <v>3.75</v>
      </c>
      <c r="AF18" s="84">
        <v>6.2200000000000006</v>
      </c>
      <c r="AG18" s="84">
        <v>1.9</v>
      </c>
      <c r="AH18" s="84">
        <v>3.5</v>
      </c>
      <c r="AI18" s="84">
        <v>1.4100000000000001</v>
      </c>
      <c r="AJ18" s="84">
        <v>2.62</v>
      </c>
      <c r="AK18" s="84">
        <v>1.79</v>
      </c>
      <c r="AL18" s="84">
        <v>1.8399999999999999</v>
      </c>
      <c r="AM18" s="84"/>
      <c r="AN18" s="84">
        <v>0</v>
      </c>
      <c r="AO18" s="84">
        <v>0.79</v>
      </c>
      <c r="AP18" s="84">
        <v>0.96000000000000008</v>
      </c>
      <c r="AQ18" s="84">
        <v>4.8500000000000005</v>
      </c>
      <c r="AR18" s="84">
        <v>4.7200000000000006</v>
      </c>
      <c r="AS18" s="84">
        <v>0</v>
      </c>
      <c r="AT18" s="84">
        <v>2.78</v>
      </c>
      <c r="AU18" s="84">
        <v>0.81</v>
      </c>
      <c r="AV18" s="84"/>
      <c r="AW18" s="84">
        <v>0</v>
      </c>
      <c r="AX18" s="84">
        <v>4.5</v>
      </c>
      <c r="AY18" s="84">
        <v>1.62</v>
      </c>
      <c r="AZ18" s="84">
        <v>0.44</v>
      </c>
      <c r="BA18" s="84">
        <v>0.51</v>
      </c>
      <c r="BB18" s="84">
        <v>0.56000000000000005</v>
      </c>
      <c r="BC18" s="84">
        <v>0.49</v>
      </c>
      <c r="BD18" s="84">
        <v>0.44</v>
      </c>
      <c r="BE18" s="84">
        <v>0.53</v>
      </c>
      <c r="BF18" s="84">
        <v>0.56000000000000005</v>
      </c>
      <c r="BG18" s="84"/>
      <c r="BH18" s="84">
        <v>0</v>
      </c>
      <c r="BI18" s="84">
        <v>0</v>
      </c>
      <c r="BJ18" s="84">
        <v>7.55</v>
      </c>
      <c r="BK18" s="84">
        <v>12.280000000000001</v>
      </c>
      <c r="BL18" s="84">
        <v>2.4699999999999998</v>
      </c>
      <c r="BM18" s="84">
        <v>6.7799999999999994</v>
      </c>
      <c r="BN18" s="84">
        <v>10.82</v>
      </c>
      <c r="BO18" s="84">
        <v>2.33</v>
      </c>
      <c r="BP18" s="84">
        <v>1.03</v>
      </c>
      <c r="BQ18" s="84"/>
      <c r="BR18" s="84">
        <v>0</v>
      </c>
      <c r="BS18" s="84">
        <v>2.63</v>
      </c>
      <c r="BT18" s="84">
        <v>4.47</v>
      </c>
      <c r="BU18" s="84">
        <v>3.05</v>
      </c>
      <c r="BV18" s="84">
        <v>4.4700000000000006</v>
      </c>
      <c r="BW18" s="84">
        <v>10.73</v>
      </c>
      <c r="BX18" s="84">
        <v>9.2200000000000006</v>
      </c>
      <c r="BY18" s="84">
        <v>3.88</v>
      </c>
      <c r="BZ18" s="84"/>
      <c r="CA18" s="84">
        <v>0</v>
      </c>
      <c r="CB18" s="84">
        <v>0</v>
      </c>
      <c r="CC18" s="84">
        <v>0</v>
      </c>
      <c r="CD18" s="84">
        <v>0</v>
      </c>
      <c r="CE18" s="84">
        <v>0</v>
      </c>
      <c r="CF18" s="84">
        <v>0</v>
      </c>
      <c r="CG18" s="84">
        <v>0</v>
      </c>
      <c r="CH18" s="84">
        <v>0</v>
      </c>
      <c r="CI18" s="84">
        <v>0</v>
      </c>
      <c r="CJ18" s="84">
        <v>0</v>
      </c>
      <c r="CK18" s="79"/>
      <c r="CL18" s="79"/>
      <c r="CM18" s="79"/>
      <c r="CN18" s="79"/>
      <c r="CO18" s="79"/>
      <c r="CP18" s="79"/>
      <c r="CQ18" s="79"/>
      <c r="CR18" s="79"/>
      <c r="CS18" s="79"/>
      <c r="CT18" s="79"/>
      <c r="CU18" s="79"/>
      <c r="CV18" s="79"/>
      <c r="CW18" s="79"/>
      <c r="CX18" s="79"/>
      <c r="CY18" s="79"/>
      <c r="CZ18" s="79"/>
      <c r="DA18" s="79"/>
      <c r="DB18" s="79"/>
      <c r="DC18" s="79"/>
      <c r="DD18" s="79"/>
      <c r="DE18" s="79"/>
      <c r="DF18" s="79"/>
      <c r="DG18" s="79"/>
      <c r="DH18" s="79"/>
      <c r="DI18" s="79"/>
      <c r="DJ18" s="79"/>
      <c r="DK18" s="79"/>
      <c r="DL18" s="80"/>
      <c r="DM18" s="81"/>
      <c r="DN18" s="82"/>
      <c r="DO18" s="79"/>
      <c r="DP18" s="80"/>
      <c r="DQ18" s="79"/>
      <c r="DR18" s="80"/>
      <c r="DS18" s="79"/>
      <c r="DT18" s="80"/>
    </row>
    <row r="19" spans="1:124" s="4" customFormat="1" ht="12.75" customHeight="1">
      <c r="A19" s="10"/>
      <c r="B19" s="45"/>
      <c r="C19" s="219" t="s">
        <v>88</v>
      </c>
      <c r="D19" s="85"/>
      <c r="E19" s="84">
        <v>0</v>
      </c>
      <c r="F19" s="84">
        <v>0</v>
      </c>
      <c r="G19" s="84">
        <v>0</v>
      </c>
      <c r="H19" s="84">
        <v>0</v>
      </c>
      <c r="I19" s="84">
        <v>0</v>
      </c>
      <c r="J19" s="84">
        <v>0</v>
      </c>
      <c r="K19" s="84">
        <v>0</v>
      </c>
      <c r="L19" s="84">
        <v>0</v>
      </c>
      <c r="M19" s="84">
        <v>0</v>
      </c>
      <c r="N19" s="84">
        <v>0</v>
      </c>
      <c r="O19" s="84">
        <v>0.32</v>
      </c>
      <c r="P19" s="84">
        <v>0.62</v>
      </c>
      <c r="Q19" s="84">
        <v>0.91</v>
      </c>
      <c r="R19" s="84">
        <v>0.74</v>
      </c>
      <c r="S19" s="84">
        <v>1.21</v>
      </c>
      <c r="T19" s="84">
        <v>0.9</v>
      </c>
      <c r="U19" s="84">
        <v>0.65</v>
      </c>
      <c r="V19" s="84">
        <v>0.72</v>
      </c>
      <c r="W19" s="84">
        <v>1.08</v>
      </c>
      <c r="X19" s="84">
        <v>0.67</v>
      </c>
      <c r="Y19" s="84">
        <v>0</v>
      </c>
      <c r="Z19" s="84">
        <v>0.18</v>
      </c>
      <c r="AA19" s="84">
        <v>0.73</v>
      </c>
      <c r="AB19" s="84">
        <v>0.4</v>
      </c>
      <c r="AC19" s="84">
        <v>0.2</v>
      </c>
      <c r="AD19" s="84">
        <v>0.4</v>
      </c>
      <c r="AE19" s="84">
        <v>0.17</v>
      </c>
      <c r="AF19" s="84">
        <v>0.22</v>
      </c>
      <c r="AG19" s="84">
        <v>0.51</v>
      </c>
      <c r="AH19" s="84">
        <v>1.6</v>
      </c>
      <c r="AI19" s="84">
        <v>1.07</v>
      </c>
      <c r="AJ19" s="84">
        <v>0.89999999999999991</v>
      </c>
      <c r="AK19" s="84">
        <v>0.39999999999999997</v>
      </c>
      <c r="AL19" s="84">
        <v>0.28999999999999998</v>
      </c>
      <c r="AM19" s="84">
        <v>0.11</v>
      </c>
      <c r="AN19" s="84">
        <v>0</v>
      </c>
      <c r="AO19" s="84">
        <v>0.31</v>
      </c>
      <c r="AP19" s="84">
        <v>0.96</v>
      </c>
      <c r="AQ19" s="84">
        <v>0.96</v>
      </c>
      <c r="AR19" s="84">
        <v>1.05</v>
      </c>
      <c r="AS19" s="84">
        <v>0</v>
      </c>
      <c r="AT19" s="84">
        <v>0.89000000000000012</v>
      </c>
      <c r="AU19" s="84">
        <v>0.27</v>
      </c>
      <c r="AV19" s="84">
        <v>0.57999999999999996</v>
      </c>
      <c r="AW19" s="84">
        <v>0</v>
      </c>
      <c r="AX19" s="84">
        <v>0.67</v>
      </c>
      <c r="AY19" s="84">
        <v>1.64</v>
      </c>
      <c r="AZ19" s="84">
        <v>0.79</v>
      </c>
      <c r="BA19" s="84">
        <v>1.26</v>
      </c>
      <c r="BB19" s="84">
        <v>1.9</v>
      </c>
      <c r="BC19" s="84">
        <v>1.52</v>
      </c>
      <c r="BD19" s="84">
        <v>2.17</v>
      </c>
      <c r="BE19" s="84">
        <v>2.06</v>
      </c>
      <c r="BF19" s="84">
        <v>1.43</v>
      </c>
      <c r="BG19" s="84">
        <v>0.54</v>
      </c>
      <c r="BH19" s="84">
        <v>0</v>
      </c>
      <c r="BI19" s="84">
        <v>0</v>
      </c>
      <c r="BJ19" s="84">
        <v>2.04</v>
      </c>
      <c r="BK19" s="84">
        <v>1.8399999999999999</v>
      </c>
      <c r="BL19" s="84">
        <v>2.78</v>
      </c>
      <c r="BM19" s="84">
        <v>1.52</v>
      </c>
      <c r="BN19" s="84">
        <v>1.6999999999999997</v>
      </c>
      <c r="BO19" s="84">
        <v>2.67</v>
      </c>
      <c r="BP19" s="84">
        <v>2.8700000000000006</v>
      </c>
      <c r="BQ19" s="84">
        <v>0.92</v>
      </c>
      <c r="BR19" s="84">
        <v>0</v>
      </c>
      <c r="BS19" s="84">
        <v>1.1300000000000001</v>
      </c>
      <c r="BT19" s="84">
        <v>1.77</v>
      </c>
      <c r="BU19" s="84">
        <v>1.32</v>
      </c>
      <c r="BV19" s="84">
        <v>1.9500000000000002</v>
      </c>
      <c r="BW19" s="84">
        <v>2.74</v>
      </c>
      <c r="BX19" s="84">
        <v>3.8899999999999997</v>
      </c>
      <c r="BY19" s="84">
        <v>4.47</v>
      </c>
      <c r="BZ19" s="84">
        <v>0.83000000000000007</v>
      </c>
      <c r="CA19" s="84">
        <v>0</v>
      </c>
      <c r="CB19" s="84">
        <v>0</v>
      </c>
      <c r="CC19" s="84">
        <v>0</v>
      </c>
      <c r="CD19" s="84">
        <v>0</v>
      </c>
      <c r="CE19" s="84">
        <v>0</v>
      </c>
      <c r="CF19" s="84">
        <v>0</v>
      </c>
      <c r="CG19" s="84">
        <v>0</v>
      </c>
      <c r="CH19" s="84">
        <v>0</v>
      </c>
      <c r="CI19" s="84">
        <v>0</v>
      </c>
      <c r="CJ19" s="84">
        <v>0</v>
      </c>
      <c r="CK19" s="79"/>
      <c r="CL19" s="79"/>
      <c r="CM19" s="79"/>
      <c r="CN19" s="79"/>
      <c r="CO19" s="79"/>
      <c r="CP19" s="79"/>
      <c r="CQ19" s="79"/>
      <c r="CR19" s="79"/>
      <c r="CS19" s="79"/>
      <c r="CT19" s="79"/>
      <c r="CU19" s="79"/>
      <c r="CV19" s="79"/>
      <c r="CW19" s="79"/>
      <c r="CX19" s="79"/>
      <c r="CY19" s="79"/>
      <c r="CZ19" s="79"/>
      <c r="DA19" s="79"/>
      <c r="DB19" s="79"/>
      <c r="DC19" s="79"/>
      <c r="DD19" s="79"/>
      <c r="DE19" s="79"/>
      <c r="DF19" s="79"/>
      <c r="DG19" s="79"/>
      <c r="DH19" s="79"/>
      <c r="DI19" s="79"/>
      <c r="DJ19" s="79"/>
      <c r="DK19" s="79"/>
      <c r="DL19" s="80"/>
      <c r="DM19" s="81"/>
      <c r="DN19" s="82"/>
      <c r="DO19" s="79"/>
      <c r="DP19" s="80"/>
      <c r="DQ19" s="79"/>
      <c r="DR19" s="80"/>
      <c r="DS19" s="79"/>
      <c r="DT19" s="80"/>
    </row>
    <row r="20" spans="1:124" s="16" customFormat="1">
      <c r="A20" s="15"/>
      <c r="B20" s="15"/>
      <c r="D20" s="17" t="s">
        <v>70</v>
      </c>
      <c r="E20" s="94" t="e">
        <v>#DIV/0!</v>
      </c>
      <c r="F20" s="94" t="e">
        <v>#DIV/0!</v>
      </c>
      <c r="G20" s="94" t="e">
        <v>#DIV/0!</v>
      </c>
      <c r="H20" s="94" t="e">
        <v>#DIV/0!</v>
      </c>
      <c r="I20" s="94" t="e">
        <v>#DIV/0!</v>
      </c>
      <c r="J20" s="94" t="e">
        <v>#DIV/0!</v>
      </c>
      <c r="K20" s="94" t="e">
        <v>#DIV/0!</v>
      </c>
      <c r="L20" s="94" t="e">
        <v>#DIV/0!</v>
      </c>
      <c r="M20" s="94" t="e">
        <v>#DIV/0!</v>
      </c>
      <c r="N20" s="94" t="e">
        <v>#DIV/0!</v>
      </c>
      <c r="O20" s="94">
        <v>3.063226365526055</v>
      </c>
      <c r="P20" s="94">
        <v>1.5707028891505912</v>
      </c>
      <c r="Q20" s="94">
        <v>1.1379079159364576</v>
      </c>
      <c r="R20" s="94">
        <v>1.6243630016283723</v>
      </c>
      <c r="S20" s="94">
        <v>1.206284852551637</v>
      </c>
      <c r="T20" s="94">
        <v>1.7107252650388696</v>
      </c>
      <c r="U20" s="94">
        <v>1.0814373715938586</v>
      </c>
      <c r="V20" s="94">
        <v>0.77354787149022308</v>
      </c>
      <c r="W20" s="94">
        <v>0.69951060157790934</v>
      </c>
      <c r="X20" s="94">
        <v>4.7045126874279113</v>
      </c>
      <c r="Y20" s="94" t="e">
        <v>#DIV/0!</v>
      </c>
      <c r="Z20" s="94">
        <v>2.7254665243029432</v>
      </c>
      <c r="AA20" s="94">
        <v>0.97888900752065666</v>
      </c>
      <c r="AB20" s="94">
        <v>0.47682870981702385</v>
      </c>
      <c r="AC20" s="94">
        <v>0.95311309010820644</v>
      </c>
      <c r="AD20" s="94">
        <v>1.2995826819552458</v>
      </c>
      <c r="AE20" s="94">
        <v>1.1181419385854214</v>
      </c>
      <c r="AF20" s="94">
        <v>0.72328904013395989</v>
      </c>
      <c r="AG20" s="94">
        <v>1.4334543560446149</v>
      </c>
      <c r="AH20" s="94">
        <v>0.63747356248128562</v>
      </c>
      <c r="AI20" s="94">
        <v>1.2403583996925256</v>
      </c>
      <c r="AJ20" s="94">
        <v>0.96454298962996654</v>
      </c>
      <c r="AK20" s="94">
        <v>1.5728889841827489</v>
      </c>
      <c r="AL20" s="94">
        <v>1.7398971493359248</v>
      </c>
      <c r="AM20" s="94">
        <v>16.431111111111111</v>
      </c>
      <c r="AN20" s="94" t="e">
        <v>#DIV/0!</v>
      </c>
      <c r="AO20" s="94">
        <v>3.047943155746196</v>
      </c>
      <c r="AP20" s="94">
        <v>1.5372654419576575</v>
      </c>
      <c r="AQ20" s="94">
        <v>0.68032471025478014</v>
      </c>
      <c r="AR20" s="94">
        <v>0.66481865525919559</v>
      </c>
      <c r="AS20" s="94" t="e">
        <v>#DIV/0!</v>
      </c>
      <c r="AT20" s="94">
        <v>0.96792158609935419</v>
      </c>
      <c r="AU20" s="94">
        <v>3.2555071177809505</v>
      </c>
      <c r="AV20" s="94">
        <v>4.5376520175038246</v>
      </c>
      <c r="AW20" s="94" t="e">
        <v>#DIV/0!</v>
      </c>
      <c r="AX20" s="94">
        <v>0.81355923306906752</v>
      </c>
      <c r="AY20" s="94">
        <v>0.82991798953586826</v>
      </c>
      <c r="AZ20" s="94">
        <v>1.8121222642445287</v>
      </c>
      <c r="BA20" s="94">
        <v>1.346855857163594</v>
      </c>
      <c r="BB20" s="94">
        <v>0.84578370370370359</v>
      </c>
      <c r="BC20" s="94">
        <v>1.0854102672144939</v>
      </c>
      <c r="BD20" s="94">
        <v>0.73836725601356612</v>
      </c>
      <c r="BE20" s="94">
        <v>0.82970556494869929</v>
      </c>
      <c r="BF20" s="94">
        <v>1.1336644741798978</v>
      </c>
      <c r="BG20" s="94">
        <v>3.292316548340231</v>
      </c>
      <c r="BH20" s="94" t="e">
        <v>#DIV/0!</v>
      </c>
      <c r="BI20" s="94" t="e">
        <v>#DIV/0!</v>
      </c>
      <c r="BJ20" s="94">
        <v>0.42686729817435015</v>
      </c>
      <c r="BK20" s="94">
        <v>0.31002181786710686</v>
      </c>
      <c r="BL20" s="94">
        <v>0.58401187736077054</v>
      </c>
      <c r="BM20" s="94">
        <v>0.50935991867597485</v>
      </c>
      <c r="BN20" s="94">
        <v>0.35331116675338209</v>
      </c>
      <c r="BO20" s="94">
        <v>0.59013217244327376</v>
      </c>
      <c r="BP20" s="94">
        <v>0.64890822359580758</v>
      </c>
      <c r="BQ20" s="94">
        <v>2.4754338842975216</v>
      </c>
      <c r="BR20" s="94" t="e">
        <v>#DIV/0!</v>
      </c>
      <c r="BS20" s="94">
        <v>0.81547081738133487</v>
      </c>
      <c r="BT20" s="94">
        <v>0.42010899874799973</v>
      </c>
      <c r="BU20" s="94">
        <v>0.68659164588241173</v>
      </c>
      <c r="BV20" s="94" t="e">
        <v>#REF!</v>
      </c>
      <c r="BW20" s="94">
        <v>0.32966914862179975</v>
      </c>
      <c r="BX20" s="94">
        <v>0.26472475581729388</v>
      </c>
      <c r="BY20" s="94">
        <v>0.35955091900010683</v>
      </c>
      <c r="BZ20" s="94">
        <v>2.4664469640051911</v>
      </c>
      <c r="CA20" s="94" t="e">
        <v>#DIV/0!</v>
      </c>
      <c r="CB20" s="94" t="e">
        <v>#DIV/0!</v>
      </c>
      <c r="CC20" s="94" t="e">
        <v>#DIV/0!</v>
      </c>
      <c r="CD20" s="94" t="e">
        <v>#DIV/0!</v>
      </c>
      <c r="CE20" s="94" t="e">
        <v>#DIV/0!</v>
      </c>
      <c r="CF20" s="94" t="e">
        <v>#DIV/0!</v>
      </c>
      <c r="CG20" s="94" t="e">
        <v>#DIV/0!</v>
      </c>
      <c r="CH20" s="94" t="e">
        <v>#DIV/0!</v>
      </c>
      <c r="CI20" s="94" t="e">
        <v>#DIV/0!</v>
      </c>
      <c r="CJ20" s="94" t="e">
        <v>#DIV/0!</v>
      </c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95"/>
      <c r="DK20" s="96"/>
      <c r="DL20" s="97"/>
      <c r="DM20" s="98"/>
      <c r="DN20" s="99"/>
      <c r="DO20" s="97"/>
      <c r="DP20" s="97"/>
      <c r="DQ20" s="100"/>
      <c r="DR20" s="100"/>
    </row>
    <row r="21" spans="1:124" s="4" customFormat="1" ht="12.75" customHeight="1">
      <c r="A21" s="8"/>
      <c r="B21" s="45"/>
      <c r="C21" s="9" t="s">
        <v>79</v>
      </c>
      <c r="D21" s="83"/>
      <c r="E21" s="84">
        <v>0.111</v>
      </c>
      <c r="F21" s="84">
        <v>0.112</v>
      </c>
      <c r="G21" s="84">
        <v>8.8999999999999996E-2</v>
      </c>
      <c r="H21" s="84">
        <v>6.6000000000000003E-2</v>
      </c>
      <c r="I21" s="84">
        <v>0</v>
      </c>
      <c r="J21" s="84">
        <v>2.1999999999999999E-2</v>
      </c>
      <c r="K21" s="84">
        <v>2.1999999999999999E-2</v>
      </c>
      <c r="L21" s="84">
        <v>0.11199999999999999</v>
      </c>
      <c r="M21" s="84">
        <v>2.1999999999999999E-2</v>
      </c>
      <c r="N21" s="84"/>
      <c r="O21" s="84">
        <v>0</v>
      </c>
      <c r="P21" s="84">
        <v>0.53600000000000003</v>
      </c>
      <c r="Q21" s="84">
        <v>4.714999999999999</v>
      </c>
      <c r="R21" s="84">
        <v>5.5219999999999994</v>
      </c>
      <c r="S21" s="84">
        <v>4.085</v>
      </c>
      <c r="T21" s="84">
        <v>2.5590000000000002</v>
      </c>
      <c r="U21" s="84">
        <v>6.6449999999999996</v>
      </c>
      <c r="V21" s="84">
        <v>13.425000000000001</v>
      </c>
      <c r="W21" s="84">
        <v>9.472999999999999</v>
      </c>
      <c r="X21" s="84">
        <v>4.8949999999999996</v>
      </c>
      <c r="Y21" s="84">
        <v>7.9939999999999989</v>
      </c>
      <c r="Z21" s="84">
        <v>2.8969999999999998</v>
      </c>
      <c r="AA21" s="84">
        <v>7.8129999999999988</v>
      </c>
      <c r="AB21" s="84">
        <v>5.32</v>
      </c>
      <c r="AC21" s="84">
        <v>3.3229999999999995</v>
      </c>
      <c r="AD21" s="84">
        <v>2.1779999999999999</v>
      </c>
      <c r="AE21" s="84"/>
      <c r="AF21" s="84">
        <v>0</v>
      </c>
      <c r="AG21" s="84">
        <v>3.8619999999999997</v>
      </c>
      <c r="AH21" s="84">
        <v>11.898999999999999</v>
      </c>
      <c r="AI21" s="84">
        <v>6.6669999999999989</v>
      </c>
      <c r="AJ21" s="84">
        <v>12.279999999999998</v>
      </c>
      <c r="AK21" s="84">
        <v>3.7360000000000002</v>
      </c>
      <c r="AL21" s="84">
        <v>6.3310000000000004</v>
      </c>
      <c r="AM21" s="84">
        <v>1.6619999999999999</v>
      </c>
      <c r="AN21" s="84">
        <v>2.4930000000000003</v>
      </c>
      <c r="AO21" s="84">
        <v>8.2840000000000007</v>
      </c>
      <c r="AP21" s="84">
        <v>8.1490000000000009</v>
      </c>
      <c r="AQ21" s="84">
        <v>10.666</v>
      </c>
      <c r="AR21" s="84">
        <v>8.8010000000000002</v>
      </c>
      <c r="AS21" s="84">
        <v>0</v>
      </c>
      <c r="AT21" s="84">
        <v>0.42399999999999999</v>
      </c>
      <c r="AU21" s="84"/>
      <c r="AV21" s="84">
        <v>3.1430000000000002</v>
      </c>
      <c r="AW21" s="84">
        <v>3.3679999999999999</v>
      </c>
      <c r="AX21" s="84">
        <v>3.3689999999999998</v>
      </c>
      <c r="AY21" s="84">
        <v>10.260999999999999</v>
      </c>
      <c r="AZ21" s="84">
        <v>6.1059999999999999</v>
      </c>
      <c r="BA21" s="84">
        <v>4.1989999999999998</v>
      </c>
      <c r="BB21" s="84">
        <v>5.41</v>
      </c>
      <c r="BC21" s="84">
        <v>4.9610000000000003</v>
      </c>
      <c r="BD21" s="84">
        <v>8.6209999999999987</v>
      </c>
      <c r="BE21" s="84">
        <v>8.33</v>
      </c>
      <c r="BF21" s="84">
        <v>11.312999999999999</v>
      </c>
      <c r="BG21" s="84">
        <v>7.2930000000000001</v>
      </c>
      <c r="BH21" s="84"/>
      <c r="BI21" s="84">
        <v>0</v>
      </c>
      <c r="BJ21" s="84">
        <v>0.92</v>
      </c>
      <c r="BK21" s="84">
        <v>8.4409999999999989</v>
      </c>
      <c r="BL21" s="84">
        <v>7.9719999999999986</v>
      </c>
      <c r="BM21" s="84">
        <v>6.4669999999999987</v>
      </c>
      <c r="BN21" s="84">
        <v>11.225</v>
      </c>
      <c r="BO21" s="84">
        <v>5.9509999999999987</v>
      </c>
      <c r="BP21" s="84">
        <v>7.5659999999999998</v>
      </c>
      <c r="BQ21" s="84">
        <v>6.3979999999999997</v>
      </c>
      <c r="BR21" s="84">
        <v>5.41</v>
      </c>
      <c r="BS21" s="84">
        <v>5.6149999999999984</v>
      </c>
      <c r="BT21" s="84">
        <v>1.615</v>
      </c>
      <c r="BU21" s="84">
        <v>0.69600000000000006</v>
      </c>
      <c r="BV21" s="84">
        <v>3.19</v>
      </c>
      <c r="BW21" s="84">
        <v>5.0279999999999996</v>
      </c>
      <c r="BX21" s="84">
        <v>3.613</v>
      </c>
      <c r="BY21" s="84">
        <v>2.9630000000000005</v>
      </c>
      <c r="BZ21" s="84">
        <v>2.7380000000000004</v>
      </c>
      <c r="CA21" s="84">
        <v>2.1989999999999994</v>
      </c>
      <c r="CB21" s="84">
        <v>0.91900000000000004</v>
      </c>
      <c r="CC21" s="84">
        <v>0</v>
      </c>
      <c r="CD21" s="84">
        <v>0</v>
      </c>
      <c r="CE21" s="84">
        <v>0</v>
      </c>
      <c r="CF21" s="84">
        <v>0</v>
      </c>
      <c r="CG21" s="84">
        <v>0</v>
      </c>
      <c r="CH21" s="84">
        <v>0</v>
      </c>
      <c r="CI21" s="84">
        <v>0</v>
      </c>
      <c r="CJ21" s="84">
        <v>0</v>
      </c>
      <c r="CK21" s="79"/>
      <c r="CL21" s="79"/>
      <c r="CM21" s="79"/>
      <c r="CN21" s="79"/>
      <c r="CO21" s="79"/>
      <c r="CP21" s="79"/>
      <c r="CQ21" s="79"/>
      <c r="CR21" s="79"/>
      <c r="CS21" s="79"/>
      <c r="CT21" s="79"/>
      <c r="CU21" s="79"/>
      <c r="CV21" s="79"/>
      <c r="CW21" s="79"/>
      <c r="CX21" s="79"/>
      <c r="CY21" s="79"/>
      <c r="CZ21" s="79"/>
      <c r="DA21" s="79"/>
      <c r="DB21" s="79"/>
      <c r="DC21" s="79"/>
      <c r="DD21" s="79"/>
      <c r="DE21" s="79"/>
      <c r="DF21" s="79"/>
      <c r="DG21" s="79"/>
      <c r="DH21" s="79"/>
      <c r="DI21" s="79"/>
      <c r="DJ21" s="79"/>
      <c r="DK21" s="79"/>
      <c r="DL21" s="80"/>
      <c r="DM21" s="81"/>
      <c r="DN21" s="82"/>
      <c r="DO21" s="79"/>
      <c r="DP21" s="80"/>
      <c r="DQ21" s="79"/>
      <c r="DR21" s="80"/>
      <c r="DS21" s="79"/>
      <c r="DT21" s="80"/>
    </row>
    <row r="22" spans="1:124" s="4" customFormat="1" ht="12.75" customHeight="1">
      <c r="A22" s="8"/>
      <c r="B22" s="45"/>
      <c r="C22" s="9" t="s">
        <v>87</v>
      </c>
      <c r="D22" s="85"/>
      <c r="E22" s="84">
        <v>2.1999999999999999E-2</v>
      </c>
      <c r="F22" s="84">
        <v>0.22499999999999998</v>
      </c>
      <c r="G22" s="84">
        <v>0.20199999999999999</v>
      </c>
      <c r="H22" s="84">
        <v>0.18</v>
      </c>
      <c r="I22" s="84">
        <v>2.1999999999999999E-2</v>
      </c>
      <c r="J22" s="84">
        <v>2.1999999999999999E-2</v>
      </c>
      <c r="K22" s="84">
        <v>8.8999999999999996E-2</v>
      </c>
      <c r="L22" s="84">
        <v>8.8999999999999996E-2</v>
      </c>
      <c r="M22" s="84">
        <v>2.1999999999999999E-2</v>
      </c>
      <c r="N22" s="84"/>
      <c r="O22" s="84">
        <v>0</v>
      </c>
      <c r="P22" s="84">
        <v>0.20200000000000001</v>
      </c>
      <c r="Q22" s="84">
        <v>1.5270000000000001</v>
      </c>
      <c r="R22" s="84">
        <v>1.19</v>
      </c>
      <c r="S22" s="84">
        <v>0.67400000000000004</v>
      </c>
      <c r="T22" s="84">
        <v>0.314</v>
      </c>
      <c r="U22" s="84">
        <v>2.0429999999999997</v>
      </c>
      <c r="V22" s="84">
        <v>4.4000000000000004</v>
      </c>
      <c r="W22" s="84">
        <v>2.8279999999999998</v>
      </c>
      <c r="X22" s="84">
        <v>1.2569999999999999</v>
      </c>
      <c r="Y22" s="84">
        <v>1.998</v>
      </c>
      <c r="Z22" s="84">
        <v>0.80799999999999994</v>
      </c>
      <c r="AA22" s="84">
        <v>2.7839999999999998</v>
      </c>
      <c r="AB22" s="84">
        <v>3.7719999999999998</v>
      </c>
      <c r="AC22" s="84">
        <v>1.4369999999999998</v>
      </c>
      <c r="AD22" s="84">
        <v>0.56100000000000005</v>
      </c>
      <c r="AE22" s="84"/>
      <c r="AF22" s="84">
        <v>0</v>
      </c>
      <c r="AG22" s="84">
        <v>1.1680000000000001</v>
      </c>
      <c r="AH22" s="84">
        <v>2.2670000000000003</v>
      </c>
      <c r="AI22" s="84">
        <v>1.6839999999999999</v>
      </c>
      <c r="AJ22" s="84">
        <v>3.4560000000000004</v>
      </c>
      <c r="AK22" s="84">
        <v>1.37</v>
      </c>
      <c r="AL22" s="84">
        <v>2.5820000000000003</v>
      </c>
      <c r="AM22" s="84">
        <v>0.83099999999999996</v>
      </c>
      <c r="AN22" s="84">
        <v>0.56100000000000005</v>
      </c>
      <c r="AO22" s="84">
        <v>4.6240000000000006</v>
      </c>
      <c r="AP22" s="84">
        <v>8.1050000000000004</v>
      </c>
      <c r="AQ22" s="84">
        <v>4.3559999999999999</v>
      </c>
      <c r="AR22" s="84">
        <v>4.1310000000000002</v>
      </c>
      <c r="AS22" s="84">
        <v>0</v>
      </c>
      <c r="AT22" s="84">
        <v>8.8999999999999996E-2</v>
      </c>
      <c r="AU22" s="84"/>
      <c r="AV22" s="84">
        <v>1.034</v>
      </c>
      <c r="AW22" s="84">
        <v>0.94399999999999995</v>
      </c>
      <c r="AX22" s="84">
        <v>6.2189999999999994</v>
      </c>
      <c r="AY22" s="84">
        <v>2.5819999999999999</v>
      </c>
      <c r="AZ22" s="84">
        <v>1.4830000000000001</v>
      </c>
      <c r="BA22" s="84">
        <v>0.44799999999999995</v>
      </c>
      <c r="BB22" s="84">
        <v>0.65100000000000002</v>
      </c>
      <c r="BC22" s="84">
        <v>1.077</v>
      </c>
      <c r="BD22" s="84">
        <v>9.1140000000000008</v>
      </c>
      <c r="BE22" s="84">
        <v>10.619</v>
      </c>
      <c r="BF22" s="84">
        <v>10.528999999999998</v>
      </c>
      <c r="BG22" s="84">
        <v>2.964</v>
      </c>
      <c r="BH22" s="84"/>
      <c r="BI22" s="84">
        <v>0</v>
      </c>
      <c r="BJ22" s="84">
        <v>3.0310000000000001</v>
      </c>
      <c r="BK22" s="84">
        <v>13.425000000000001</v>
      </c>
      <c r="BL22" s="84">
        <v>5.0969999999999995</v>
      </c>
      <c r="BM22" s="84">
        <v>5.0069999999999997</v>
      </c>
      <c r="BN22" s="84">
        <v>11.719999999999999</v>
      </c>
      <c r="BO22" s="84">
        <v>3.6370000000000005</v>
      </c>
      <c r="BP22" s="84">
        <v>5.5220000000000002</v>
      </c>
      <c r="BQ22" s="84">
        <v>2.5599999999999996</v>
      </c>
      <c r="BR22" s="84">
        <v>2.1779999999999999</v>
      </c>
      <c r="BS22" s="84">
        <v>2.2680000000000002</v>
      </c>
      <c r="BT22" s="84">
        <v>0.71799999999999997</v>
      </c>
      <c r="BU22" s="84">
        <v>0.35899999999999999</v>
      </c>
      <c r="BV22" s="84">
        <v>4.1980000000000004</v>
      </c>
      <c r="BW22" s="84">
        <v>12.347000000000001</v>
      </c>
      <c r="BX22" s="84">
        <v>10.126000000000001</v>
      </c>
      <c r="BY22" s="84">
        <v>6.242</v>
      </c>
      <c r="BZ22" s="84">
        <v>4.4909999999999997</v>
      </c>
      <c r="CA22" s="84">
        <v>4.3109999999999999</v>
      </c>
      <c r="CB22" s="84">
        <v>0.85300000000000009</v>
      </c>
      <c r="CC22" s="84">
        <v>0</v>
      </c>
      <c r="CD22" s="84">
        <v>0</v>
      </c>
      <c r="CE22" s="84">
        <v>0</v>
      </c>
      <c r="CF22" s="84">
        <v>0</v>
      </c>
      <c r="CG22" s="84">
        <v>0</v>
      </c>
      <c r="CH22" s="84">
        <v>0</v>
      </c>
      <c r="CI22" s="84">
        <v>0</v>
      </c>
      <c r="CJ22" s="84">
        <v>0</v>
      </c>
      <c r="CK22" s="79"/>
      <c r="CL22" s="79"/>
      <c r="CM22" s="79"/>
      <c r="CN22" s="79"/>
      <c r="CO22" s="79"/>
      <c r="CP22" s="79"/>
      <c r="CQ22" s="79"/>
      <c r="CR22" s="79"/>
      <c r="CS22" s="79"/>
      <c r="CT22" s="79"/>
      <c r="CU22" s="79"/>
      <c r="CV22" s="79"/>
      <c r="CW22" s="79"/>
      <c r="CX22" s="79"/>
      <c r="CY22" s="79"/>
      <c r="CZ22" s="79"/>
      <c r="DA22" s="79"/>
      <c r="DB22" s="79"/>
      <c r="DC22" s="79"/>
      <c r="DD22" s="79"/>
      <c r="DE22" s="79"/>
      <c r="DF22" s="79"/>
      <c r="DG22" s="79"/>
      <c r="DH22" s="79"/>
      <c r="DI22" s="79"/>
      <c r="DJ22" s="79"/>
      <c r="DK22" s="79"/>
      <c r="DL22" s="80"/>
      <c r="DM22" s="81"/>
      <c r="DN22" s="82"/>
      <c r="DO22" s="79"/>
      <c r="DP22" s="80"/>
      <c r="DQ22" s="79"/>
      <c r="DR22" s="80"/>
      <c r="DS22" s="79"/>
      <c r="DT22" s="80"/>
    </row>
    <row r="23" spans="1:124" s="4" customFormat="1" ht="12.75" customHeight="1">
      <c r="A23" s="78" t="s">
        <v>68</v>
      </c>
      <c r="B23" s="45"/>
      <c r="C23" s="219" t="s">
        <v>88</v>
      </c>
      <c r="D23" s="85"/>
      <c r="E23" s="84">
        <v>0</v>
      </c>
      <c r="F23" s="84">
        <v>0</v>
      </c>
      <c r="G23" s="84">
        <v>2.1999999999999999E-2</v>
      </c>
      <c r="H23" s="84">
        <v>2.1999999999999999E-2</v>
      </c>
      <c r="I23" s="84">
        <v>0</v>
      </c>
      <c r="J23" s="84">
        <v>0</v>
      </c>
      <c r="K23" s="84">
        <v>0</v>
      </c>
      <c r="L23" s="84">
        <v>0</v>
      </c>
      <c r="M23" s="84">
        <v>0</v>
      </c>
      <c r="N23" s="84">
        <v>0</v>
      </c>
      <c r="O23" s="84">
        <v>0</v>
      </c>
      <c r="P23" s="84">
        <v>4.3999999999999997E-2</v>
      </c>
      <c r="Q23" s="84">
        <v>1.0110000000000001</v>
      </c>
      <c r="R23" s="84">
        <v>1.7519999999999998</v>
      </c>
      <c r="S23" s="84">
        <v>1.0549999999999999</v>
      </c>
      <c r="T23" s="84">
        <v>0.53800000000000003</v>
      </c>
      <c r="U23" s="84">
        <v>1.2570000000000001</v>
      </c>
      <c r="V23" s="84">
        <v>1.3240000000000001</v>
      </c>
      <c r="W23" s="84">
        <v>1.2830000000000001</v>
      </c>
      <c r="X23" s="84">
        <v>0.71900000000000008</v>
      </c>
      <c r="Y23" s="84">
        <v>0.78600000000000003</v>
      </c>
      <c r="Z23" s="84">
        <v>0.94300000000000006</v>
      </c>
      <c r="AA23" s="84">
        <v>2.5359999999999996</v>
      </c>
      <c r="AB23" s="84">
        <v>1.9980000000000002</v>
      </c>
      <c r="AC23" s="84">
        <v>2.335</v>
      </c>
      <c r="AD23" s="84">
        <v>2.8289999999999997</v>
      </c>
      <c r="AE23" s="84">
        <v>0.96599999999999997</v>
      </c>
      <c r="AF23" s="84">
        <v>0</v>
      </c>
      <c r="AG23" s="84">
        <v>0.69600000000000006</v>
      </c>
      <c r="AH23" s="84">
        <v>2.5830000000000002</v>
      </c>
      <c r="AI23" s="84">
        <v>1.5489999999999999</v>
      </c>
      <c r="AJ23" s="84">
        <v>2.65</v>
      </c>
      <c r="AK23" s="84">
        <v>0.69599999999999995</v>
      </c>
      <c r="AL23" s="84">
        <v>1.3919999999999999</v>
      </c>
      <c r="AM23" s="84">
        <v>2.492</v>
      </c>
      <c r="AN23" s="84">
        <v>3.278</v>
      </c>
      <c r="AO23" s="84">
        <v>1.8860000000000001</v>
      </c>
      <c r="AP23" s="84">
        <v>2.0649999999999999</v>
      </c>
      <c r="AQ23" s="84">
        <v>2.806</v>
      </c>
      <c r="AR23" s="84">
        <v>3.323</v>
      </c>
      <c r="AS23" s="84">
        <v>0</v>
      </c>
      <c r="AT23" s="84">
        <v>0.26900000000000002</v>
      </c>
      <c r="AU23" s="84">
        <v>0.71900000000000008</v>
      </c>
      <c r="AV23" s="84">
        <v>0.69499999999999995</v>
      </c>
      <c r="AW23" s="84">
        <v>0.76200000000000001</v>
      </c>
      <c r="AX23" s="84">
        <v>1.302</v>
      </c>
      <c r="AY23" s="84">
        <v>4.1979999999999995</v>
      </c>
      <c r="AZ23" s="84">
        <v>2.492</v>
      </c>
      <c r="BA23" s="84">
        <v>3.9729999999999994</v>
      </c>
      <c r="BB23" s="84">
        <v>5.0069999999999997</v>
      </c>
      <c r="BC23" s="84">
        <v>4.3780000000000001</v>
      </c>
      <c r="BD23" s="84">
        <v>2.3569999999999998</v>
      </c>
      <c r="BE23" s="84">
        <v>2.8280000000000003</v>
      </c>
      <c r="BF23" s="84">
        <v>2.3570000000000002</v>
      </c>
      <c r="BG23" s="84">
        <v>3.593</v>
      </c>
      <c r="BH23" s="84">
        <v>0.89799999999999991</v>
      </c>
      <c r="BI23" s="84">
        <v>0</v>
      </c>
      <c r="BJ23" s="84">
        <v>0.17899999999999999</v>
      </c>
      <c r="BK23" s="84">
        <v>2.3119999999999998</v>
      </c>
      <c r="BL23" s="84">
        <v>4.827</v>
      </c>
      <c r="BM23" s="84">
        <v>3.4349999999999996</v>
      </c>
      <c r="BN23" s="84">
        <v>2.6039999999999996</v>
      </c>
      <c r="BO23" s="84">
        <v>3.5885000000000002</v>
      </c>
      <c r="BP23" s="84">
        <v>3.5249999999999999</v>
      </c>
      <c r="BQ23" s="84">
        <v>3.165</v>
      </c>
      <c r="BR23" s="84">
        <v>4.782</v>
      </c>
      <c r="BS23" s="84">
        <v>5.7919999999999998</v>
      </c>
      <c r="BT23" s="84">
        <v>0.94299999999999995</v>
      </c>
      <c r="BU23" s="84">
        <v>0.156</v>
      </c>
      <c r="BV23" s="84">
        <v>1.7510000000000001</v>
      </c>
      <c r="BW23" s="84">
        <v>4.3109999999999999</v>
      </c>
      <c r="BX23" s="84">
        <v>5.5</v>
      </c>
      <c r="BY23" s="84">
        <v>5.0060000000000002</v>
      </c>
      <c r="BZ23" s="84">
        <v>4.9609999999999994</v>
      </c>
      <c r="CA23" s="84">
        <v>3.9509999999999996</v>
      </c>
      <c r="CB23" s="84">
        <v>1.8859999999999999</v>
      </c>
      <c r="CC23" s="84">
        <v>0</v>
      </c>
      <c r="CD23" s="84">
        <v>0</v>
      </c>
      <c r="CE23" s="84">
        <v>0</v>
      </c>
      <c r="CF23" s="84">
        <v>0</v>
      </c>
      <c r="CG23" s="84">
        <v>0</v>
      </c>
      <c r="CH23" s="84">
        <v>0</v>
      </c>
      <c r="CI23" s="84">
        <v>0</v>
      </c>
      <c r="CJ23" s="84">
        <v>0</v>
      </c>
      <c r="CK23" s="79"/>
      <c r="CL23" s="79"/>
      <c r="CM23" s="79"/>
      <c r="CN23" s="79"/>
      <c r="CO23" s="79"/>
      <c r="CP23" s="79"/>
      <c r="CQ23" s="79"/>
      <c r="CR23" s="79"/>
      <c r="CS23" s="79"/>
      <c r="CT23" s="79"/>
      <c r="CU23" s="79"/>
      <c r="CV23" s="79"/>
      <c r="CW23" s="79"/>
      <c r="CX23" s="79"/>
      <c r="CY23" s="79"/>
      <c r="CZ23" s="79"/>
      <c r="DA23" s="79"/>
      <c r="DB23" s="79"/>
      <c r="DC23" s="79"/>
      <c r="DD23" s="79"/>
      <c r="DE23" s="79"/>
      <c r="DF23" s="79"/>
      <c r="DG23" s="79"/>
      <c r="DH23" s="79"/>
      <c r="DI23" s="79"/>
      <c r="DJ23" s="79"/>
      <c r="DK23" s="79"/>
      <c r="DL23" s="80"/>
      <c r="DM23" s="81"/>
      <c r="DN23" s="82"/>
      <c r="DO23" s="79"/>
      <c r="DP23" s="80"/>
      <c r="DQ23" s="79"/>
      <c r="DR23" s="80"/>
      <c r="DS23" s="79"/>
      <c r="DT23" s="80"/>
    </row>
    <row r="24" spans="1:124" ht="12.75" customHeight="1"/>
    <row r="25" spans="1:124" ht="12.75" customHeight="1"/>
    <row r="26" spans="1:124" ht="12.75" customHeight="1"/>
    <row r="27" spans="1:124" ht="12.75" customHeight="1"/>
    <row r="28" spans="1:124" ht="12.75" customHeight="1"/>
    <row r="29" spans="1:124" ht="12.75" customHeight="1"/>
    <row r="30" spans="1:124" ht="12.75" customHeight="1"/>
    <row r="31" spans="1:124" ht="12.75" customHeight="1"/>
    <row r="32" spans="1:124" ht="12.75" customHeight="1"/>
    <row r="33" ht="12.75" customHeight="1"/>
    <row r="34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3" ht="12.75" customHeight="1"/>
    <row r="44" ht="12.75" customHeight="1"/>
    <row r="45" ht="12.75" customHeight="1"/>
    <row r="46" ht="12.75" customHeight="1"/>
    <row r="48" ht="12.75" customHeight="1"/>
    <row r="49" ht="12.75" customHeight="1"/>
    <row r="50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4" ht="12.75" customHeight="1"/>
    <row r="75" ht="12.75" customHeight="1"/>
    <row r="76" ht="12.75" customHeight="1"/>
    <row r="77" ht="12.75" customHeight="1"/>
    <row r="79" ht="12.75" customHeight="1"/>
    <row r="80" ht="12.75" customHeight="1"/>
    <row r="81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5" ht="12.75" customHeight="1"/>
    <row r="106" ht="12.75" customHeight="1"/>
    <row r="107" ht="12.75" customHeight="1"/>
    <row r="108" ht="12.75" customHeight="1"/>
    <row r="110" ht="12.75" customHeight="1"/>
    <row r="111" ht="12.75" customHeight="1"/>
    <row r="112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8" ht="12.75" customHeight="1"/>
    <row r="139" ht="12.75" customHeight="1"/>
    <row r="140" ht="12.75" customHeight="1"/>
    <row r="141" ht="12.75" customHeight="1"/>
    <row r="143" ht="12.75" customHeight="1"/>
    <row r="144" ht="12.75" customHeight="1"/>
    <row r="145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</sheetData>
  <mergeCells count="1">
    <mergeCell ref="DK2:DL2"/>
  </mergeCells>
  <pageMargins left="0.75" right="0.75" top="1" bottom="1" header="0.5" footer="0.5"/>
  <pageSetup orientation="portrait" horizontalDpi="4294967292" verticalDpi="4294967292"/>
  <rowBreaks count="1" manualBreakCount="1">
    <brk id="19" max="82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FE712-9194-40D4-9619-F621FB0FC50A}">
  <sheetPr>
    <pageSetUpPr autoPageBreaks="0"/>
  </sheetPr>
  <dimension ref="A1:DP77"/>
  <sheetViews>
    <sheetView zoomScale="60" zoomScaleNormal="60" zoomScaleSheetLayoutView="75" workbookViewId="0">
      <pane xSplit="3" ySplit="4" topLeftCell="D5" activePane="bottomRight" state="frozenSplit"/>
      <selection pane="topRight" activeCell="E1" sqref="E1"/>
      <selection pane="bottomLeft" activeCell="A5" sqref="A5"/>
      <selection pane="bottomRight" activeCell="B15" sqref="B15"/>
    </sheetView>
  </sheetViews>
  <sheetFormatPr baseColWidth="10" defaultColWidth="9.19921875" defaultRowHeight="13"/>
  <cols>
    <col min="1" max="1" width="13.3984375" style="326" customWidth="1"/>
    <col min="2" max="2" width="6.19921875" style="326" customWidth="1"/>
    <col min="3" max="3" width="18.796875" style="326" customWidth="1"/>
    <col min="4" max="7" width="10.3984375" style="326" customWidth="1"/>
    <col min="8" max="14" width="11.796875" style="326" customWidth="1"/>
    <col min="15" max="27" width="12" style="326" customWidth="1"/>
    <col min="28" max="42" width="12.796875" style="326" customWidth="1"/>
    <col min="43" max="43" width="10.796875" style="326" customWidth="1"/>
    <col min="44" max="44" width="11" style="326" customWidth="1"/>
    <col min="45" max="45" width="11.3984375" style="326" customWidth="1"/>
    <col min="46" max="46" width="10.796875" style="326" customWidth="1"/>
    <col min="47" max="47" width="10.19921875" style="326" customWidth="1"/>
    <col min="48" max="48" width="9.59765625" style="326" customWidth="1"/>
    <col min="49" max="87" width="9.19921875" style="326" customWidth="1"/>
    <col min="88" max="105" width="8.59765625" style="326" customWidth="1"/>
    <col min="106" max="109" width="9.19921875" style="326" customWidth="1"/>
    <col min="110" max="110" width="12" style="326" customWidth="1"/>
    <col min="111" max="111" width="10.19921875" style="326" customWidth="1"/>
    <col min="112" max="112" width="9.796875" style="326" customWidth="1"/>
    <col min="113" max="115" width="9.19921875" style="326"/>
    <col min="116" max="116" width="9.796875" style="326" customWidth="1"/>
    <col min="117" max="117" width="9.19921875" style="326"/>
    <col min="118" max="119" width="9.19921875" style="326" customWidth="1"/>
    <col min="120" max="16384" width="9.19921875" style="326"/>
  </cols>
  <sheetData>
    <row r="1" spans="1:120" s="325" customFormat="1" ht="18">
      <c r="A1" s="320" t="s">
        <v>91</v>
      </c>
      <c r="B1" s="321"/>
      <c r="C1" s="321"/>
      <c r="D1" s="322"/>
      <c r="E1" s="323"/>
      <c r="F1" s="322"/>
      <c r="G1" s="322"/>
      <c r="H1" s="322"/>
      <c r="I1" s="322"/>
      <c r="J1" s="322"/>
      <c r="K1" s="322"/>
      <c r="L1" s="322"/>
      <c r="M1" s="322"/>
      <c r="N1" s="322"/>
      <c r="O1" s="322"/>
      <c r="P1" s="322"/>
      <c r="Q1" s="322"/>
      <c r="R1" s="322"/>
      <c r="S1" s="322"/>
      <c r="T1" s="322"/>
      <c r="U1" s="322"/>
      <c r="V1" s="322"/>
      <c r="W1" s="322"/>
      <c r="X1" s="322"/>
      <c r="Y1" s="322"/>
      <c r="Z1" s="322"/>
      <c r="AA1" s="322"/>
      <c r="AB1" s="322"/>
      <c r="AC1" s="322"/>
      <c r="AD1" s="322"/>
      <c r="AE1" s="322"/>
      <c r="AF1" s="322"/>
      <c r="AG1" s="322"/>
      <c r="AH1" s="322"/>
      <c r="AI1" s="322"/>
      <c r="AJ1" s="322"/>
      <c r="AK1" s="322"/>
      <c r="AL1" s="322"/>
      <c r="AM1" s="322"/>
      <c r="AN1" s="322"/>
      <c r="AO1" s="322"/>
      <c r="AP1" s="322"/>
      <c r="AQ1" s="322"/>
      <c r="AR1" s="322"/>
      <c r="AS1" s="322"/>
      <c r="AT1" s="322"/>
      <c r="AU1" s="322"/>
      <c r="AV1" s="322"/>
      <c r="AW1" s="322"/>
      <c r="AX1" s="322"/>
      <c r="AY1" s="322"/>
      <c r="AZ1" s="322"/>
      <c r="BA1" s="322"/>
      <c r="BB1" s="322"/>
      <c r="BC1" s="322"/>
      <c r="BD1" s="322"/>
      <c r="BE1" s="322"/>
      <c r="BF1" s="322"/>
      <c r="BG1" s="322"/>
      <c r="BH1" s="322"/>
      <c r="BI1" s="322"/>
      <c r="BJ1" s="322"/>
      <c r="BK1" s="322"/>
      <c r="BL1" s="322"/>
      <c r="BM1" s="322"/>
      <c r="BN1" s="322"/>
      <c r="BO1" s="322"/>
      <c r="BP1" s="322"/>
      <c r="BQ1" s="322"/>
      <c r="BR1" s="322"/>
      <c r="BS1" s="322"/>
      <c r="BT1" s="322"/>
      <c r="BU1" s="322"/>
      <c r="BV1" s="322"/>
      <c r="BW1" s="322"/>
      <c r="BX1" s="322"/>
      <c r="BY1" s="322"/>
      <c r="BZ1" s="322"/>
      <c r="CA1" s="322"/>
      <c r="CB1" s="322"/>
      <c r="CC1" s="322"/>
      <c r="CD1" s="322"/>
      <c r="CE1" s="322"/>
      <c r="CF1" s="322"/>
      <c r="CG1" s="322"/>
      <c r="CH1" s="322"/>
      <c r="CI1" s="322"/>
      <c r="CJ1" s="324"/>
      <c r="CK1" s="324"/>
      <c r="CL1" s="324"/>
      <c r="CM1" s="324"/>
      <c r="CN1" s="324"/>
      <c r="CO1" s="324"/>
      <c r="CP1" s="324"/>
      <c r="CQ1" s="324"/>
      <c r="CR1" s="324"/>
      <c r="CS1" s="324"/>
      <c r="CT1" s="324"/>
      <c r="CU1" s="324"/>
      <c r="CV1" s="324"/>
      <c r="CW1" s="324"/>
      <c r="CX1" s="324"/>
      <c r="CY1" s="324"/>
      <c r="CZ1" s="324"/>
      <c r="DA1" s="324"/>
      <c r="DB1" s="324"/>
      <c r="DC1" s="324"/>
      <c r="DD1" s="324"/>
      <c r="DF1" s="323"/>
      <c r="DG1" s="323"/>
    </row>
    <row r="2" spans="1:120" ht="18">
      <c r="A2" s="320" t="s">
        <v>23</v>
      </c>
      <c r="B2" s="321"/>
      <c r="C2" s="321"/>
      <c r="D2" s="322"/>
      <c r="E2" s="323"/>
      <c r="F2" s="322"/>
      <c r="G2" s="322"/>
      <c r="H2" s="322"/>
      <c r="I2" s="322"/>
      <c r="J2" s="322"/>
      <c r="K2" s="322"/>
      <c r="L2" s="322"/>
      <c r="M2" s="322"/>
      <c r="N2" s="322"/>
      <c r="O2" s="322"/>
      <c r="P2" s="322"/>
      <c r="Q2" s="322"/>
      <c r="R2" s="322"/>
      <c r="S2" s="322"/>
      <c r="T2" s="322"/>
      <c r="U2" s="322"/>
      <c r="V2" s="322"/>
      <c r="W2" s="322"/>
      <c r="X2" s="322"/>
      <c r="Y2" s="322"/>
      <c r="Z2" s="322"/>
      <c r="AA2" s="322"/>
      <c r="AB2" s="322"/>
      <c r="AC2" s="322"/>
      <c r="AD2" s="322"/>
      <c r="AE2" s="322"/>
      <c r="AF2" s="322"/>
      <c r="AG2" s="322"/>
      <c r="AH2" s="322"/>
      <c r="AI2" s="321"/>
      <c r="AJ2" s="321"/>
      <c r="AK2" s="321"/>
      <c r="AL2" s="321"/>
      <c r="AM2" s="321"/>
      <c r="AN2" s="321"/>
      <c r="AO2" s="321"/>
      <c r="AP2" s="321"/>
      <c r="AQ2" s="321"/>
      <c r="AR2" s="321"/>
      <c r="AS2" s="321"/>
      <c r="AT2" s="321"/>
      <c r="AU2" s="321"/>
      <c r="AV2" s="321"/>
      <c r="AW2" s="321"/>
      <c r="AX2" s="321"/>
      <c r="AY2" s="321"/>
      <c r="AZ2" s="321"/>
      <c r="BA2" s="321"/>
      <c r="BB2" s="321"/>
      <c r="BC2" s="321"/>
      <c r="BD2" s="321"/>
      <c r="BE2" s="321"/>
      <c r="BF2" s="321"/>
      <c r="BG2" s="321"/>
      <c r="BH2" s="321"/>
      <c r="BI2" s="321"/>
      <c r="BJ2" s="321"/>
      <c r="BK2" s="321"/>
      <c r="BL2" s="321"/>
      <c r="BM2" s="321"/>
      <c r="BN2" s="321"/>
      <c r="BO2" s="321"/>
      <c r="BP2" s="321"/>
      <c r="BQ2" s="321"/>
      <c r="BR2" s="321"/>
      <c r="BS2" s="321"/>
      <c r="BT2" s="321"/>
      <c r="BU2" s="321"/>
      <c r="BV2" s="321"/>
      <c r="BW2" s="321"/>
      <c r="BX2" s="321"/>
      <c r="BY2" s="321"/>
      <c r="BZ2" s="321"/>
      <c r="CA2" s="321"/>
      <c r="CB2" s="321"/>
      <c r="CC2" s="321"/>
      <c r="CD2" s="321"/>
      <c r="CE2" s="321"/>
      <c r="CF2" s="321"/>
      <c r="CG2" s="321"/>
      <c r="CH2" s="321"/>
      <c r="CI2" s="321"/>
      <c r="CJ2" s="321"/>
      <c r="CK2" s="321"/>
      <c r="CL2" s="321"/>
      <c r="CM2" s="321"/>
      <c r="CN2" s="321"/>
      <c r="CO2" s="321"/>
      <c r="CP2" s="321"/>
      <c r="CQ2" s="321"/>
      <c r="CR2" s="321"/>
      <c r="CS2" s="321"/>
      <c r="CT2" s="321"/>
      <c r="CU2" s="321"/>
      <c r="CV2" s="321"/>
      <c r="CW2" s="321"/>
      <c r="CX2" s="321"/>
      <c r="CY2" s="321"/>
      <c r="CZ2" s="321"/>
      <c r="DA2" s="321"/>
      <c r="DB2" s="321"/>
      <c r="DC2" s="321"/>
      <c r="DD2" s="321"/>
      <c r="DF2" s="476"/>
      <c r="DG2" s="476"/>
    </row>
    <row r="3" spans="1:120" ht="18">
      <c r="A3" s="318"/>
      <c r="B3" s="323"/>
      <c r="C3" s="323"/>
      <c r="D3" s="322"/>
      <c r="E3" s="323"/>
      <c r="F3" s="322"/>
      <c r="G3" s="322"/>
      <c r="H3" s="322"/>
      <c r="I3" s="322"/>
      <c r="J3" s="322"/>
      <c r="K3" s="322"/>
      <c r="L3" s="322"/>
      <c r="M3" s="322"/>
      <c r="N3" s="322"/>
      <c r="O3" s="322"/>
      <c r="P3" s="322"/>
      <c r="Q3" s="322"/>
      <c r="R3" s="322"/>
      <c r="S3" s="322"/>
      <c r="T3" s="322"/>
      <c r="U3" s="322"/>
      <c r="V3" s="322"/>
      <c r="W3" s="322"/>
      <c r="X3" s="322"/>
      <c r="Y3" s="322"/>
      <c r="Z3" s="322"/>
      <c r="AA3" s="322"/>
      <c r="AB3" s="322"/>
      <c r="AC3" s="322"/>
      <c r="AD3" s="322"/>
      <c r="AE3" s="322"/>
      <c r="AF3" s="322"/>
      <c r="AG3" s="322"/>
      <c r="AH3" s="322"/>
      <c r="AI3" s="321"/>
      <c r="AJ3" s="321"/>
      <c r="AK3" s="321"/>
      <c r="AL3" s="321"/>
      <c r="AM3" s="321"/>
      <c r="AN3" s="321"/>
      <c r="AO3" s="321"/>
      <c r="AP3" s="321"/>
      <c r="AQ3" s="321"/>
      <c r="AR3" s="321"/>
      <c r="AS3" s="321"/>
      <c r="AT3" s="321"/>
      <c r="AU3" s="321"/>
      <c r="AV3" s="321"/>
      <c r="AW3" s="321"/>
      <c r="AX3" s="321"/>
      <c r="AY3" s="321"/>
      <c r="AZ3" s="321"/>
      <c r="BA3" s="321"/>
      <c r="BB3" s="321"/>
      <c r="BC3" s="321"/>
      <c r="BD3" s="321"/>
      <c r="BE3" s="321"/>
      <c r="BF3" s="321"/>
      <c r="BG3" s="321"/>
      <c r="BH3" s="321"/>
      <c r="BI3" s="321"/>
      <c r="BJ3" s="321"/>
      <c r="BK3" s="321"/>
      <c r="BL3" s="321"/>
      <c r="BM3" s="321"/>
      <c r="BN3" s="321"/>
      <c r="BO3" s="321"/>
      <c r="BP3" s="321"/>
      <c r="BQ3" s="321"/>
      <c r="BR3" s="321"/>
      <c r="BS3" s="321"/>
      <c r="BT3" s="321"/>
      <c r="BU3" s="321"/>
      <c r="BV3" s="321"/>
      <c r="BW3" s="321"/>
      <c r="BX3" s="321"/>
      <c r="BY3" s="321"/>
      <c r="BZ3" s="321"/>
      <c r="CA3" s="321"/>
      <c r="CB3" s="321"/>
      <c r="CC3" s="321"/>
      <c r="CD3" s="321"/>
      <c r="CE3" s="321"/>
      <c r="CF3" s="321"/>
      <c r="CG3" s="321"/>
      <c r="CH3" s="321"/>
      <c r="CI3" s="321"/>
      <c r="CJ3" s="321"/>
      <c r="CK3" s="321"/>
      <c r="CL3" s="321"/>
      <c r="CM3" s="321"/>
      <c r="CN3" s="321"/>
      <c r="CO3" s="321"/>
      <c r="CP3" s="321"/>
      <c r="CQ3" s="321"/>
      <c r="CR3" s="321"/>
      <c r="CS3" s="321"/>
      <c r="CT3" s="321"/>
      <c r="CU3" s="321"/>
      <c r="CV3" s="321"/>
      <c r="CW3" s="321"/>
      <c r="CX3" s="321"/>
      <c r="CY3" s="321"/>
      <c r="CZ3" s="321"/>
      <c r="DA3" s="321"/>
      <c r="DB3" s="321"/>
      <c r="DC3" s="321"/>
      <c r="DD3" s="321"/>
      <c r="DF3" s="327"/>
      <c r="DG3" s="327"/>
    </row>
    <row r="4" spans="1:120" s="338" customFormat="1" ht="15">
      <c r="A4" s="318"/>
      <c r="B4" s="319"/>
      <c r="C4" s="319"/>
      <c r="D4" s="332" t="s">
        <v>66</v>
      </c>
      <c r="E4" s="332" t="s">
        <v>69</v>
      </c>
      <c r="F4" s="332" t="s">
        <v>28</v>
      </c>
      <c r="G4" s="332" t="s">
        <v>29</v>
      </c>
      <c r="H4" s="332" t="s">
        <v>30</v>
      </c>
      <c r="I4" s="332" t="s">
        <v>31</v>
      </c>
      <c r="J4" s="332" t="s">
        <v>32</v>
      </c>
      <c r="K4" s="332" t="s">
        <v>33</v>
      </c>
      <c r="L4" s="332" t="s">
        <v>34</v>
      </c>
      <c r="M4" s="332" t="s">
        <v>35</v>
      </c>
      <c r="N4" s="332" t="s">
        <v>36</v>
      </c>
      <c r="O4" s="332" t="s">
        <v>37</v>
      </c>
      <c r="P4" s="332" t="s">
        <v>38</v>
      </c>
      <c r="Q4" s="332" t="s">
        <v>39</v>
      </c>
      <c r="R4" s="332" t="s">
        <v>40</v>
      </c>
      <c r="S4" s="332" t="s">
        <v>41</v>
      </c>
      <c r="T4" s="332" t="s">
        <v>42</v>
      </c>
      <c r="U4" s="332" t="s">
        <v>43</v>
      </c>
      <c r="V4" s="332" t="s">
        <v>44</v>
      </c>
      <c r="W4" s="332" t="s">
        <v>45</v>
      </c>
      <c r="X4" s="332" t="s">
        <v>46</v>
      </c>
      <c r="Y4" s="332" t="s">
        <v>47</v>
      </c>
      <c r="Z4" s="332" t="s">
        <v>48</v>
      </c>
      <c r="AA4" s="332" t="s">
        <v>49</v>
      </c>
      <c r="AB4" s="332" t="s">
        <v>50</v>
      </c>
      <c r="AC4" s="332" t="s">
        <v>51</v>
      </c>
      <c r="AD4" s="332" t="s">
        <v>52</v>
      </c>
      <c r="AE4" s="332" t="s">
        <v>53</v>
      </c>
      <c r="AF4" s="332" t="s">
        <v>54</v>
      </c>
      <c r="AG4" s="332" t="s">
        <v>55</v>
      </c>
      <c r="AH4" s="332" t="s">
        <v>56</v>
      </c>
      <c r="AI4" s="332" t="s">
        <v>57</v>
      </c>
      <c r="AJ4" s="332" t="s">
        <v>58</v>
      </c>
      <c r="AK4" s="332" t="s">
        <v>59</v>
      </c>
      <c r="AL4" s="332" t="s">
        <v>60</v>
      </c>
      <c r="AM4" s="332" t="s">
        <v>61</v>
      </c>
      <c r="AN4" s="332" t="s">
        <v>62</v>
      </c>
      <c r="AO4" s="332" t="s">
        <v>63</v>
      </c>
      <c r="AP4" s="332" t="s">
        <v>64</v>
      </c>
      <c r="AQ4" s="332" t="s">
        <v>65</v>
      </c>
      <c r="AR4" s="333">
        <v>39507</v>
      </c>
      <c r="AS4" s="333">
        <v>39508</v>
      </c>
      <c r="AT4" s="333">
        <v>39509</v>
      </c>
      <c r="AU4" s="333">
        <v>39510</v>
      </c>
      <c r="AV4" s="333">
        <v>39511</v>
      </c>
      <c r="AW4" s="333">
        <v>39512</v>
      </c>
      <c r="AX4" s="333">
        <v>39513</v>
      </c>
      <c r="AY4" s="333">
        <v>39514</v>
      </c>
      <c r="AZ4" s="333">
        <v>39515</v>
      </c>
      <c r="BA4" s="333">
        <v>39516</v>
      </c>
      <c r="BB4" s="333">
        <v>39517</v>
      </c>
      <c r="BC4" s="333">
        <v>39518</v>
      </c>
      <c r="BD4" s="333">
        <v>39519</v>
      </c>
      <c r="BE4" s="333">
        <v>39520</v>
      </c>
      <c r="BF4" s="333">
        <v>39521</v>
      </c>
      <c r="BG4" s="333">
        <v>39522</v>
      </c>
      <c r="BH4" s="333">
        <v>39523</v>
      </c>
      <c r="BI4" s="333">
        <v>39524</v>
      </c>
      <c r="BJ4" s="333">
        <v>39525</v>
      </c>
      <c r="BK4" s="333">
        <v>39526</v>
      </c>
      <c r="BL4" s="334">
        <v>39527</v>
      </c>
      <c r="BM4" s="334">
        <v>39528</v>
      </c>
      <c r="BN4" s="334">
        <v>39529</v>
      </c>
      <c r="BO4" s="334">
        <v>39530</v>
      </c>
      <c r="BP4" s="334">
        <v>39531</v>
      </c>
      <c r="BQ4" s="334"/>
      <c r="BR4" s="334">
        <v>39533</v>
      </c>
      <c r="BS4" s="334">
        <v>39534</v>
      </c>
      <c r="BT4" s="334">
        <v>39535</v>
      </c>
      <c r="BU4" s="334">
        <v>39536</v>
      </c>
      <c r="BV4" s="333">
        <v>39537</v>
      </c>
      <c r="BW4" s="333">
        <v>39538</v>
      </c>
      <c r="BX4" s="333">
        <v>39539</v>
      </c>
      <c r="BY4" s="333">
        <v>39540</v>
      </c>
      <c r="BZ4" s="333">
        <v>39541</v>
      </c>
      <c r="CA4" s="333">
        <v>39542</v>
      </c>
      <c r="CB4" s="333">
        <v>39543</v>
      </c>
      <c r="CC4" s="333">
        <v>39544</v>
      </c>
      <c r="CD4" s="333">
        <v>39545</v>
      </c>
      <c r="CE4" s="333">
        <v>39546</v>
      </c>
      <c r="CF4" s="333">
        <v>39547</v>
      </c>
      <c r="CG4" s="333">
        <v>39548</v>
      </c>
      <c r="CH4" s="333">
        <v>39549</v>
      </c>
      <c r="CI4" s="333">
        <v>39550</v>
      </c>
      <c r="CJ4" s="335"/>
      <c r="CK4" s="335"/>
      <c r="CL4" s="335"/>
      <c r="CM4" s="335"/>
      <c r="CN4" s="335"/>
      <c r="CO4" s="335"/>
      <c r="CP4" s="335"/>
      <c r="CQ4" s="335"/>
      <c r="CR4" s="335"/>
      <c r="CS4" s="335"/>
      <c r="CT4" s="335"/>
      <c r="CU4" s="335"/>
      <c r="CV4" s="335"/>
      <c r="CW4" s="335"/>
      <c r="CX4" s="335"/>
      <c r="CY4" s="335"/>
      <c r="CZ4" s="335"/>
      <c r="DA4" s="335"/>
      <c r="DB4" s="335"/>
      <c r="DC4" s="335"/>
      <c r="DD4" s="335"/>
      <c r="DE4" s="335"/>
      <c r="DF4" s="327"/>
      <c r="DG4" s="330"/>
      <c r="DH4" s="336"/>
      <c r="DI4" s="337"/>
      <c r="DJ4" s="327"/>
      <c r="DK4" s="330"/>
      <c r="DL4" s="331"/>
      <c r="DN4" s="331"/>
      <c r="DP4" s="331"/>
    </row>
    <row r="5" spans="1:120" s="216" customFormat="1" ht="14">
      <c r="A5" s="339" t="s">
        <v>27</v>
      </c>
      <c r="B5" s="209" t="s">
        <v>79</v>
      </c>
      <c r="C5" s="210"/>
      <c r="D5" s="211">
        <v>6.7000000000000004E-2</v>
      </c>
      <c r="E5" s="211">
        <v>0.13400000000000001</v>
      </c>
      <c r="F5" s="211">
        <v>8.8999999999999996E-2</v>
      </c>
      <c r="G5" s="211">
        <v>0.35899999999999999</v>
      </c>
      <c r="H5" s="211">
        <v>0.56099999999999994</v>
      </c>
      <c r="I5" s="211">
        <v>0.36</v>
      </c>
      <c r="J5" s="211">
        <v>6.7000000000000004E-2</v>
      </c>
      <c r="K5" s="211">
        <v>0</v>
      </c>
      <c r="L5" s="211">
        <v>0.112</v>
      </c>
      <c r="M5" s="211">
        <v>0.247</v>
      </c>
      <c r="N5" s="211">
        <v>0.18</v>
      </c>
      <c r="O5" s="211"/>
      <c r="P5" s="211">
        <v>0</v>
      </c>
      <c r="Q5" s="211">
        <v>7.6329999999999991</v>
      </c>
      <c r="R5" s="211">
        <v>9.1159999999999997</v>
      </c>
      <c r="S5" s="211">
        <v>11.225999999999999</v>
      </c>
      <c r="T5" s="211">
        <v>9.7430000000000003</v>
      </c>
      <c r="U5" s="211">
        <v>11.426</v>
      </c>
      <c r="V5" s="211">
        <v>5.7919999999999998</v>
      </c>
      <c r="W5" s="211">
        <v>0</v>
      </c>
      <c r="X5" s="211">
        <v>2.7610000000000001</v>
      </c>
      <c r="Y5" s="211">
        <v>4.6020000000000003</v>
      </c>
      <c r="Z5" s="211">
        <v>5.7260000000000009</v>
      </c>
      <c r="AA5" s="211"/>
      <c r="AB5" s="211">
        <v>0</v>
      </c>
      <c r="AC5" s="211">
        <v>0</v>
      </c>
      <c r="AD5" s="211">
        <v>9.4979999999999993</v>
      </c>
      <c r="AE5" s="211">
        <v>11.07</v>
      </c>
      <c r="AF5" s="211">
        <v>11.045999999999999</v>
      </c>
      <c r="AG5" s="211">
        <v>8.9349999999999987</v>
      </c>
      <c r="AH5" s="211">
        <v>15.782</v>
      </c>
      <c r="AI5" s="211">
        <v>15.803999999999998</v>
      </c>
      <c r="AJ5" s="211">
        <v>15.311</v>
      </c>
      <c r="AK5" s="211"/>
      <c r="AL5" s="211">
        <v>0</v>
      </c>
      <c r="AM5" s="211">
        <v>6.0179999999999998</v>
      </c>
      <c r="AN5" s="211">
        <v>10.798999999999999</v>
      </c>
      <c r="AO5" s="211">
        <v>10.193</v>
      </c>
      <c r="AP5" s="211">
        <v>6.734</v>
      </c>
      <c r="AQ5" s="211">
        <v>7.9919999999999991</v>
      </c>
      <c r="AR5" s="211">
        <v>0</v>
      </c>
      <c r="AS5" s="211">
        <v>14.053999999999998</v>
      </c>
      <c r="AT5" s="211">
        <v>11.718999999999998</v>
      </c>
      <c r="AU5" s="211">
        <v>9.9679999999999982</v>
      </c>
      <c r="AV5" s="211">
        <v>3.839</v>
      </c>
      <c r="AW5" s="211"/>
      <c r="AX5" s="211">
        <v>0</v>
      </c>
      <c r="AY5" s="211">
        <v>7.2729999999999997</v>
      </c>
      <c r="AZ5" s="211">
        <v>9.4960000000000004</v>
      </c>
      <c r="BA5" s="211">
        <v>7.05</v>
      </c>
      <c r="BB5" s="211">
        <v>5.1639999999999997</v>
      </c>
      <c r="BC5" s="211">
        <v>2.6920000000000002</v>
      </c>
      <c r="BD5" s="211">
        <v>2.8290000000000002</v>
      </c>
      <c r="BE5" s="211">
        <v>4.1309999999999993</v>
      </c>
      <c r="BF5" s="211">
        <v>3.794</v>
      </c>
      <c r="BG5" s="211">
        <v>0</v>
      </c>
      <c r="BH5" s="211">
        <v>0</v>
      </c>
      <c r="BI5" s="211">
        <v>0</v>
      </c>
      <c r="BJ5" s="211">
        <v>6.2189999999999994</v>
      </c>
      <c r="BK5" s="211">
        <v>3.0530000000000004</v>
      </c>
      <c r="BL5" s="211">
        <v>3.0529999999999999</v>
      </c>
      <c r="BM5" s="211">
        <v>5.4770000000000003</v>
      </c>
      <c r="BN5" s="211">
        <v>4.5569999999999995</v>
      </c>
      <c r="BO5" s="211">
        <v>4.0629999999999997</v>
      </c>
      <c r="BP5" s="211">
        <v>2.8730000000000002</v>
      </c>
      <c r="BQ5" s="211"/>
      <c r="BR5" s="211">
        <v>0</v>
      </c>
      <c r="BS5" s="211">
        <v>1.056</v>
      </c>
      <c r="BT5" s="211">
        <v>5.2740000000000009</v>
      </c>
      <c r="BU5" s="211">
        <v>3.3679999999999999</v>
      </c>
      <c r="BV5" s="211">
        <v>1.772</v>
      </c>
      <c r="BW5" s="211">
        <v>1.774</v>
      </c>
      <c r="BX5" s="211"/>
      <c r="BY5" s="211">
        <v>0</v>
      </c>
      <c r="BZ5" s="211">
        <v>0</v>
      </c>
      <c r="CA5" s="211">
        <v>0</v>
      </c>
      <c r="CB5" s="211">
        <v>0</v>
      </c>
      <c r="CC5" s="211">
        <v>0</v>
      </c>
      <c r="CD5" s="211">
        <v>0</v>
      </c>
      <c r="CE5" s="211">
        <v>0</v>
      </c>
      <c r="CF5" s="211">
        <v>0</v>
      </c>
      <c r="CG5" s="211">
        <v>0</v>
      </c>
      <c r="CH5" s="211">
        <v>0</v>
      </c>
      <c r="CI5" s="211">
        <v>0</v>
      </c>
      <c r="CJ5" s="212"/>
      <c r="CK5" s="212"/>
      <c r="CL5" s="212"/>
      <c r="CM5" s="212"/>
      <c r="CN5" s="212"/>
      <c r="CO5" s="212"/>
      <c r="CP5" s="212"/>
      <c r="CQ5" s="212"/>
      <c r="CR5" s="212"/>
      <c r="CS5" s="212"/>
      <c r="CT5" s="212"/>
      <c r="CU5" s="212"/>
      <c r="CV5" s="212"/>
      <c r="CW5" s="212"/>
      <c r="CX5" s="212"/>
      <c r="CY5" s="212"/>
      <c r="CZ5" s="212"/>
      <c r="DA5" s="212"/>
      <c r="DB5" s="212"/>
      <c r="DC5" s="212"/>
      <c r="DD5" s="212"/>
      <c r="DE5" s="212"/>
      <c r="DF5" s="212"/>
      <c r="DG5" s="213"/>
      <c r="DH5" s="214"/>
      <c r="DI5" s="215"/>
      <c r="DJ5" s="212"/>
      <c r="DK5" s="213"/>
      <c r="DL5" s="212"/>
      <c r="DM5" s="213"/>
      <c r="DN5" s="212"/>
      <c r="DO5" s="213"/>
    </row>
    <row r="6" spans="1:120" s="216" customFormat="1">
      <c r="A6" s="208"/>
      <c r="B6" s="209" t="s">
        <v>87</v>
      </c>
      <c r="C6" s="217"/>
      <c r="D6" s="211">
        <v>0.112</v>
      </c>
      <c r="E6" s="211">
        <v>0.112</v>
      </c>
      <c r="F6" s="211">
        <v>6.7000000000000004E-2</v>
      </c>
      <c r="G6" s="211">
        <v>0.20200000000000001</v>
      </c>
      <c r="H6" s="211">
        <v>0.38200000000000001</v>
      </c>
      <c r="I6" s="211">
        <v>0.20200000000000001</v>
      </c>
      <c r="J6" s="211">
        <v>0.11199999999999999</v>
      </c>
      <c r="K6" s="211">
        <v>0</v>
      </c>
      <c r="L6" s="211">
        <v>0.18</v>
      </c>
      <c r="M6" s="211">
        <v>0.18</v>
      </c>
      <c r="N6" s="211">
        <v>6.7000000000000004E-2</v>
      </c>
      <c r="O6" s="211"/>
      <c r="P6" s="211">
        <v>0</v>
      </c>
      <c r="Q6" s="211">
        <v>1.5939999999999999</v>
      </c>
      <c r="R6" s="211">
        <v>1.841</v>
      </c>
      <c r="S6" s="211">
        <v>1.8169999999999999</v>
      </c>
      <c r="T6" s="211">
        <v>1.8410000000000002</v>
      </c>
      <c r="U6" s="211">
        <v>2.1109999999999998</v>
      </c>
      <c r="V6" s="211">
        <v>0.876</v>
      </c>
      <c r="W6" s="211">
        <v>0</v>
      </c>
      <c r="X6" s="211">
        <v>3.7950000000000004</v>
      </c>
      <c r="Y6" s="211">
        <v>8.5760000000000005</v>
      </c>
      <c r="Z6" s="211">
        <v>2.133</v>
      </c>
      <c r="AA6" s="211"/>
      <c r="AB6" s="211">
        <v>0</v>
      </c>
      <c r="AC6" s="211">
        <v>0</v>
      </c>
      <c r="AD6" s="211">
        <v>1.7969999999999999</v>
      </c>
      <c r="AE6" s="211">
        <v>2.3130000000000002</v>
      </c>
      <c r="AF6" s="211">
        <v>2.177</v>
      </c>
      <c r="AG6" s="211">
        <v>1.5270000000000001</v>
      </c>
      <c r="AH6" s="211">
        <v>4.2210000000000001</v>
      </c>
      <c r="AI6" s="211">
        <v>6.218</v>
      </c>
      <c r="AJ6" s="211">
        <v>4.2430000000000003</v>
      </c>
      <c r="AK6" s="211"/>
      <c r="AL6" s="211">
        <v>0</v>
      </c>
      <c r="AM6" s="211">
        <v>1.9540000000000002</v>
      </c>
      <c r="AN6" s="211">
        <v>3.7719999999999998</v>
      </c>
      <c r="AO6" s="211">
        <v>3.6140000000000003</v>
      </c>
      <c r="AP6" s="211">
        <v>2.4470000000000001</v>
      </c>
      <c r="AQ6" s="211">
        <v>2.7609999999999997</v>
      </c>
      <c r="AR6" s="211">
        <v>0</v>
      </c>
      <c r="AS6" s="211">
        <v>5.0739999999999998</v>
      </c>
      <c r="AT6" s="211">
        <v>3.7489999999999997</v>
      </c>
      <c r="AU6" s="211">
        <v>6.016</v>
      </c>
      <c r="AV6" s="211">
        <v>4.8719999999999999</v>
      </c>
      <c r="AW6" s="211"/>
      <c r="AX6" s="211">
        <v>0</v>
      </c>
      <c r="AY6" s="211">
        <v>3.8609999999999998</v>
      </c>
      <c r="AZ6" s="211">
        <v>5.8150000000000004</v>
      </c>
      <c r="BA6" s="211">
        <v>7.0719999999999992</v>
      </c>
      <c r="BB6" s="211">
        <v>7.4530000000000003</v>
      </c>
      <c r="BC6" s="211">
        <v>13.358000000000001</v>
      </c>
      <c r="BD6" s="211">
        <v>14.009</v>
      </c>
      <c r="BE6" s="211">
        <v>6.2409999999999997</v>
      </c>
      <c r="BF6" s="211">
        <v>5.9039999999999999</v>
      </c>
      <c r="BG6" s="211">
        <v>0</v>
      </c>
      <c r="BH6" s="211">
        <v>0</v>
      </c>
      <c r="BI6" s="211">
        <v>0</v>
      </c>
      <c r="BJ6" s="211">
        <v>14.659999999999998</v>
      </c>
      <c r="BK6" s="211">
        <v>3.3899999999999997</v>
      </c>
      <c r="BL6" s="211">
        <v>6.6909999999999998</v>
      </c>
      <c r="BM6" s="211">
        <v>3.5019999999999998</v>
      </c>
      <c r="BN6" s="211">
        <v>11.652000000000001</v>
      </c>
      <c r="BO6" s="211">
        <v>23.572000000000003</v>
      </c>
      <c r="BP6" s="211">
        <v>17.196999999999999</v>
      </c>
      <c r="BQ6" s="211"/>
      <c r="BR6" s="211">
        <v>0</v>
      </c>
      <c r="BS6" s="211">
        <v>7.7219999999999995</v>
      </c>
      <c r="BT6" s="211">
        <v>5.8149999999999995</v>
      </c>
      <c r="BU6" s="211">
        <v>4.2439999999999998</v>
      </c>
      <c r="BV6" s="211">
        <v>3.165</v>
      </c>
      <c r="BW6" s="211">
        <v>4.0409999999999995</v>
      </c>
      <c r="BX6" s="211"/>
      <c r="BY6" s="211">
        <v>0</v>
      </c>
      <c r="BZ6" s="211">
        <v>0</v>
      </c>
      <c r="CA6" s="211">
        <v>0</v>
      </c>
      <c r="CB6" s="211">
        <v>0</v>
      </c>
      <c r="CC6" s="211">
        <v>0</v>
      </c>
      <c r="CD6" s="211">
        <v>0</v>
      </c>
      <c r="CE6" s="211">
        <v>0</v>
      </c>
      <c r="CF6" s="211">
        <v>0</v>
      </c>
      <c r="CG6" s="211">
        <v>0</v>
      </c>
      <c r="CH6" s="211">
        <v>0</v>
      </c>
      <c r="CI6" s="211">
        <v>0</v>
      </c>
      <c r="CJ6" s="212"/>
      <c r="CK6" s="212"/>
      <c r="CL6" s="212"/>
      <c r="CM6" s="212"/>
      <c r="CN6" s="212"/>
      <c r="CO6" s="212"/>
      <c r="CP6" s="212"/>
      <c r="CQ6" s="212"/>
      <c r="CR6" s="212"/>
      <c r="CS6" s="212"/>
      <c r="CT6" s="212"/>
      <c r="CU6" s="212"/>
      <c r="CV6" s="212"/>
      <c r="CW6" s="212"/>
      <c r="CX6" s="212"/>
      <c r="CY6" s="212"/>
      <c r="CZ6" s="212"/>
      <c r="DA6" s="212"/>
      <c r="DB6" s="212"/>
      <c r="DC6" s="212"/>
      <c r="DD6" s="212"/>
      <c r="DE6" s="212"/>
      <c r="DF6" s="212"/>
      <c r="DG6" s="213"/>
      <c r="DH6" s="214"/>
      <c r="DI6" s="215"/>
      <c r="DJ6" s="212"/>
      <c r="DK6" s="213"/>
      <c r="DL6" s="212"/>
      <c r="DM6" s="213"/>
      <c r="DN6" s="212"/>
      <c r="DO6" s="213"/>
    </row>
    <row r="7" spans="1:120" s="216" customFormat="1">
      <c r="A7" s="218"/>
      <c r="B7" s="219" t="s">
        <v>88</v>
      </c>
      <c r="C7" s="217"/>
      <c r="D7" s="211">
        <v>0</v>
      </c>
      <c r="E7" s="211">
        <v>0</v>
      </c>
      <c r="F7" s="211">
        <v>0</v>
      </c>
      <c r="G7" s="211">
        <v>0</v>
      </c>
      <c r="H7" s="211">
        <v>0</v>
      </c>
      <c r="I7" s="211">
        <v>0</v>
      </c>
      <c r="J7" s="211">
        <v>0</v>
      </c>
      <c r="K7" s="211">
        <v>0</v>
      </c>
      <c r="L7" s="211">
        <v>0</v>
      </c>
      <c r="M7" s="211">
        <v>4.4999999999999998E-2</v>
      </c>
      <c r="N7" s="211">
        <v>0</v>
      </c>
      <c r="O7" s="211"/>
      <c r="P7" s="211">
        <v>0</v>
      </c>
      <c r="Q7" s="211">
        <v>1.819</v>
      </c>
      <c r="R7" s="211">
        <v>2.11</v>
      </c>
      <c r="S7" s="211">
        <v>2.7600000000000002</v>
      </c>
      <c r="T7" s="211">
        <v>3.8160000000000003</v>
      </c>
      <c r="U7" s="211">
        <v>2.964</v>
      </c>
      <c r="V7" s="211">
        <v>1.8849999999999998</v>
      </c>
      <c r="W7" s="211">
        <v>0</v>
      </c>
      <c r="X7" s="211">
        <v>0.247</v>
      </c>
      <c r="Y7" s="211">
        <v>0.44900000000000001</v>
      </c>
      <c r="Z7" s="211">
        <v>0.9880000000000001</v>
      </c>
      <c r="AA7" s="211"/>
      <c r="AB7" s="211">
        <v>0</v>
      </c>
      <c r="AC7" s="211">
        <v>0</v>
      </c>
      <c r="AD7" s="211">
        <v>3.4119999999999999</v>
      </c>
      <c r="AE7" s="211">
        <v>2.3570000000000002</v>
      </c>
      <c r="AF7" s="211">
        <v>2.7610000000000001</v>
      </c>
      <c r="AG7" s="211">
        <v>2.94</v>
      </c>
      <c r="AH7" s="211">
        <v>1.2110000000000001</v>
      </c>
      <c r="AI7" s="211">
        <v>0.94199999999999995</v>
      </c>
      <c r="AJ7" s="211">
        <v>0.875</v>
      </c>
      <c r="AK7" s="211"/>
      <c r="AL7" s="211">
        <v>0</v>
      </c>
      <c r="AM7" s="211">
        <v>0.89800000000000002</v>
      </c>
      <c r="AN7" s="211">
        <v>1.9749999999999999</v>
      </c>
      <c r="AO7" s="211">
        <v>2.4919999999999995</v>
      </c>
      <c r="AP7" s="211">
        <v>4.266</v>
      </c>
      <c r="AQ7" s="211">
        <v>3.3</v>
      </c>
      <c r="AR7" s="211">
        <v>0</v>
      </c>
      <c r="AS7" s="211">
        <v>2.0880000000000001</v>
      </c>
      <c r="AT7" s="211">
        <v>2.2010000000000001</v>
      </c>
      <c r="AU7" s="211">
        <v>1.5269999999999999</v>
      </c>
      <c r="AV7" s="211">
        <v>0.76400000000000001</v>
      </c>
      <c r="AW7" s="211"/>
      <c r="AX7" s="211">
        <v>0</v>
      </c>
      <c r="AY7" s="211">
        <v>4.2430000000000003</v>
      </c>
      <c r="AZ7" s="211">
        <v>4.3099999999999996</v>
      </c>
      <c r="BA7" s="211">
        <v>4.3550000000000004</v>
      </c>
      <c r="BB7" s="211">
        <v>3.9729999999999994</v>
      </c>
      <c r="BC7" s="211">
        <v>2.4239999999999999</v>
      </c>
      <c r="BD7" s="211">
        <v>2.2899999999999996</v>
      </c>
      <c r="BE7" s="211">
        <v>5.5440000000000005</v>
      </c>
      <c r="BF7" s="211">
        <v>5.1859999999999999</v>
      </c>
      <c r="BG7" s="211">
        <v>0</v>
      </c>
      <c r="BH7" s="211">
        <v>0</v>
      </c>
      <c r="BI7" s="211">
        <v>0</v>
      </c>
      <c r="BJ7" s="211">
        <v>3.1419999999999999</v>
      </c>
      <c r="BK7" s="211">
        <v>5.4329999999999998</v>
      </c>
      <c r="BL7" s="211">
        <v>2.133</v>
      </c>
      <c r="BM7" s="211">
        <v>4.2200000000000006</v>
      </c>
      <c r="BN7" s="211">
        <v>4.0850000000000009</v>
      </c>
      <c r="BO7" s="211">
        <v>2.1319999999999997</v>
      </c>
      <c r="BP7" s="211">
        <v>2.0880000000000001</v>
      </c>
      <c r="BQ7" s="211"/>
      <c r="BR7" s="211">
        <v>0</v>
      </c>
      <c r="BS7" s="211">
        <v>1.167</v>
      </c>
      <c r="BT7" s="211">
        <v>4.423</v>
      </c>
      <c r="BU7" s="211">
        <v>4.984</v>
      </c>
      <c r="BV7" s="211">
        <v>3.8609999999999998</v>
      </c>
      <c r="BW7" s="211">
        <v>3.0300000000000002</v>
      </c>
      <c r="BX7" s="211"/>
      <c r="BY7" s="211">
        <v>0</v>
      </c>
      <c r="BZ7" s="211">
        <v>0</v>
      </c>
      <c r="CA7" s="211">
        <v>0</v>
      </c>
      <c r="CB7" s="211">
        <v>0</v>
      </c>
      <c r="CC7" s="211">
        <v>0</v>
      </c>
      <c r="CD7" s="211">
        <v>0</v>
      </c>
      <c r="CE7" s="211">
        <v>0</v>
      </c>
      <c r="CF7" s="211">
        <v>0</v>
      </c>
      <c r="CG7" s="211">
        <v>0</v>
      </c>
      <c r="CH7" s="211">
        <v>0</v>
      </c>
      <c r="CI7" s="211">
        <v>0</v>
      </c>
      <c r="CJ7" s="212"/>
      <c r="CK7" s="212"/>
      <c r="CL7" s="212"/>
      <c r="CM7" s="212"/>
      <c r="CN7" s="212"/>
      <c r="CO7" s="212"/>
      <c r="CP7" s="212"/>
      <c r="CQ7" s="212"/>
      <c r="CR7" s="212"/>
      <c r="CS7" s="212"/>
      <c r="CT7" s="212"/>
      <c r="CU7" s="212"/>
      <c r="CV7" s="212"/>
      <c r="CW7" s="212"/>
      <c r="CX7" s="212"/>
      <c r="CY7" s="212"/>
      <c r="CZ7" s="212"/>
      <c r="DA7" s="212"/>
      <c r="DB7" s="212"/>
      <c r="DC7" s="212"/>
      <c r="DD7" s="212"/>
      <c r="DE7" s="212"/>
      <c r="DF7" s="212"/>
      <c r="DG7" s="213"/>
      <c r="DH7" s="214"/>
      <c r="DI7" s="215"/>
      <c r="DJ7" s="212"/>
      <c r="DK7" s="213"/>
      <c r="DL7" s="212"/>
      <c r="DM7" s="213"/>
      <c r="DN7" s="212"/>
      <c r="DO7" s="213"/>
    </row>
    <row r="8" spans="1:120" s="363" customFormat="1">
      <c r="A8" s="362"/>
      <c r="C8" s="364" t="s">
        <v>70</v>
      </c>
      <c r="D8" s="365" t="e">
        <f>#REF!/#REF!</f>
        <v>#REF!</v>
      </c>
      <c r="E8" s="365" t="e">
        <f>#REF!/#REF!</f>
        <v>#REF!</v>
      </c>
      <c r="F8" s="365" t="e">
        <f>#REF!/#REF!</f>
        <v>#REF!</v>
      </c>
      <c r="G8" s="365" t="e">
        <f>#REF!/#REF!</f>
        <v>#REF!</v>
      </c>
      <c r="H8" s="365" t="e">
        <f>#REF!/#REF!</f>
        <v>#REF!</v>
      </c>
      <c r="I8" s="365" t="e">
        <f>#REF!/#REF!</f>
        <v>#REF!</v>
      </c>
      <c r="J8" s="365" t="e">
        <f>#REF!/#REF!</f>
        <v>#REF!</v>
      </c>
      <c r="K8" s="365" t="e">
        <f>#REF!/#REF!</f>
        <v>#REF!</v>
      </c>
      <c r="L8" s="365" t="e">
        <f>#REF!/#REF!</f>
        <v>#REF!</v>
      </c>
      <c r="M8" s="365" t="e">
        <f>#REF!/#REF!</f>
        <v>#REF!</v>
      </c>
      <c r="N8" s="365" t="e">
        <f>#REF!/#REF!</f>
        <v>#REF!</v>
      </c>
      <c r="O8" s="365" t="e">
        <f>#REF!/#REF!</f>
        <v>#REF!</v>
      </c>
      <c r="P8" s="365" t="e">
        <f>#REF!/#REF!</f>
        <v>#REF!</v>
      </c>
      <c r="Q8" s="365" t="e">
        <f>#REF!/#REF!</f>
        <v>#REF!</v>
      </c>
      <c r="R8" s="365" t="e">
        <f>#REF!/#REF!</f>
        <v>#REF!</v>
      </c>
      <c r="S8" s="365" t="e">
        <f>#REF!/#REF!</f>
        <v>#REF!</v>
      </c>
      <c r="T8" s="365" t="e">
        <f>#REF!/#REF!</f>
        <v>#REF!</v>
      </c>
      <c r="U8" s="365" t="e">
        <f>#REF!/#REF!</f>
        <v>#REF!</v>
      </c>
      <c r="V8" s="365" t="e">
        <f>#REF!/#REF!</f>
        <v>#REF!</v>
      </c>
      <c r="W8" s="365" t="e">
        <f>#REF!/#REF!</f>
        <v>#REF!</v>
      </c>
      <c r="X8" s="365" t="e">
        <f>#REF!/#REF!</f>
        <v>#REF!</v>
      </c>
      <c r="Y8" s="365" t="e">
        <f>#REF!/#REF!</f>
        <v>#REF!</v>
      </c>
      <c r="Z8" s="365" t="e">
        <f>#REF!/#REF!</f>
        <v>#REF!</v>
      </c>
      <c r="AA8" s="365" t="e">
        <f>#REF!/#REF!</f>
        <v>#REF!</v>
      </c>
      <c r="AB8" s="365" t="e">
        <f>#REF!/#REF!</f>
        <v>#REF!</v>
      </c>
      <c r="AC8" s="365" t="e">
        <f>#REF!/#REF!</f>
        <v>#REF!</v>
      </c>
      <c r="AD8" s="365" t="e">
        <f>#REF!/#REF!</f>
        <v>#REF!</v>
      </c>
      <c r="AE8" s="365" t="e">
        <f>#REF!/#REF!</f>
        <v>#REF!</v>
      </c>
      <c r="AF8" s="365" t="e">
        <f>#REF!/#REF!</f>
        <v>#REF!</v>
      </c>
      <c r="AG8" s="365" t="e">
        <f>#REF!/#REF!</f>
        <v>#REF!</v>
      </c>
      <c r="AH8" s="365" t="e">
        <f>#REF!/#REF!</f>
        <v>#REF!</v>
      </c>
      <c r="AI8" s="365" t="e">
        <f>#REF!/#REF!</f>
        <v>#REF!</v>
      </c>
      <c r="AJ8" s="365" t="e">
        <f>#REF!/#REF!</f>
        <v>#REF!</v>
      </c>
      <c r="AK8" s="365" t="e">
        <f>#REF!/#REF!</f>
        <v>#REF!</v>
      </c>
      <c r="AL8" s="365" t="e">
        <f>#REF!/#REF!</f>
        <v>#REF!</v>
      </c>
      <c r="AM8" s="365" t="e">
        <f>#REF!/#REF!</f>
        <v>#REF!</v>
      </c>
      <c r="AN8" s="365" t="e">
        <f>#REF!/#REF!</f>
        <v>#REF!</v>
      </c>
      <c r="AO8" s="365" t="e">
        <f>#REF!/#REF!</f>
        <v>#REF!</v>
      </c>
      <c r="AP8" s="365" t="e">
        <f>#REF!/#REF!</f>
        <v>#REF!</v>
      </c>
      <c r="AQ8" s="365" t="e">
        <f>#REF!/#REF!</f>
        <v>#REF!</v>
      </c>
      <c r="AR8" s="365" t="e">
        <f>#REF!/#REF!</f>
        <v>#REF!</v>
      </c>
      <c r="AS8" s="365" t="e">
        <f>#REF!/#REF!</f>
        <v>#REF!</v>
      </c>
      <c r="AT8" s="365" t="e">
        <f>#REF!/#REF!</f>
        <v>#REF!</v>
      </c>
      <c r="AU8" s="365" t="e">
        <f>#REF!/#REF!</f>
        <v>#REF!</v>
      </c>
      <c r="AV8" s="365" t="e">
        <f>#REF!/#REF!</f>
        <v>#REF!</v>
      </c>
      <c r="AW8" s="365" t="e">
        <f>#REF!/#REF!</f>
        <v>#REF!</v>
      </c>
      <c r="AX8" s="365" t="e">
        <f>#REF!/#REF!</f>
        <v>#REF!</v>
      </c>
      <c r="AY8" s="365" t="e">
        <f>#REF!/#REF!</f>
        <v>#REF!</v>
      </c>
      <c r="AZ8" s="365" t="e">
        <f>#REF!/#REF!</f>
        <v>#REF!</v>
      </c>
      <c r="BA8" s="365" t="e">
        <f>#REF!/#REF!</f>
        <v>#REF!</v>
      </c>
      <c r="BB8" s="365" t="e">
        <f>#REF!/#REF!</f>
        <v>#REF!</v>
      </c>
      <c r="BC8" s="365" t="e">
        <f>#REF!/#REF!</f>
        <v>#REF!</v>
      </c>
      <c r="BD8" s="365" t="e">
        <f>#REF!/#REF!</f>
        <v>#REF!</v>
      </c>
      <c r="BE8" s="365" t="e">
        <f>#REF!/#REF!</f>
        <v>#REF!</v>
      </c>
      <c r="BF8" s="365" t="e">
        <f>#REF!/#REF!</f>
        <v>#REF!</v>
      </c>
      <c r="BG8" s="365" t="e">
        <f>#REF!/#REF!</f>
        <v>#REF!</v>
      </c>
      <c r="BH8" s="365" t="e">
        <f>#REF!/#REF!</f>
        <v>#REF!</v>
      </c>
      <c r="BI8" s="365" t="e">
        <f>#REF!/#REF!</f>
        <v>#REF!</v>
      </c>
      <c r="BJ8" s="365" t="e">
        <f>#REF!/#REF!</f>
        <v>#REF!</v>
      </c>
      <c r="BK8" s="365" t="e">
        <f>#REF!/#REF!</f>
        <v>#REF!</v>
      </c>
      <c r="BL8" s="365" t="e">
        <f>#REF!/#REF!</f>
        <v>#REF!</v>
      </c>
      <c r="BM8" s="365" t="e">
        <f>#REF!/#REF!</f>
        <v>#REF!</v>
      </c>
      <c r="BN8" s="365" t="e">
        <f>#REF!/#REF!</f>
        <v>#REF!</v>
      </c>
      <c r="BO8" s="365" t="e">
        <f>#REF!/#REF!</f>
        <v>#REF!</v>
      </c>
      <c r="BP8" s="365" t="e">
        <f>#REF!/#REF!</f>
        <v>#REF!</v>
      </c>
      <c r="BQ8" s="365" t="e">
        <f>#REF!/#REF!</f>
        <v>#REF!</v>
      </c>
      <c r="BR8" s="365" t="e">
        <f>#REF!/#REF!</f>
        <v>#REF!</v>
      </c>
      <c r="BS8" s="365" t="e">
        <f>#REF!/#REF!</f>
        <v>#REF!</v>
      </c>
      <c r="BT8" s="365" t="e">
        <f>#REF!/#REF!</f>
        <v>#REF!</v>
      </c>
      <c r="BU8" s="365" t="e">
        <f>#REF!/#REF!</f>
        <v>#REF!</v>
      </c>
      <c r="BV8" s="365" t="e">
        <f>#REF!/#REF!</f>
        <v>#REF!</v>
      </c>
      <c r="BW8" s="365" t="e">
        <f>#REF!/#REF!</f>
        <v>#REF!</v>
      </c>
      <c r="BX8" s="365" t="e">
        <f>#REF!/#REF!</f>
        <v>#REF!</v>
      </c>
      <c r="BY8" s="365" t="e">
        <f>#REF!/#REF!</f>
        <v>#REF!</v>
      </c>
      <c r="BZ8" s="365" t="e">
        <f>#REF!/#REF!</f>
        <v>#REF!</v>
      </c>
      <c r="CA8" s="365" t="e">
        <f>#REF!/#REF!</f>
        <v>#REF!</v>
      </c>
      <c r="CB8" s="365" t="e">
        <f>#REF!/#REF!</f>
        <v>#REF!</v>
      </c>
      <c r="CC8" s="365" t="e">
        <f>#REF!/#REF!</f>
        <v>#REF!</v>
      </c>
      <c r="CD8" s="365" t="e">
        <f>#REF!/#REF!</f>
        <v>#REF!</v>
      </c>
      <c r="CE8" s="365" t="e">
        <f>#REF!/#REF!</f>
        <v>#REF!</v>
      </c>
      <c r="CF8" s="365" t="e">
        <f>#REF!/#REF!</f>
        <v>#REF!</v>
      </c>
      <c r="CG8" s="365" t="e">
        <f>#REF!/#REF!</f>
        <v>#REF!</v>
      </c>
      <c r="CH8" s="365" t="e">
        <f>#REF!/#REF!</f>
        <v>#REF!</v>
      </c>
      <c r="CI8" s="365" t="e">
        <f>#REF!/#REF!</f>
        <v>#REF!</v>
      </c>
      <c r="CJ8" s="364"/>
      <c r="CK8" s="364"/>
      <c r="CL8" s="364"/>
      <c r="CM8" s="364"/>
      <c r="CN8" s="364"/>
      <c r="CO8" s="364"/>
      <c r="CP8" s="364"/>
      <c r="CQ8" s="364"/>
      <c r="CR8" s="364"/>
      <c r="CS8" s="364"/>
      <c r="CT8" s="364"/>
      <c r="CU8" s="364"/>
      <c r="CV8" s="364"/>
      <c r="CW8" s="364"/>
      <c r="CX8" s="364"/>
      <c r="CY8" s="364"/>
      <c r="CZ8" s="364"/>
      <c r="DA8" s="364"/>
      <c r="DB8" s="364"/>
      <c r="DC8" s="364"/>
      <c r="DD8" s="364"/>
      <c r="DE8" s="366"/>
      <c r="DF8" s="367"/>
      <c r="DG8" s="368"/>
      <c r="DH8" s="369"/>
      <c r="DI8" s="370"/>
      <c r="DJ8" s="368"/>
      <c r="DK8" s="368"/>
      <c r="DL8" s="371"/>
      <c r="DM8" s="371"/>
    </row>
    <row r="9" spans="1:120" s="216" customFormat="1" ht="14">
      <c r="A9" s="339" t="s">
        <v>1</v>
      </c>
      <c r="B9" s="209" t="s">
        <v>79</v>
      </c>
      <c r="C9" s="210"/>
      <c r="D9" s="211">
        <v>2.2450000000000001E-2</v>
      </c>
      <c r="E9" s="211">
        <v>0</v>
      </c>
      <c r="F9" s="211">
        <v>0</v>
      </c>
      <c r="G9" s="211">
        <v>6.7000000000000004E-2</v>
      </c>
      <c r="H9" s="211">
        <v>0.18</v>
      </c>
      <c r="I9" s="211">
        <v>0.314</v>
      </c>
      <c r="J9" s="211">
        <v>4.4900000000000002E-2</v>
      </c>
      <c r="K9" s="211">
        <v>0</v>
      </c>
      <c r="L9" s="211">
        <v>0</v>
      </c>
      <c r="M9" s="211">
        <v>0</v>
      </c>
      <c r="N9" s="211">
        <v>0.09</v>
      </c>
      <c r="O9" s="211">
        <v>0.17944999999999997</v>
      </c>
      <c r="P9" s="211"/>
      <c r="Q9" s="211">
        <v>0</v>
      </c>
      <c r="R9" s="211">
        <v>3.3680000000000003</v>
      </c>
      <c r="S9" s="211">
        <v>9.5429999999999993</v>
      </c>
      <c r="T9" s="211">
        <v>9.968</v>
      </c>
      <c r="U9" s="211">
        <v>11.787999999999998</v>
      </c>
      <c r="V9" s="211">
        <v>5.5909999999999993</v>
      </c>
      <c r="W9" s="211">
        <v>0</v>
      </c>
      <c r="X9" s="211">
        <v>2.1539999999999999</v>
      </c>
      <c r="Y9" s="211">
        <v>5.1189999999999998</v>
      </c>
      <c r="Z9" s="211">
        <v>6.6</v>
      </c>
      <c r="AA9" s="211">
        <v>6.3979999999999997</v>
      </c>
      <c r="AB9" s="211">
        <v>5.2089999999999996</v>
      </c>
      <c r="AC9" s="211">
        <v>5.7919999999999998</v>
      </c>
      <c r="AD9" s="211">
        <v>10.102</v>
      </c>
      <c r="AE9" s="211">
        <v>9.7219999999999995</v>
      </c>
      <c r="AF9" s="211">
        <v>7.992</v>
      </c>
      <c r="AG9" s="211"/>
      <c r="AH9" s="211">
        <v>0</v>
      </c>
      <c r="AI9" s="211">
        <v>0</v>
      </c>
      <c r="AJ9" s="211">
        <v>11.716999999999999</v>
      </c>
      <c r="AK9" s="211">
        <v>13.603999999999999</v>
      </c>
      <c r="AL9" s="211">
        <v>13.311999999999999</v>
      </c>
      <c r="AM9" s="211">
        <v>12.349</v>
      </c>
      <c r="AN9" s="211">
        <v>8.532</v>
      </c>
      <c r="AO9" s="211">
        <v>9.923</v>
      </c>
      <c r="AP9" s="211">
        <v>7.9249999999999989</v>
      </c>
      <c r="AQ9" s="211">
        <v>4.3540000000000001</v>
      </c>
      <c r="AR9" s="211">
        <v>0</v>
      </c>
      <c r="AS9" s="211">
        <v>10.866</v>
      </c>
      <c r="AT9" s="211">
        <v>12.819999999999999</v>
      </c>
      <c r="AU9" s="211"/>
      <c r="AV9" s="211">
        <v>0</v>
      </c>
      <c r="AW9" s="211">
        <v>0.26800000000000002</v>
      </c>
      <c r="AX9" s="211">
        <v>3.3229999999999995</v>
      </c>
      <c r="AY9" s="211">
        <v>3.1419999999999999</v>
      </c>
      <c r="AZ9" s="211">
        <v>6.3309999999999995</v>
      </c>
      <c r="BA9" s="211">
        <v>6.399</v>
      </c>
      <c r="BB9" s="211">
        <v>5.3439999999999994</v>
      </c>
      <c r="BC9" s="211">
        <v>2.6020000000000003</v>
      </c>
      <c r="BD9" s="211">
        <v>2.4240000000000004</v>
      </c>
      <c r="BE9" s="211">
        <v>3.5920000000000005</v>
      </c>
      <c r="BF9" s="211">
        <v>4.4450000000000003</v>
      </c>
      <c r="BG9" s="211">
        <v>4.6709999999999994</v>
      </c>
      <c r="BH9" s="211">
        <v>0.42400000000000004</v>
      </c>
      <c r="BI9" s="211"/>
      <c r="BJ9" s="211">
        <v>0.33700000000000002</v>
      </c>
      <c r="BK9" s="211">
        <v>3.8809999999999998</v>
      </c>
      <c r="BL9" s="211">
        <v>2.3120000000000003</v>
      </c>
      <c r="BM9" s="211">
        <v>3.2090000000000001</v>
      </c>
      <c r="BN9" s="211">
        <v>5.8380000000000001</v>
      </c>
      <c r="BO9" s="211">
        <v>3.4800000000000004</v>
      </c>
      <c r="BP9" s="211">
        <v>4.9859999999999989</v>
      </c>
      <c r="BQ9" s="211">
        <v>6.3769999999999989</v>
      </c>
      <c r="BR9" s="211">
        <v>5.4790000000000001</v>
      </c>
      <c r="BS9" s="211">
        <v>4.5350000000000001</v>
      </c>
      <c r="BT9" s="211">
        <v>6.6890000000000001</v>
      </c>
      <c r="BU9" s="211">
        <v>2.222</v>
      </c>
      <c r="BV9" s="211"/>
      <c r="BW9" s="211">
        <v>0</v>
      </c>
      <c r="BX9" s="211">
        <v>0</v>
      </c>
      <c r="BY9" s="211">
        <v>0</v>
      </c>
      <c r="BZ9" s="211">
        <v>0</v>
      </c>
      <c r="CA9" s="211">
        <v>0</v>
      </c>
      <c r="CB9" s="211">
        <v>0</v>
      </c>
      <c r="CC9" s="211">
        <v>0</v>
      </c>
      <c r="CD9" s="211">
        <v>0</v>
      </c>
      <c r="CE9" s="211">
        <v>0</v>
      </c>
      <c r="CF9" s="211">
        <v>0</v>
      </c>
      <c r="CG9" s="211">
        <v>0</v>
      </c>
      <c r="CH9" s="211">
        <v>0</v>
      </c>
      <c r="CI9" s="211">
        <v>0</v>
      </c>
      <c r="CJ9" s="212"/>
      <c r="CK9" s="212"/>
      <c r="CL9" s="212"/>
      <c r="CM9" s="212"/>
      <c r="CN9" s="212"/>
      <c r="CO9" s="212"/>
      <c r="CP9" s="212"/>
      <c r="CQ9" s="212"/>
      <c r="CR9" s="212"/>
      <c r="CS9" s="212"/>
      <c r="CT9" s="212"/>
      <c r="CU9" s="212"/>
      <c r="CV9" s="212"/>
      <c r="CW9" s="212"/>
      <c r="CX9" s="212"/>
      <c r="CY9" s="212"/>
      <c r="CZ9" s="212"/>
      <c r="DA9" s="212"/>
      <c r="DB9" s="212"/>
      <c r="DC9" s="212"/>
      <c r="DD9" s="212"/>
      <c r="DE9" s="212"/>
      <c r="DF9" s="212"/>
      <c r="DG9" s="213"/>
      <c r="DH9" s="214"/>
      <c r="DI9" s="215"/>
      <c r="DJ9" s="212"/>
      <c r="DK9" s="213"/>
      <c r="DL9" s="212"/>
      <c r="DM9" s="213"/>
      <c r="DN9" s="212"/>
      <c r="DO9" s="213"/>
    </row>
    <row r="10" spans="1:120" s="216" customFormat="1">
      <c r="A10" s="208"/>
      <c r="B10" s="209" t="s">
        <v>87</v>
      </c>
      <c r="C10" s="217"/>
      <c r="D10" s="211">
        <v>0</v>
      </c>
      <c r="E10" s="211">
        <v>4.4999999999999998E-2</v>
      </c>
      <c r="F10" s="211">
        <v>0</v>
      </c>
      <c r="G10" s="211">
        <v>0.22500000000000001</v>
      </c>
      <c r="H10" s="211">
        <v>0.18</v>
      </c>
      <c r="I10" s="211">
        <v>0.31445000000000001</v>
      </c>
      <c r="J10" s="211">
        <v>6.7000000000000004E-2</v>
      </c>
      <c r="K10" s="211">
        <v>0</v>
      </c>
      <c r="L10" s="211">
        <v>0</v>
      </c>
      <c r="M10" s="211">
        <v>0</v>
      </c>
      <c r="N10" s="211">
        <v>6.7449999999999996E-2</v>
      </c>
      <c r="O10" s="211">
        <v>2.2450000000000001E-2</v>
      </c>
      <c r="P10" s="211"/>
      <c r="Q10" s="211">
        <v>0</v>
      </c>
      <c r="R10" s="211">
        <v>0.78600000000000003</v>
      </c>
      <c r="S10" s="211">
        <v>1.8640000000000001</v>
      </c>
      <c r="T10" s="211">
        <v>1.5489999999999999</v>
      </c>
      <c r="U10" s="211">
        <v>1.7520000000000002</v>
      </c>
      <c r="V10" s="211">
        <v>0.96499999999999997</v>
      </c>
      <c r="W10" s="211">
        <v>0</v>
      </c>
      <c r="X10" s="211">
        <v>0.314</v>
      </c>
      <c r="Y10" s="211">
        <v>10.372</v>
      </c>
      <c r="Z10" s="211">
        <v>4.8719999999999999</v>
      </c>
      <c r="AA10" s="211">
        <v>2.1779999999999999</v>
      </c>
      <c r="AB10" s="211">
        <v>1.9079999999999999</v>
      </c>
      <c r="AC10" s="211">
        <v>1.236</v>
      </c>
      <c r="AD10" s="211">
        <v>1.4590000000000001</v>
      </c>
      <c r="AE10" s="211">
        <v>1.6170000000000002</v>
      </c>
      <c r="AF10" s="211">
        <v>1.0329999999999999</v>
      </c>
      <c r="AG10" s="211"/>
      <c r="AH10" s="211">
        <v>0</v>
      </c>
      <c r="AI10" s="211">
        <v>0</v>
      </c>
      <c r="AJ10" s="211">
        <v>3.3440000000000003</v>
      </c>
      <c r="AK10" s="211">
        <v>5.4109999999999996</v>
      </c>
      <c r="AL10" s="211">
        <v>5.0739999999999998</v>
      </c>
      <c r="AM10" s="211">
        <v>5.1859999999999999</v>
      </c>
      <c r="AN10" s="211">
        <v>4.1310000000000002</v>
      </c>
      <c r="AO10" s="211">
        <v>3.4569999999999999</v>
      </c>
      <c r="AP10" s="211">
        <v>2.6270000000000002</v>
      </c>
      <c r="AQ10" s="211">
        <v>1.819</v>
      </c>
      <c r="AR10" s="211">
        <v>0</v>
      </c>
      <c r="AS10" s="211">
        <v>5.0299999999999994</v>
      </c>
      <c r="AT10" s="211">
        <v>4.0410000000000004</v>
      </c>
      <c r="AU10" s="211"/>
      <c r="AV10" s="211">
        <v>0</v>
      </c>
      <c r="AW10" s="211">
        <v>0.38200000000000001</v>
      </c>
      <c r="AX10" s="211">
        <v>8.8009999999999984</v>
      </c>
      <c r="AY10" s="211">
        <v>9.6727999999999987</v>
      </c>
      <c r="AZ10" s="211">
        <v>8.8010000000000002</v>
      </c>
      <c r="BA10" s="211">
        <v>6.2629999999999999</v>
      </c>
      <c r="BB10" s="211">
        <v>4.5129999999999999</v>
      </c>
      <c r="BC10" s="211">
        <v>11.157999999999999</v>
      </c>
      <c r="BD10" s="211">
        <v>7.072000000000001</v>
      </c>
      <c r="BE10" s="211">
        <v>4.4219999999999997</v>
      </c>
      <c r="BF10" s="211">
        <v>6.0849999999999991</v>
      </c>
      <c r="BG10" s="211">
        <v>7.5889999999999995</v>
      </c>
      <c r="BH10" s="211">
        <v>1.3920000000000001</v>
      </c>
      <c r="BI10" s="211"/>
      <c r="BJ10" s="211">
        <v>0.876</v>
      </c>
      <c r="BK10" s="211">
        <v>7.3410000000000002</v>
      </c>
      <c r="BL10" s="211">
        <v>8.9580000000000002</v>
      </c>
      <c r="BM10" s="211">
        <v>3.4219999999999997</v>
      </c>
      <c r="BN10" s="211">
        <v>4.468</v>
      </c>
      <c r="BO10" s="211">
        <v>7.6779999999999999</v>
      </c>
      <c r="BP10" s="211">
        <v>8.6430000000000007</v>
      </c>
      <c r="BQ10" s="211">
        <v>8.2609999999999992</v>
      </c>
      <c r="BR10" s="211">
        <v>4.8499999999999996</v>
      </c>
      <c r="BS10" s="211">
        <v>3.3899999999999997</v>
      </c>
      <c r="BT10" s="211">
        <v>4.0860000000000003</v>
      </c>
      <c r="BU10" s="211">
        <v>2.1319999999999997</v>
      </c>
      <c r="BV10" s="211"/>
      <c r="BW10" s="211">
        <v>0</v>
      </c>
      <c r="BX10" s="211">
        <v>0</v>
      </c>
      <c r="BY10" s="211">
        <v>0</v>
      </c>
      <c r="BZ10" s="211">
        <v>0</v>
      </c>
      <c r="CA10" s="211">
        <v>0</v>
      </c>
      <c r="CB10" s="211">
        <v>0</v>
      </c>
      <c r="CC10" s="211">
        <v>0</v>
      </c>
      <c r="CD10" s="211">
        <v>0</v>
      </c>
      <c r="CE10" s="211">
        <v>0</v>
      </c>
      <c r="CF10" s="211">
        <v>0</v>
      </c>
      <c r="CG10" s="211">
        <v>0</v>
      </c>
      <c r="CH10" s="211">
        <v>0</v>
      </c>
      <c r="CI10" s="211">
        <v>0</v>
      </c>
      <c r="CJ10" s="212"/>
      <c r="CK10" s="212"/>
      <c r="CL10" s="212"/>
      <c r="CM10" s="212"/>
      <c r="CN10" s="212"/>
      <c r="CO10" s="212"/>
      <c r="CP10" s="212"/>
      <c r="CQ10" s="212"/>
      <c r="CR10" s="212"/>
      <c r="CS10" s="212"/>
      <c r="CT10" s="212"/>
      <c r="CU10" s="212"/>
      <c r="CV10" s="212"/>
      <c r="CW10" s="212"/>
      <c r="CX10" s="212"/>
      <c r="CY10" s="212"/>
      <c r="CZ10" s="212"/>
      <c r="DA10" s="212"/>
      <c r="DB10" s="212"/>
      <c r="DC10" s="212"/>
      <c r="DD10" s="212"/>
      <c r="DE10" s="212"/>
      <c r="DF10" s="212"/>
      <c r="DG10" s="213"/>
      <c r="DH10" s="214"/>
      <c r="DI10" s="215"/>
      <c r="DJ10" s="212"/>
      <c r="DK10" s="213"/>
      <c r="DL10" s="212"/>
      <c r="DM10" s="213"/>
      <c r="DN10" s="212"/>
      <c r="DO10" s="213"/>
    </row>
    <row r="11" spans="1:120" s="216" customFormat="1">
      <c r="A11" s="218"/>
      <c r="B11" s="219" t="s">
        <v>88</v>
      </c>
      <c r="C11" s="217"/>
      <c r="D11" s="211">
        <v>0</v>
      </c>
      <c r="E11" s="211">
        <v>0</v>
      </c>
      <c r="F11" s="211">
        <v>0</v>
      </c>
      <c r="G11" s="211">
        <v>0</v>
      </c>
      <c r="H11" s="211">
        <v>0</v>
      </c>
      <c r="I11" s="211">
        <v>0.09</v>
      </c>
      <c r="J11" s="211">
        <v>2.2450000000000001E-2</v>
      </c>
      <c r="K11" s="211">
        <v>0</v>
      </c>
      <c r="L11" s="211">
        <v>0</v>
      </c>
      <c r="M11" s="211">
        <v>0</v>
      </c>
      <c r="N11" s="211">
        <v>0</v>
      </c>
      <c r="O11" s="211">
        <v>0</v>
      </c>
      <c r="P11" s="211"/>
      <c r="Q11" s="211">
        <v>0</v>
      </c>
      <c r="R11" s="211">
        <v>0.53900000000000003</v>
      </c>
      <c r="S11" s="211">
        <v>1.8179999999999998</v>
      </c>
      <c r="T11" s="211">
        <v>1.7289999999999999</v>
      </c>
      <c r="U11" s="211">
        <v>2.1319999999999997</v>
      </c>
      <c r="V11" s="211">
        <v>0.96500000000000008</v>
      </c>
      <c r="W11" s="211">
        <v>0</v>
      </c>
      <c r="X11" s="211">
        <v>0.44899999999999995</v>
      </c>
      <c r="Y11" s="211">
        <v>0.58299999999999996</v>
      </c>
      <c r="Z11" s="211">
        <v>0.96620000000000006</v>
      </c>
      <c r="AA11" s="211">
        <v>1.6839999999999999</v>
      </c>
      <c r="AB11" s="211">
        <v>1.2120000000000002</v>
      </c>
      <c r="AC11" s="211">
        <v>1.8640000000000001</v>
      </c>
      <c r="AD11" s="211">
        <v>3.9509999999999996</v>
      </c>
      <c r="AE11" s="211">
        <v>3.5020000000000002</v>
      </c>
      <c r="AF11" s="211">
        <v>3.4119999999999999</v>
      </c>
      <c r="AG11" s="211"/>
      <c r="AH11" s="211">
        <v>0</v>
      </c>
      <c r="AI11" s="211">
        <v>0</v>
      </c>
      <c r="AJ11" s="211">
        <v>2.8519999999999999</v>
      </c>
      <c r="AK11" s="211">
        <v>2.1999999999999997</v>
      </c>
      <c r="AL11" s="211">
        <v>3.3220000000000001</v>
      </c>
      <c r="AM11" s="211">
        <v>3.3220000000000005</v>
      </c>
      <c r="AN11" s="211">
        <v>2.7399999999999998</v>
      </c>
      <c r="AO11" s="211">
        <v>4.0419999999999998</v>
      </c>
      <c r="AP11" s="211">
        <v>5.8819999999999997</v>
      </c>
      <c r="AQ11" s="211">
        <v>2.964</v>
      </c>
      <c r="AR11" s="211">
        <v>0</v>
      </c>
      <c r="AS11" s="211">
        <v>3.0529999999999999</v>
      </c>
      <c r="AT11" s="211">
        <v>4.3339999999999996</v>
      </c>
      <c r="AU11" s="211"/>
      <c r="AV11" s="211">
        <v>0</v>
      </c>
      <c r="AW11" s="211">
        <v>0.38100000000000001</v>
      </c>
      <c r="AX11" s="211">
        <v>3.0310000000000001</v>
      </c>
      <c r="AY11" s="211">
        <v>2.9630000000000001</v>
      </c>
      <c r="AZ11" s="211">
        <v>4.8949999999999996</v>
      </c>
      <c r="BA11" s="211">
        <v>4.7819999999999991</v>
      </c>
      <c r="BB11" s="211">
        <v>5.7919999999999998</v>
      </c>
      <c r="BC11" s="211">
        <v>4.1530000000000005</v>
      </c>
      <c r="BD11" s="211">
        <v>3.9949999999999997</v>
      </c>
      <c r="BE11" s="211">
        <v>7.8569999999999993</v>
      </c>
      <c r="BF11" s="211">
        <v>7.3179999999999996</v>
      </c>
      <c r="BG11" s="211">
        <v>6.6239999999999988</v>
      </c>
      <c r="BH11" s="211">
        <v>0.47199999999999998</v>
      </c>
      <c r="BI11" s="211"/>
      <c r="BJ11" s="211">
        <v>0.628</v>
      </c>
      <c r="BK11" s="211">
        <v>6.4659999999999993</v>
      </c>
      <c r="BL11" s="211">
        <v>2.5149999999999997</v>
      </c>
      <c r="BM11" s="211">
        <v>6.891</v>
      </c>
      <c r="BN11" s="211">
        <v>4.58</v>
      </c>
      <c r="BO11" s="211">
        <v>3.883</v>
      </c>
      <c r="BP11" s="211">
        <v>4.67</v>
      </c>
      <c r="BQ11" s="211">
        <v>5.0960000000000001</v>
      </c>
      <c r="BR11" s="211">
        <v>5.4559999999999995</v>
      </c>
      <c r="BS11" s="211">
        <v>5.0280000000000005</v>
      </c>
      <c r="BT11" s="211">
        <v>7.1849999999999996</v>
      </c>
      <c r="BU11" s="211">
        <v>4.109</v>
      </c>
      <c r="BV11" s="211"/>
      <c r="BW11" s="211">
        <v>0</v>
      </c>
      <c r="BX11" s="211">
        <v>0</v>
      </c>
      <c r="BY11" s="211">
        <v>0</v>
      </c>
      <c r="BZ11" s="211">
        <v>0</v>
      </c>
      <c r="CA11" s="211">
        <v>0</v>
      </c>
      <c r="CB11" s="211">
        <v>0</v>
      </c>
      <c r="CC11" s="211">
        <v>0</v>
      </c>
      <c r="CD11" s="211">
        <v>0</v>
      </c>
      <c r="CE11" s="211">
        <v>0</v>
      </c>
      <c r="CF11" s="211">
        <v>0</v>
      </c>
      <c r="CG11" s="211">
        <v>0</v>
      </c>
      <c r="CH11" s="211">
        <v>0</v>
      </c>
      <c r="CI11" s="211">
        <v>0</v>
      </c>
      <c r="CJ11" s="212"/>
      <c r="CK11" s="212"/>
      <c r="CL11" s="212"/>
      <c r="CM11" s="212"/>
      <c r="CN11" s="212"/>
      <c r="CO11" s="212"/>
      <c r="CP11" s="212"/>
      <c r="CQ11" s="212"/>
      <c r="CR11" s="212"/>
      <c r="CS11" s="212"/>
      <c r="CT11" s="212"/>
      <c r="CU11" s="212"/>
      <c r="CV11" s="212"/>
      <c r="CW11" s="212"/>
      <c r="CX11" s="212"/>
      <c r="CY11" s="212"/>
      <c r="CZ11" s="212"/>
      <c r="DA11" s="212"/>
      <c r="DB11" s="212"/>
      <c r="DC11" s="212"/>
      <c r="DD11" s="212"/>
      <c r="DE11" s="212"/>
      <c r="DF11" s="212"/>
      <c r="DG11" s="213"/>
      <c r="DH11" s="214"/>
      <c r="DI11" s="215"/>
      <c r="DJ11" s="212"/>
      <c r="DK11" s="213"/>
      <c r="DL11" s="212"/>
      <c r="DM11" s="213"/>
      <c r="DN11" s="212"/>
      <c r="DO11" s="213"/>
    </row>
    <row r="12" spans="1:120" s="363" customFormat="1">
      <c r="A12" s="362"/>
      <c r="C12" s="364" t="s">
        <v>70</v>
      </c>
      <c r="D12" s="365" t="e">
        <f>#REF!/#REF!</f>
        <v>#REF!</v>
      </c>
      <c r="E12" s="365" t="e">
        <f>#REF!/#REF!</f>
        <v>#REF!</v>
      </c>
      <c r="F12" s="365" t="e">
        <f>#REF!/#REF!</f>
        <v>#REF!</v>
      </c>
      <c r="G12" s="365" t="e">
        <f>#REF!/#REF!</f>
        <v>#REF!</v>
      </c>
      <c r="H12" s="365" t="e">
        <f>#REF!/#REF!</f>
        <v>#REF!</v>
      </c>
      <c r="I12" s="365" t="e">
        <f>#REF!/#REF!</f>
        <v>#REF!</v>
      </c>
      <c r="J12" s="365" t="e">
        <f>#REF!/#REF!</f>
        <v>#REF!</v>
      </c>
      <c r="K12" s="365" t="e">
        <f>#REF!/#REF!</f>
        <v>#REF!</v>
      </c>
      <c r="L12" s="365" t="e">
        <f>#REF!/#REF!</f>
        <v>#REF!</v>
      </c>
      <c r="M12" s="365" t="e">
        <f>#REF!/#REF!</f>
        <v>#REF!</v>
      </c>
      <c r="N12" s="365" t="e">
        <f>#REF!/#REF!</f>
        <v>#REF!</v>
      </c>
      <c r="O12" s="365" t="e">
        <f>#REF!/#REF!</f>
        <v>#REF!</v>
      </c>
      <c r="P12" s="365" t="e">
        <f>#REF!/#REF!</f>
        <v>#REF!</v>
      </c>
      <c r="Q12" s="365" t="e">
        <f>#REF!/#REF!</f>
        <v>#REF!</v>
      </c>
      <c r="R12" s="365" t="e">
        <f>#REF!/#REF!</f>
        <v>#REF!</v>
      </c>
      <c r="S12" s="365" t="e">
        <f>#REF!/#REF!</f>
        <v>#REF!</v>
      </c>
      <c r="T12" s="365" t="e">
        <f>#REF!/#REF!</f>
        <v>#REF!</v>
      </c>
      <c r="U12" s="365" t="e">
        <f>#REF!/#REF!</f>
        <v>#REF!</v>
      </c>
      <c r="V12" s="365" t="e">
        <f>#REF!/#REF!</f>
        <v>#REF!</v>
      </c>
      <c r="W12" s="365" t="e">
        <f>#REF!/#REF!</f>
        <v>#REF!</v>
      </c>
      <c r="X12" s="365" t="e">
        <f>#REF!/#REF!</f>
        <v>#REF!</v>
      </c>
      <c r="Y12" s="365" t="e">
        <f>#REF!/#REF!</f>
        <v>#REF!</v>
      </c>
      <c r="Z12" s="365" t="e">
        <f>#REF!/#REF!</f>
        <v>#REF!</v>
      </c>
      <c r="AA12" s="365" t="e">
        <f>#REF!/#REF!</f>
        <v>#REF!</v>
      </c>
      <c r="AB12" s="365" t="e">
        <f>#REF!/#REF!</f>
        <v>#REF!</v>
      </c>
      <c r="AC12" s="365" t="e">
        <f>#REF!/#REF!</f>
        <v>#REF!</v>
      </c>
      <c r="AD12" s="365" t="e">
        <f>#REF!/#REF!</f>
        <v>#REF!</v>
      </c>
      <c r="AE12" s="365" t="e">
        <f>#REF!/#REF!</f>
        <v>#REF!</v>
      </c>
      <c r="AF12" s="365" t="e">
        <f>#REF!/#REF!</f>
        <v>#REF!</v>
      </c>
      <c r="AG12" s="365" t="e">
        <f>#REF!/#REF!</f>
        <v>#REF!</v>
      </c>
      <c r="AH12" s="365" t="e">
        <f>#REF!/#REF!</f>
        <v>#REF!</v>
      </c>
      <c r="AI12" s="365" t="e">
        <f>#REF!/#REF!</f>
        <v>#REF!</v>
      </c>
      <c r="AJ12" s="365" t="e">
        <f>#REF!/#REF!</f>
        <v>#REF!</v>
      </c>
      <c r="AK12" s="365" t="e">
        <f>#REF!/#REF!</f>
        <v>#REF!</v>
      </c>
      <c r="AL12" s="365" t="e">
        <f>#REF!/#REF!</f>
        <v>#REF!</v>
      </c>
      <c r="AM12" s="365" t="e">
        <f>#REF!/#REF!</f>
        <v>#REF!</v>
      </c>
      <c r="AN12" s="365" t="e">
        <f>#REF!/#REF!</f>
        <v>#REF!</v>
      </c>
      <c r="AO12" s="365" t="e">
        <f>#REF!/#REF!</f>
        <v>#REF!</v>
      </c>
      <c r="AP12" s="365" t="e">
        <f>#REF!/#REF!</f>
        <v>#REF!</v>
      </c>
      <c r="AQ12" s="365" t="e">
        <f>#REF!/#REF!</f>
        <v>#REF!</v>
      </c>
      <c r="AR12" s="365" t="e">
        <f>#REF!/#REF!</f>
        <v>#REF!</v>
      </c>
      <c r="AS12" s="365" t="e">
        <f>#REF!/#REF!</f>
        <v>#REF!</v>
      </c>
      <c r="AT12" s="365" t="e">
        <f>#REF!/#REF!</f>
        <v>#REF!</v>
      </c>
      <c r="AU12" s="365" t="e">
        <f>#REF!/#REF!</f>
        <v>#REF!</v>
      </c>
      <c r="AV12" s="365" t="e">
        <f>#REF!/#REF!</f>
        <v>#REF!</v>
      </c>
      <c r="AW12" s="365" t="e">
        <f>#REF!/#REF!</f>
        <v>#REF!</v>
      </c>
      <c r="AX12" s="365" t="e">
        <f>#REF!/#REF!</f>
        <v>#REF!</v>
      </c>
      <c r="AY12" s="365" t="e">
        <f>#REF!/#REF!</f>
        <v>#REF!</v>
      </c>
      <c r="AZ12" s="365" t="e">
        <f>#REF!/#REF!</f>
        <v>#REF!</v>
      </c>
      <c r="BA12" s="365" t="e">
        <f>#REF!/#REF!</f>
        <v>#REF!</v>
      </c>
      <c r="BB12" s="365" t="e">
        <f>#REF!/#REF!</f>
        <v>#REF!</v>
      </c>
      <c r="BC12" s="365" t="e">
        <f>#REF!/#REF!</f>
        <v>#REF!</v>
      </c>
      <c r="BD12" s="365" t="e">
        <f>#REF!/#REF!</f>
        <v>#REF!</v>
      </c>
      <c r="BE12" s="365" t="e">
        <f>#REF!/#REF!</f>
        <v>#REF!</v>
      </c>
      <c r="BF12" s="365" t="e">
        <f>#REF!/#REF!</f>
        <v>#REF!</v>
      </c>
      <c r="BG12" s="365" t="e">
        <f>#REF!/#REF!</f>
        <v>#REF!</v>
      </c>
      <c r="BH12" s="365" t="e">
        <f>#REF!/#REF!</f>
        <v>#REF!</v>
      </c>
      <c r="BI12" s="365" t="e">
        <f>#REF!/#REF!</f>
        <v>#REF!</v>
      </c>
      <c r="BJ12" s="365" t="e">
        <f>#REF!/#REF!</f>
        <v>#REF!</v>
      </c>
      <c r="BK12" s="365" t="e">
        <f>#REF!/#REF!</f>
        <v>#REF!</v>
      </c>
      <c r="BL12" s="365" t="e">
        <f>#REF!/#REF!</f>
        <v>#REF!</v>
      </c>
      <c r="BM12" s="365" t="e">
        <f>#REF!/#REF!</f>
        <v>#REF!</v>
      </c>
      <c r="BN12" s="365" t="e">
        <f>#REF!/#REF!</f>
        <v>#REF!</v>
      </c>
      <c r="BO12" s="365" t="e">
        <f>#REF!/#REF!</f>
        <v>#REF!</v>
      </c>
      <c r="BP12" s="365" t="e">
        <f>#REF!/#REF!</f>
        <v>#REF!</v>
      </c>
      <c r="BQ12" s="365" t="e">
        <f>#REF!/#REF!</f>
        <v>#REF!</v>
      </c>
      <c r="BR12" s="365" t="e">
        <f>#REF!/#REF!</f>
        <v>#REF!</v>
      </c>
      <c r="BS12" s="365" t="e">
        <f>#REF!/#REF!</f>
        <v>#REF!</v>
      </c>
      <c r="BT12" s="365" t="e">
        <f>#REF!/#REF!</f>
        <v>#REF!</v>
      </c>
      <c r="BU12" s="365" t="e">
        <f>#REF!/#REF!</f>
        <v>#REF!</v>
      </c>
      <c r="BV12" s="365" t="e">
        <f>#REF!/#REF!</f>
        <v>#REF!</v>
      </c>
      <c r="BW12" s="365" t="e">
        <f>#REF!/#REF!</f>
        <v>#REF!</v>
      </c>
      <c r="BX12" s="365" t="e">
        <f>#REF!/#REF!</f>
        <v>#REF!</v>
      </c>
      <c r="BY12" s="365" t="e">
        <f>#REF!/#REF!</f>
        <v>#REF!</v>
      </c>
      <c r="BZ12" s="365" t="e">
        <f>#REF!/#REF!</f>
        <v>#REF!</v>
      </c>
      <c r="CA12" s="365" t="e">
        <f>#REF!/#REF!</f>
        <v>#REF!</v>
      </c>
      <c r="CB12" s="365" t="e">
        <f>#REF!/#REF!</f>
        <v>#REF!</v>
      </c>
      <c r="CC12" s="365" t="e">
        <f>#REF!/#REF!</f>
        <v>#REF!</v>
      </c>
      <c r="CD12" s="365" t="e">
        <f>#REF!/#REF!</f>
        <v>#REF!</v>
      </c>
      <c r="CE12" s="365" t="e">
        <f>#REF!/#REF!</f>
        <v>#REF!</v>
      </c>
      <c r="CF12" s="365" t="e">
        <f>#REF!/#REF!</f>
        <v>#REF!</v>
      </c>
      <c r="CG12" s="365" t="e">
        <f>#REF!/#REF!</f>
        <v>#REF!</v>
      </c>
      <c r="CH12" s="365" t="e">
        <f>#REF!/#REF!</f>
        <v>#REF!</v>
      </c>
      <c r="CI12" s="365" t="e">
        <f>#REF!/#REF!</f>
        <v>#REF!</v>
      </c>
      <c r="CJ12" s="364"/>
      <c r="CK12" s="364"/>
      <c r="CL12" s="364"/>
      <c r="CM12" s="364"/>
      <c r="CN12" s="364"/>
      <c r="CO12" s="364"/>
      <c r="CP12" s="364"/>
      <c r="CQ12" s="364"/>
      <c r="CR12" s="364"/>
      <c r="CS12" s="364"/>
      <c r="CT12" s="364"/>
      <c r="CU12" s="364"/>
      <c r="CV12" s="364"/>
      <c r="CW12" s="364"/>
      <c r="CX12" s="364"/>
      <c r="CY12" s="364"/>
      <c r="CZ12" s="364"/>
      <c r="DA12" s="364"/>
      <c r="DB12" s="364"/>
      <c r="DC12" s="364"/>
      <c r="DD12" s="364"/>
      <c r="DE12" s="366"/>
      <c r="DF12" s="367"/>
      <c r="DG12" s="368"/>
      <c r="DH12" s="369"/>
      <c r="DI12" s="370"/>
      <c r="DJ12" s="368"/>
      <c r="DK12" s="368"/>
      <c r="DL12" s="371"/>
      <c r="DM12" s="371"/>
    </row>
    <row r="13" spans="1:120" s="216" customFormat="1" ht="14">
      <c r="A13" s="339" t="s">
        <v>3</v>
      </c>
      <c r="B13" s="209" t="s">
        <v>79</v>
      </c>
      <c r="C13" s="210"/>
      <c r="D13" s="211">
        <v>0</v>
      </c>
      <c r="E13" s="211">
        <v>0</v>
      </c>
      <c r="F13" s="211">
        <v>0</v>
      </c>
      <c r="G13" s="211">
        <v>0</v>
      </c>
      <c r="H13" s="211">
        <v>0.20200000000000001</v>
      </c>
      <c r="I13" s="211">
        <v>0.83099999999999996</v>
      </c>
      <c r="J13" s="211">
        <v>6.7000000000000004E-2</v>
      </c>
      <c r="K13" s="211">
        <v>6.7000000000000004E-2</v>
      </c>
      <c r="L13" s="211">
        <v>2.2450000000000001E-2</v>
      </c>
      <c r="M13" s="211">
        <v>0.22500000000000001</v>
      </c>
      <c r="N13" s="211">
        <v>0</v>
      </c>
      <c r="O13" s="211">
        <v>0</v>
      </c>
      <c r="P13" s="211">
        <v>4.3330000000000002</v>
      </c>
      <c r="Q13" s="211">
        <v>12.427999999999997</v>
      </c>
      <c r="R13" s="211">
        <v>8.8669999999999991</v>
      </c>
      <c r="S13" s="211">
        <v>8.8269999999999982</v>
      </c>
      <c r="T13" s="211">
        <v>10.823</v>
      </c>
      <c r="U13" s="211">
        <v>11.627999999999998</v>
      </c>
      <c r="V13" s="211">
        <v>7.5440000000000005</v>
      </c>
      <c r="W13" s="211">
        <v>0</v>
      </c>
      <c r="X13" s="211">
        <v>1.391</v>
      </c>
      <c r="Y13" s="211">
        <v>5.1859999999999999</v>
      </c>
      <c r="Z13" s="211">
        <v>6.7009999999999996</v>
      </c>
      <c r="AA13" s="211">
        <v>8.6890000000000001</v>
      </c>
      <c r="AB13" s="211">
        <v>3.4579999999999997</v>
      </c>
      <c r="AC13" s="211">
        <v>6.8919999999999995</v>
      </c>
      <c r="AD13" s="211"/>
      <c r="AE13" s="211">
        <v>0</v>
      </c>
      <c r="AF13" s="211">
        <v>0</v>
      </c>
      <c r="AG13" s="211">
        <v>8.9339999999999993</v>
      </c>
      <c r="AH13" s="211">
        <v>10.664999999999999</v>
      </c>
      <c r="AI13" s="211">
        <v>15.242999999999997</v>
      </c>
      <c r="AJ13" s="211">
        <v>15.874000000000002</v>
      </c>
      <c r="AK13" s="211">
        <v>14.412000000000001</v>
      </c>
      <c r="AL13" s="211">
        <v>13.538999999999998</v>
      </c>
      <c r="AM13" s="211">
        <v>9.6769999999999996</v>
      </c>
      <c r="AN13" s="211">
        <v>10.44</v>
      </c>
      <c r="AO13" s="211">
        <v>8.9809999999999999</v>
      </c>
      <c r="AP13" s="211">
        <v>5.59</v>
      </c>
      <c r="AQ13" s="211"/>
      <c r="AR13" s="211">
        <v>0</v>
      </c>
      <c r="AS13" s="211">
        <v>0</v>
      </c>
      <c r="AT13" s="211">
        <v>5.8819999999999997</v>
      </c>
      <c r="AU13" s="211">
        <v>3.4340000000000002</v>
      </c>
      <c r="AV13" s="211">
        <v>6.4209999999999994</v>
      </c>
      <c r="AW13" s="211">
        <v>6.0389999999999997</v>
      </c>
      <c r="AX13" s="211">
        <v>4.2870000000000008</v>
      </c>
      <c r="AY13" s="211">
        <v>5.3209999999999997</v>
      </c>
      <c r="AZ13" s="211">
        <v>9.2949999999999982</v>
      </c>
      <c r="BA13" s="211">
        <v>6.1519999999999992</v>
      </c>
      <c r="BB13" s="211">
        <v>6.6229999999999993</v>
      </c>
      <c r="BC13" s="211">
        <v>5.2539999999999996</v>
      </c>
      <c r="BD13" s="211"/>
      <c r="BE13" s="211">
        <v>0</v>
      </c>
      <c r="BF13" s="211">
        <v>0.51500000000000001</v>
      </c>
      <c r="BG13" s="211">
        <v>2.5779999999999998</v>
      </c>
      <c r="BH13" s="211">
        <v>3.0540000000000003</v>
      </c>
      <c r="BI13" s="211">
        <v>4.3769999999999998</v>
      </c>
      <c r="BJ13" s="211">
        <v>4.468</v>
      </c>
      <c r="BK13" s="211">
        <v>5.5679999999999996</v>
      </c>
      <c r="BL13" s="211">
        <v>3.4579999999999993</v>
      </c>
      <c r="BM13" s="211">
        <v>6.0409999999999995</v>
      </c>
      <c r="BN13" s="211">
        <v>6.3079999999999998</v>
      </c>
      <c r="BO13" s="211">
        <v>7.0039999999999996</v>
      </c>
      <c r="BP13" s="211">
        <v>5.8140000000000001</v>
      </c>
      <c r="BQ13" s="211"/>
      <c r="BR13" s="211">
        <v>0</v>
      </c>
      <c r="BS13" s="211">
        <v>0</v>
      </c>
      <c r="BT13" s="211">
        <v>0</v>
      </c>
      <c r="BU13" s="211">
        <v>0</v>
      </c>
      <c r="BV13" s="211">
        <v>0</v>
      </c>
      <c r="BW13" s="211">
        <v>0</v>
      </c>
      <c r="BX13" s="211">
        <v>0</v>
      </c>
      <c r="BY13" s="211">
        <v>0</v>
      </c>
      <c r="BZ13" s="211">
        <v>0</v>
      </c>
      <c r="CA13" s="211">
        <v>0</v>
      </c>
      <c r="CB13" s="211">
        <v>0</v>
      </c>
      <c r="CC13" s="211">
        <v>0</v>
      </c>
      <c r="CD13" s="211">
        <v>0</v>
      </c>
      <c r="CE13" s="211">
        <v>0</v>
      </c>
      <c r="CF13" s="211">
        <v>0</v>
      </c>
      <c r="CG13" s="211">
        <v>0</v>
      </c>
      <c r="CH13" s="211">
        <v>0</v>
      </c>
      <c r="CI13" s="211">
        <v>0</v>
      </c>
      <c r="CJ13" s="212"/>
      <c r="CK13" s="212"/>
      <c r="CL13" s="212"/>
      <c r="CM13" s="212"/>
      <c r="CN13" s="212"/>
      <c r="CO13" s="212"/>
      <c r="CP13" s="212"/>
      <c r="CQ13" s="212"/>
      <c r="CR13" s="212"/>
      <c r="CS13" s="212"/>
      <c r="CT13" s="212"/>
      <c r="CU13" s="212"/>
      <c r="CV13" s="212"/>
      <c r="CW13" s="212"/>
      <c r="CX13" s="212"/>
      <c r="CY13" s="212"/>
      <c r="CZ13" s="212"/>
      <c r="DA13" s="212"/>
      <c r="DB13" s="212"/>
      <c r="DC13" s="212"/>
      <c r="DD13" s="212"/>
      <c r="DE13" s="212"/>
      <c r="DF13" s="212"/>
      <c r="DG13" s="213"/>
      <c r="DH13" s="214"/>
      <c r="DI13" s="215"/>
      <c r="DJ13" s="212"/>
      <c r="DK13" s="213"/>
      <c r="DL13" s="212"/>
      <c r="DM13" s="213"/>
      <c r="DN13" s="212"/>
      <c r="DO13" s="213"/>
    </row>
    <row r="14" spans="1:120" s="216" customFormat="1">
      <c r="A14" s="208"/>
      <c r="B14" s="209" t="s">
        <v>87</v>
      </c>
      <c r="C14" s="217"/>
      <c r="D14" s="211">
        <v>0</v>
      </c>
      <c r="E14" s="211">
        <v>0</v>
      </c>
      <c r="F14" s="211">
        <v>0</v>
      </c>
      <c r="G14" s="211">
        <v>0</v>
      </c>
      <c r="H14" s="211">
        <v>0</v>
      </c>
      <c r="I14" s="211">
        <v>0</v>
      </c>
      <c r="J14" s="211">
        <v>0</v>
      </c>
      <c r="K14" s="211">
        <v>0</v>
      </c>
      <c r="L14" s="211">
        <v>0</v>
      </c>
      <c r="M14" s="211">
        <v>0</v>
      </c>
      <c r="N14" s="211">
        <v>0</v>
      </c>
      <c r="O14" s="211">
        <v>0</v>
      </c>
      <c r="P14" s="211">
        <v>0.85400000000000009</v>
      </c>
      <c r="Q14" s="211">
        <v>1.6840000000000002</v>
      </c>
      <c r="R14" s="211">
        <v>1.3919999999999999</v>
      </c>
      <c r="S14" s="211">
        <v>1.032</v>
      </c>
      <c r="T14" s="211">
        <v>1.1000000000000001</v>
      </c>
      <c r="U14" s="211">
        <v>1.3460000000000001</v>
      </c>
      <c r="V14" s="211">
        <v>0.67300000000000004</v>
      </c>
      <c r="W14" s="211">
        <v>0</v>
      </c>
      <c r="X14" s="211">
        <v>8.8999999999999996E-2</v>
      </c>
      <c r="Y14" s="211">
        <v>10.44</v>
      </c>
      <c r="Z14" s="211">
        <v>3.6139999999999999</v>
      </c>
      <c r="AA14" s="211">
        <v>1.931</v>
      </c>
      <c r="AB14" s="211">
        <v>0.92099999999999993</v>
      </c>
      <c r="AC14" s="211">
        <v>1.593</v>
      </c>
      <c r="AD14" s="211"/>
      <c r="AE14" s="211">
        <v>0</v>
      </c>
      <c r="AF14" s="211">
        <v>0</v>
      </c>
      <c r="AG14" s="211">
        <v>1.6830000000000001</v>
      </c>
      <c r="AH14" s="211">
        <v>2.9409999999999998</v>
      </c>
      <c r="AI14" s="211">
        <v>4.5579999999999998</v>
      </c>
      <c r="AJ14" s="211">
        <v>4.827</v>
      </c>
      <c r="AK14" s="211">
        <v>4.468</v>
      </c>
      <c r="AL14" s="211">
        <v>4.109</v>
      </c>
      <c r="AM14" s="211">
        <v>3.3899999999999997</v>
      </c>
      <c r="AN14" s="211">
        <v>4.1310000000000002</v>
      </c>
      <c r="AO14" s="211">
        <v>3.0980000000000003</v>
      </c>
      <c r="AP14" s="211">
        <v>1.3919999999999999</v>
      </c>
      <c r="AQ14" s="211"/>
      <c r="AR14" s="211">
        <v>0</v>
      </c>
      <c r="AS14" s="211">
        <v>0</v>
      </c>
      <c r="AT14" s="211">
        <v>2.246</v>
      </c>
      <c r="AU14" s="211">
        <v>1.8410000000000002</v>
      </c>
      <c r="AV14" s="211">
        <v>6.3759999999999994</v>
      </c>
      <c r="AW14" s="211">
        <v>6.891</v>
      </c>
      <c r="AX14" s="211">
        <v>7.2509999999999994</v>
      </c>
      <c r="AY14" s="211">
        <v>11.63</v>
      </c>
      <c r="AZ14" s="211">
        <v>4.8499999999999996</v>
      </c>
      <c r="BA14" s="211">
        <v>7.161999999999999</v>
      </c>
      <c r="BB14" s="211">
        <v>4.2430000000000003</v>
      </c>
      <c r="BC14" s="211">
        <v>3.7489999999999997</v>
      </c>
      <c r="BD14" s="211"/>
      <c r="BE14" s="211">
        <v>0</v>
      </c>
      <c r="BF14" s="211">
        <v>2.29</v>
      </c>
      <c r="BG14" s="211">
        <v>8.3510000000000009</v>
      </c>
      <c r="BH14" s="211">
        <v>10.731</v>
      </c>
      <c r="BI14" s="211">
        <v>10.44</v>
      </c>
      <c r="BJ14" s="211">
        <v>10.439</v>
      </c>
      <c r="BK14" s="211">
        <v>5.2080000000000002</v>
      </c>
      <c r="BL14" s="211">
        <v>5.9029999999999996</v>
      </c>
      <c r="BM14" s="211">
        <v>4.3769999999999998</v>
      </c>
      <c r="BN14" s="211">
        <v>5.8150000000000004</v>
      </c>
      <c r="BO14" s="211">
        <v>7.0039999999999996</v>
      </c>
      <c r="BP14" s="211">
        <v>7.274</v>
      </c>
      <c r="BQ14" s="211"/>
      <c r="BR14" s="211">
        <v>0</v>
      </c>
      <c r="BS14" s="211">
        <v>0</v>
      </c>
      <c r="BT14" s="211">
        <v>0</v>
      </c>
      <c r="BU14" s="211">
        <v>0</v>
      </c>
      <c r="BV14" s="211">
        <v>0</v>
      </c>
      <c r="BW14" s="211">
        <v>0</v>
      </c>
      <c r="BX14" s="211">
        <v>0</v>
      </c>
      <c r="BY14" s="211">
        <v>0</v>
      </c>
      <c r="BZ14" s="211">
        <v>0</v>
      </c>
      <c r="CA14" s="211">
        <v>0</v>
      </c>
      <c r="CB14" s="211">
        <v>0</v>
      </c>
      <c r="CC14" s="211">
        <v>0</v>
      </c>
      <c r="CD14" s="211">
        <v>0</v>
      </c>
      <c r="CE14" s="211">
        <v>0</v>
      </c>
      <c r="CF14" s="211">
        <v>0</v>
      </c>
      <c r="CG14" s="211">
        <v>0</v>
      </c>
      <c r="CH14" s="211">
        <v>0</v>
      </c>
      <c r="CI14" s="211">
        <v>0</v>
      </c>
      <c r="CJ14" s="212"/>
      <c r="CK14" s="212"/>
      <c r="CL14" s="212"/>
      <c r="CM14" s="212"/>
      <c r="CN14" s="212"/>
      <c r="CO14" s="212"/>
      <c r="CP14" s="212"/>
      <c r="CQ14" s="212"/>
      <c r="CR14" s="212"/>
      <c r="CS14" s="212"/>
      <c r="CT14" s="212"/>
      <c r="CU14" s="212"/>
      <c r="CV14" s="212"/>
      <c r="CW14" s="212"/>
      <c r="CX14" s="212"/>
      <c r="CY14" s="212"/>
      <c r="CZ14" s="212"/>
      <c r="DA14" s="212"/>
      <c r="DB14" s="212"/>
      <c r="DC14" s="212"/>
      <c r="DD14" s="212"/>
      <c r="DE14" s="212"/>
      <c r="DF14" s="212"/>
      <c r="DG14" s="213"/>
      <c r="DH14" s="214"/>
      <c r="DI14" s="215"/>
      <c r="DJ14" s="212"/>
      <c r="DK14" s="213"/>
      <c r="DL14" s="212"/>
      <c r="DM14" s="213"/>
      <c r="DN14" s="212"/>
      <c r="DO14" s="213"/>
    </row>
    <row r="15" spans="1:120" s="216" customFormat="1">
      <c r="A15" s="218"/>
      <c r="B15" s="219" t="s">
        <v>88</v>
      </c>
      <c r="C15" s="217"/>
      <c r="D15" s="211">
        <v>0</v>
      </c>
      <c r="E15" s="211">
        <v>0</v>
      </c>
      <c r="F15" s="211">
        <v>0</v>
      </c>
      <c r="G15" s="211">
        <v>0</v>
      </c>
      <c r="H15" s="211">
        <v>0</v>
      </c>
      <c r="I15" s="211">
        <v>0</v>
      </c>
      <c r="J15" s="211">
        <v>0</v>
      </c>
      <c r="K15" s="211">
        <v>0</v>
      </c>
      <c r="L15" s="211">
        <v>0</v>
      </c>
      <c r="M15" s="211">
        <v>0</v>
      </c>
      <c r="N15" s="211">
        <v>0</v>
      </c>
      <c r="O15" s="211">
        <v>0</v>
      </c>
      <c r="P15" s="211">
        <v>0.78600000000000003</v>
      </c>
      <c r="Q15" s="211">
        <v>2.5590000000000002</v>
      </c>
      <c r="R15" s="211">
        <v>2.2450000000000001</v>
      </c>
      <c r="S15" s="211">
        <v>2.2450000000000001</v>
      </c>
      <c r="T15" s="211">
        <v>2.5369999999999999</v>
      </c>
      <c r="U15" s="211">
        <v>2.4020000000000001</v>
      </c>
      <c r="V15" s="211">
        <v>1.9079999999999999</v>
      </c>
      <c r="W15" s="211">
        <v>0</v>
      </c>
      <c r="X15" s="211">
        <v>0.47199999999999998</v>
      </c>
      <c r="Y15" s="211">
        <v>1.2789999999999999</v>
      </c>
      <c r="Z15" s="211">
        <v>1.661</v>
      </c>
      <c r="AA15" s="211">
        <v>1.9770000000000001</v>
      </c>
      <c r="AB15" s="211">
        <v>0.875</v>
      </c>
      <c r="AC15" s="211">
        <v>1.8870000000000002</v>
      </c>
      <c r="AD15" s="211"/>
      <c r="AE15" s="211">
        <v>0</v>
      </c>
      <c r="AF15" s="211">
        <v>0</v>
      </c>
      <c r="AG15" s="211">
        <v>5.343</v>
      </c>
      <c r="AH15" s="211">
        <v>2.7159999999999997</v>
      </c>
      <c r="AI15" s="211">
        <v>2.5369999999999999</v>
      </c>
      <c r="AJ15" s="211">
        <v>2.5150000000000001</v>
      </c>
      <c r="AK15" s="211">
        <v>2.9630000000000001</v>
      </c>
      <c r="AL15" s="211">
        <v>3.2330000000000001</v>
      </c>
      <c r="AM15" s="211">
        <v>2.38</v>
      </c>
      <c r="AN15" s="211">
        <v>3.4349999999999996</v>
      </c>
      <c r="AO15" s="211">
        <v>3.48</v>
      </c>
      <c r="AP15" s="211">
        <v>2.9190000000000005</v>
      </c>
      <c r="AQ15" s="211"/>
      <c r="AR15" s="211">
        <v>0</v>
      </c>
      <c r="AS15" s="211">
        <v>0</v>
      </c>
      <c r="AT15" s="211">
        <v>2.3790000000000004</v>
      </c>
      <c r="AU15" s="211">
        <v>4.9610000000000003</v>
      </c>
      <c r="AV15" s="211">
        <v>4.8719999999999999</v>
      </c>
      <c r="AW15" s="211">
        <v>5.8369999999999997</v>
      </c>
      <c r="AX15" s="211">
        <v>3.2349999999999999</v>
      </c>
      <c r="AY15" s="211">
        <v>3.839</v>
      </c>
      <c r="AZ15" s="211">
        <v>6.3090000000000002</v>
      </c>
      <c r="BA15" s="211">
        <v>7.3859999999999992</v>
      </c>
      <c r="BB15" s="211">
        <v>5.9489999999999998</v>
      </c>
      <c r="BC15" s="211">
        <v>5.9049999999999994</v>
      </c>
      <c r="BD15" s="211"/>
      <c r="BE15" s="211">
        <v>0</v>
      </c>
      <c r="BF15" s="211">
        <v>0.94200000000000006</v>
      </c>
      <c r="BG15" s="211">
        <v>3.7490000000000001</v>
      </c>
      <c r="BH15" s="211">
        <v>3.1890000000000001</v>
      </c>
      <c r="BI15" s="211">
        <v>5.1179999999999994</v>
      </c>
      <c r="BJ15" s="211">
        <v>4.1989999999999998</v>
      </c>
      <c r="BK15" s="211">
        <v>6.3309999999999995</v>
      </c>
      <c r="BL15" s="211">
        <v>3.5710000000000002</v>
      </c>
      <c r="BM15" s="211">
        <v>5.0510000000000002</v>
      </c>
      <c r="BN15" s="211">
        <v>5.0060000000000002</v>
      </c>
      <c r="BO15" s="211">
        <v>4.5349999999999993</v>
      </c>
      <c r="BP15" s="211">
        <v>4.2650000000000006</v>
      </c>
      <c r="BQ15" s="211"/>
      <c r="BR15" s="211">
        <v>0</v>
      </c>
      <c r="BS15" s="211">
        <v>0</v>
      </c>
      <c r="BT15" s="211">
        <v>0</v>
      </c>
      <c r="BU15" s="211">
        <v>0</v>
      </c>
      <c r="BV15" s="211">
        <v>0</v>
      </c>
      <c r="BW15" s="211">
        <v>0</v>
      </c>
      <c r="BX15" s="211">
        <v>0</v>
      </c>
      <c r="BY15" s="211">
        <v>0</v>
      </c>
      <c r="BZ15" s="211">
        <v>0</v>
      </c>
      <c r="CA15" s="211">
        <v>0</v>
      </c>
      <c r="CB15" s="211">
        <v>0</v>
      </c>
      <c r="CC15" s="211">
        <v>0</v>
      </c>
      <c r="CD15" s="211">
        <v>0</v>
      </c>
      <c r="CE15" s="211">
        <v>0</v>
      </c>
      <c r="CF15" s="211">
        <v>0</v>
      </c>
      <c r="CG15" s="211">
        <v>0</v>
      </c>
      <c r="CH15" s="211">
        <v>0</v>
      </c>
      <c r="CI15" s="211">
        <v>0</v>
      </c>
      <c r="CJ15" s="212"/>
      <c r="CK15" s="212"/>
      <c r="CL15" s="212"/>
      <c r="CM15" s="212"/>
      <c r="CN15" s="212"/>
      <c r="CO15" s="212"/>
      <c r="CP15" s="212"/>
      <c r="CQ15" s="212"/>
      <c r="CR15" s="212"/>
      <c r="CS15" s="212"/>
      <c r="CT15" s="212"/>
      <c r="CU15" s="212"/>
      <c r="CV15" s="212"/>
      <c r="CW15" s="212"/>
      <c r="CX15" s="212"/>
      <c r="CY15" s="212"/>
      <c r="CZ15" s="212"/>
      <c r="DA15" s="212"/>
      <c r="DB15" s="212"/>
      <c r="DC15" s="212"/>
      <c r="DD15" s="212"/>
      <c r="DE15" s="212"/>
      <c r="DF15" s="212"/>
      <c r="DG15" s="213"/>
      <c r="DH15" s="214"/>
      <c r="DI15" s="215"/>
      <c r="DJ15" s="212"/>
      <c r="DK15" s="213"/>
      <c r="DL15" s="212"/>
      <c r="DM15" s="213"/>
      <c r="DN15" s="212"/>
      <c r="DO15" s="213"/>
    </row>
    <row r="16" spans="1:120" s="363" customFormat="1">
      <c r="A16" s="362"/>
      <c r="C16" s="364" t="s">
        <v>70</v>
      </c>
      <c r="D16" s="365" t="e">
        <f>#REF!/#REF!</f>
        <v>#REF!</v>
      </c>
      <c r="E16" s="365" t="e">
        <f>#REF!/#REF!</f>
        <v>#REF!</v>
      </c>
      <c r="F16" s="365" t="e">
        <f>#REF!/#REF!</f>
        <v>#REF!</v>
      </c>
      <c r="G16" s="365" t="e">
        <f>#REF!/#REF!</f>
        <v>#REF!</v>
      </c>
      <c r="H16" s="365" t="e">
        <f>#REF!/#REF!</f>
        <v>#REF!</v>
      </c>
      <c r="I16" s="365" t="e">
        <f>#REF!/#REF!</f>
        <v>#REF!</v>
      </c>
      <c r="J16" s="365" t="e">
        <f>#REF!/#REF!</f>
        <v>#REF!</v>
      </c>
      <c r="K16" s="365" t="e">
        <f>#REF!/#REF!</f>
        <v>#REF!</v>
      </c>
      <c r="L16" s="365" t="e">
        <f>#REF!/#REF!</f>
        <v>#REF!</v>
      </c>
      <c r="M16" s="365" t="e">
        <f>#REF!/#REF!</f>
        <v>#REF!</v>
      </c>
      <c r="N16" s="365" t="e">
        <f>#REF!/#REF!</f>
        <v>#REF!</v>
      </c>
      <c r="O16" s="365" t="e">
        <f>#REF!/#REF!</f>
        <v>#REF!</v>
      </c>
      <c r="P16" s="365" t="e">
        <f>#REF!/#REF!</f>
        <v>#REF!</v>
      </c>
      <c r="Q16" s="365" t="e">
        <f>#REF!/#REF!</f>
        <v>#REF!</v>
      </c>
      <c r="R16" s="365" t="e">
        <f>#REF!/#REF!</f>
        <v>#REF!</v>
      </c>
      <c r="S16" s="365" t="e">
        <f>#REF!/#REF!</f>
        <v>#REF!</v>
      </c>
      <c r="T16" s="365" t="e">
        <f>#REF!/#REF!</f>
        <v>#REF!</v>
      </c>
      <c r="U16" s="365" t="e">
        <f>#REF!/#REF!</f>
        <v>#REF!</v>
      </c>
      <c r="V16" s="365" t="e">
        <f>#REF!/#REF!</f>
        <v>#REF!</v>
      </c>
      <c r="W16" s="365" t="e">
        <f>#REF!/#REF!</f>
        <v>#REF!</v>
      </c>
      <c r="X16" s="365" t="e">
        <f>#REF!/#REF!</f>
        <v>#REF!</v>
      </c>
      <c r="Y16" s="365" t="e">
        <f>#REF!/#REF!</f>
        <v>#REF!</v>
      </c>
      <c r="Z16" s="365" t="e">
        <f>#REF!/#REF!</f>
        <v>#REF!</v>
      </c>
      <c r="AA16" s="365" t="e">
        <f>#REF!/#REF!</f>
        <v>#REF!</v>
      </c>
      <c r="AB16" s="365" t="e">
        <f>#REF!/#REF!</f>
        <v>#REF!</v>
      </c>
      <c r="AC16" s="365" t="e">
        <f>#REF!/#REF!</f>
        <v>#REF!</v>
      </c>
      <c r="AD16" s="365" t="e">
        <f>#REF!/#REF!</f>
        <v>#REF!</v>
      </c>
      <c r="AE16" s="365" t="e">
        <f>#REF!/#REF!</f>
        <v>#REF!</v>
      </c>
      <c r="AF16" s="365" t="e">
        <f>#REF!/#REF!</f>
        <v>#REF!</v>
      </c>
      <c r="AG16" s="365" t="e">
        <f>#REF!/#REF!</f>
        <v>#REF!</v>
      </c>
      <c r="AH16" s="365"/>
      <c r="AI16" s="365" t="e">
        <f>#REF!/#REF!</f>
        <v>#REF!</v>
      </c>
      <c r="AJ16" s="365" t="e">
        <f>#REF!/#REF!</f>
        <v>#REF!</v>
      </c>
      <c r="AK16" s="365" t="e">
        <f>#REF!/#REF!</f>
        <v>#REF!</v>
      </c>
      <c r="AL16" s="365" t="e">
        <f>#REF!/#REF!</f>
        <v>#REF!</v>
      </c>
      <c r="AM16" s="365" t="e">
        <f>#REF!/#REF!</f>
        <v>#REF!</v>
      </c>
      <c r="AN16" s="365" t="e">
        <f>#REF!/#REF!</f>
        <v>#REF!</v>
      </c>
      <c r="AO16" s="365" t="e">
        <f>#REF!/#REF!</f>
        <v>#REF!</v>
      </c>
      <c r="AP16" s="365" t="e">
        <f>#REF!/#REF!</f>
        <v>#REF!</v>
      </c>
      <c r="AQ16" s="365" t="e">
        <f>#REF!/#REF!</f>
        <v>#REF!</v>
      </c>
      <c r="AR16" s="365" t="e">
        <f>#REF!/#REF!</f>
        <v>#REF!</v>
      </c>
      <c r="AS16" s="365" t="e">
        <f>#REF!/#REF!</f>
        <v>#REF!</v>
      </c>
      <c r="AT16" s="365" t="e">
        <f>#REF!/#REF!</f>
        <v>#REF!</v>
      </c>
      <c r="AU16" s="365" t="e">
        <f>#REF!/#REF!</f>
        <v>#REF!</v>
      </c>
      <c r="AV16" s="365" t="e">
        <f>#REF!/#REF!</f>
        <v>#REF!</v>
      </c>
      <c r="AW16" s="365" t="e">
        <f>#REF!/#REF!</f>
        <v>#REF!</v>
      </c>
      <c r="AX16" s="365" t="e">
        <f>#REF!/#REF!</f>
        <v>#REF!</v>
      </c>
      <c r="AY16" s="365" t="e">
        <f>#REF!/#REF!</f>
        <v>#REF!</v>
      </c>
      <c r="AZ16" s="365" t="e">
        <f>#REF!/#REF!</f>
        <v>#REF!</v>
      </c>
      <c r="BA16" s="365" t="e">
        <f>#REF!/#REF!</f>
        <v>#REF!</v>
      </c>
      <c r="BB16" s="365" t="e">
        <f>#REF!/#REF!</f>
        <v>#REF!</v>
      </c>
      <c r="BC16" s="365" t="e">
        <f>#REF!/#REF!</f>
        <v>#REF!</v>
      </c>
      <c r="BD16" s="365" t="e">
        <f>#REF!/#REF!</f>
        <v>#REF!</v>
      </c>
      <c r="BE16" s="365" t="e">
        <f>#REF!/#REF!</f>
        <v>#REF!</v>
      </c>
      <c r="BF16" s="365" t="e">
        <f>#REF!/#REF!</f>
        <v>#REF!</v>
      </c>
      <c r="BG16" s="365" t="e">
        <f>#REF!/#REF!</f>
        <v>#REF!</v>
      </c>
      <c r="BH16" s="365" t="e">
        <f>#REF!/#REF!</f>
        <v>#REF!</v>
      </c>
      <c r="BI16" s="365" t="e">
        <f>#REF!/#REF!</f>
        <v>#REF!</v>
      </c>
      <c r="BJ16" s="365" t="e">
        <f>#REF!/#REF!</f>
        <v>#REF!</v>
      </c>
      <c r="BK16" s="365" t="e">
        <f>#REF!/#REF!</f>
        <v>#REF!</v>
      </c>
      <c r="BL16" s="365" t="e">
        <f>#REF!/#REF!</f>
        <v>#REF!</v>
      </c>
      <c r="BM16" s="365" t="e">
        <f>#REF!/#REF!</f>
        <v>#REF!</v>
      </c>
      <c r="BN16" s="365" t="e">
        <f>#REF!/#REF!</f>
        <v>#REF!</v>
      </c>
      <c r="BO16" s="365" t="e">
        <f>#REF!/#REF!</f>
        <v>#REF!</v>
      </c>
      <c r="BP16" s="365" t="e">
        <f>#REF!/#REF!</f>
        <v>#REF!</v>
      </c>
      <c r="BQ16" s="365" t="e">
        <f>#REF!/#REF!</f>
        <v>#REF!</v>
      </c>
      <c r="BR16" s="365" t="e">
        <f>#REF!/#REF!</f>
        <v>#REF!</v>
      </c>
      <c r="BS16" s="365" t="e">
        <f>#REF!/#REF!</f>
        <v>#REF!</v>
      </c>
      <c r="BT16" s="365" t="e">
        <f>#REF!/#REF!</f>
        <v>#REF!</v>
      </c>
      <c r="BU16" s="365" t="e">
        <f>#REF!/#REF!</f>
        <v>#REF!</v>
      </c>
      <c r="BV16" s="365" t="e">
        <f>#REF!/#REF!</f>
        <v>#REF!</v>
      </c>
      <c r="BW16" s="365" t="e">
        <f>#REF!/#REF!</f>
        <v>#REF!</v>
      </c>
      <c r="BX16" s="365" t="e">
        <f>#REF!/#REF!</f>
        <v>#REF!</v>
      </c>
      <c r="BY16" s="365" t="e">
        <f>#REF!/#REF!</f>
        <v>#REF!</v>
      </c>
      <c r="BZ16" s="365" t="e">
        <f>#REF!/#REF!</f>
        <v>#REF!</v>
      </c>
      <c r="CA16" s="365" t="e">
        <f>#REF!/#REF!</f>
        <v>#REF!</v>
      </c>
      <c r="CB16" s="365" t="e">
        <f>#REF!/#REF!</f>
        <v>#REF!</v>
      </c>
      <c r="CC16" s="365" t="e">
        <f>#REF!/#REF!</f>
        <v>#REF!</v>
      </c>
      <c r="CD16" s="365" t="e">
        <f>#REF!/#REF!</f>
        <v>#REF!</v>
      </c>
      <c r="CE16" s="365" t="e">
        <f>#REF!/#REF!</f>
        <v>#REF!</v>
      </c>
      <c r="CF16" s="365" t="e">
        <f>#REF!/#REF!</f>
        <v>#REF!</v>
      </c>
      <c r="CG16" s="365" t="e">
        <f>#REF!/#REF!</f>
        <v>#REF!</v>
      </c>
      <c r="CH16" s="365" t="e">
        <f>#REF!/#REF!</f>
        <v>#REF!</v>
      </c>
      <c r="CI16" s="365" t="e">
        <f>#REF!/#REF!</f>
        <v>#REF!</v>
      </c>
      <c r="CJ16" s="364"/>
      <c r="CK16" s="364"/>
      <c r="CL16" s="364"/>
      <c r="CM16" s="364"/>
      <c r="CN16" s="364"/>
      <c r="CO16" s="364"/>
      <c r="CP16" s="364"/>
      <c r="CQ16" s="364"/>
      <c r="CR16" s="364"/>
      <c r="CS16" s="364"/>
      <c r="CT16" s="364"/>
      <c r="CU16" s="364"/>
      <c r="CV16" s="364"/>
      <c r="CW16" s="364"/>
      <c r="CX16" s="364"/>
      <c r="CY16" s="364"/>
      <c r="CZ16" s="364"/>
      <c r="DA16" s="364"/>
      <c r="DB16" s="364"/>
      <c r="DC16" s="364"/>
      <c r="DD16" s="364"/>
      <c r="DE16" s="366"/>
      <c r="DF16" s="367"/>
      <c r="DG16" s="368"/>
      <c r="DH16" s="369"/>
      <c r="DI16" s="370"/>
      <c r="DJ16" s="368"/>
      <c r="DK16" s="368"/>
      <c r="DL16" s="371"/>
      <c r="DM16" s="371"/>
    </row>
    <row r="17" spans="1:119" s="216" customFormat="1" ht="14">
      <c r="A17" s="339" t="s">
        <v>2</v>
      </c>
      <c r="B17" s="209" t="s">
        <v>79</v>
      </c>
      <c r="C17" s="210"/>
      <c r="D17" s="211">
        <v>0</v>
      </c>
      <c r="E17" s="211">
        <v>0</v>
      </c>
      <c r="F17" s="211">
        <v>4.4999999999999998E-2</v>
      </c>
      <c r="G17" s="211">
        <v>0.09</v>
      </c>
      <c r="H17" s="211">
        <v>0.58345000000000002</v>
      </c>
      <c r="I17" s="211">
        <v>0.33600000000000002</v>
      </c>
      <c r="J17" s="211">
        <v>4.4999999999999998E-2</v>
      </c>
      <c r="K17" s="211">
        <v>4.4999999999999998E-2</v>
      </c>
      <c r="L17" s="211">
        <v>6.7000000000000004E-2</v>
      </c>
      <c r="M17" s="211">
        <v>2.2450000000000001E-2</v>
      </c>
      <c r="N17" s="211"/>
      <c r="O17" s="211">
        <v>0</v>
      </c>
      <c r="P17" s="211">
        <v>11.942999999999998</v>
      </c>
      <c r="Q17" s="211">
        <v>5.7259999999999991</v>
      </c>
      <c r="R17" s="211">
        <v>8.9579999999999984</v>
      </c>
      <c r="S17" s="211">
        <v>11.203999999999999</v>
      </c>
      <c r="T17" s="211">
        <v>10.395</v>
      </c>
      <c r="U17" s="211">
        <v>6.9589999999999996</v>
      </c>
      <c r="V17" s="211">
        <v>3.9059999999999997</v>
      </c>
      <c r="W17" s="211"/>
      <c r="X17" s="211">
        <v>0</v>
      </c>
      <c r="Y17" s="211">
        <v>0</v>
      </c>
      <c r="Z17" s="211">
        <v>7.117</v>
      </c>
      <c r="AA17" s="211">
        <v>10.258999999999999</v>
      </c>
      <c r="AB17" s="211">
        <v>8.33</v>
      </c>
      <c r="AC17" s="211">
        <v>6.5549999999999997</v>
      </c>
      <c r="AD17" s="211">
        <v>7.9459999999999997</v>
      </c>
      <c r="AE17" s="211">
        <v>6.6890000000000001</v>
      </c>
      <c r="AF17" s="211">
        <v>9.0709999999999997</v>
      </c>
      <c r="AG17" s="211">
        <v>9.0709999999999997</v>
      </c>
      <c r="AH17" s="211"/>
      <c r="AI17" s="211">
        <v>0</v>
      </c>
      <c r="AJ17" s="211">
        <v>5.4769999999999994</v>
      </c>
      <c r="AK17" s="211">
        <v>11.045999999999999</v>
      </c>
      <c r="AL17" s="211">
        <v>9.2949999999999982</v>
      </c>
      <c r="AM17" s="211">
        <v>11.202999999999999</v>
      </c>
      <c r="AN17" s="211">
        <v>9.0030000000000001</v>
      </c>
      <c r="AO17" s="211">
        <v>8.8449999999999989</v>
      </c>
      <c r="AP17" s="211">
        <v>7.9919999999999991</v>
      </c>
      <c r="AQ17" s="211">
        <v>3.5910000000000006</v>
      </c>
      <c r="AR17" s="211">
        <v>0</v>
      </c>
      <c r="AS17" s="211">
        <v>1.2709999999999999</v>
      </c>
      <c r="AT17" s="211"/>
      <c r="AU17" s="211">
        <v>8.552999999999999</v>
      </c>
      <c r="AV17" s="211">
        <v>8.081999999999999</v>
      </c>
      <c r="AW17" s="211">
        <v>5.0519999999999996</v>
      </c>
      <c r="AX17" s="211">
        <v>5.4539999999999997</v>
      </c>
      <c r="AY17" s="211">
        <v>3.9280000000000004</v>
      </c>
      <c r="AZ17" s="211">
        <v>7.6680000000000001</v>
      </c>
      <c r="BA17" s="211">
        <v>6.331999999999999</v>
      </c>
      <c r="BB17" s="211">
        <v>0.94100000000000006</v>
      </c>
      <c r="BC17" s="211"/>
      <c r="BD17" s="211">
        <v>0.94199999999999995</v>
      </c>
      <c r="BE17" s="211">
        <v>1.6389999999999998</v>
      </c>
      <c r="BF17" s="211">
        <v>4.1979999999999995</v>
      </c>
      <c r="BG17" s="211">
        <v>6.0619999999999994</v>
      </c>
      <c r="BH17" s="211">
        <v>9.6539999999999999</v>
      </c>
      <c r="BI17" s="211">
        <v>4.984</v>
      </c>
      <c r="BJ17" s="211">
        <v>3.008</v>
      </c>
      <c r="BK17" s="211">
        <v>4.49</v>
      </c>
      <c r="BL17" s="211"/>
      <c r="BM17" s="211">
        <v>0</v>
      </c>
      <c r="BN17" s="211">
        <v>2.4489999999999998</v>
      </c>
      <c r="BO17" s="211">
        <v>1.3920000000000001</v>
      </c>
      <c r="BP17" s="211">
        <v>0.82899999999999996</v>
      </c>
      <c r="BQ17" s="211">
        <v>0.96049999999999991</v>
      </c>
      <c r="BR17" s="211">
        <v>0.875</v>
      </c>
      <c r="BS17" s="211">
        <v>7.2529999999999992</v>
      </c>
      <c r="BT17" s="211">
        <v>6.7129999999999992</v>
      </c>
      <c r="BU17" s="211">
        <v>3.0750000000000002</v>
      </c>
      <c r="BV17" s="211"/>
      <c r="BW17" s="211">
        <v>0</v>
      </c>
      <c r="BX17" s="211">
        <v>0</v>
      </c>
      <c r="BY17" s="211">
        <v>0</v>
      </c>
      <c r="BZ17" s="211">
        <v>0</v>
      </c>
      <c r="CA17" s="211">
        <v>0</v>
      </c>
      <c r="CB17" s="211">
        <v>0</v>
      </c>
      <c r="CC17" s="211">
        <v>0</v>
      </c>
      <c r="CD17" s="211">
        <v>0</v>
      </c>
      <c r="CE17" s="211">
        <v>0</v>
      </c>
      <c r="CF17" s="211">
        <v>0</v>
      </c>
      <c r="CG17" s="211">
        <v>0</v>
      </c>
      <c r="CH17" s="211">
        <v>0</v>
      </c>
      <c r="CI17" s="211">
        <v>0</v>
      </c>
      <c r="CJ17" s="212"/>
      <c r="CK17" s="212"/>
      <c r="CL17" s="212"/>
      <c r="CM17" s="212"/>
      <c r="CN17" s="212"/>
      <c r="CO17" s="212"/>
      <c r="CP17" s="212"/>
      <c r="CQ17" s="212"/>
      <c r="CR17" s="212"/>
      <c r="CS17" s="212"/>
      <c r="CT17" s="212"/>
      <c r="CU17" s="212"/>
      <c r="CV17" s="212"/>
      <c r="CW17" s="212"/>
      <c r="CX17" s="212"/>
      <c r="CY17" s="212"/>
      <c r="CZ17" s="212"/>
      <c r="DA17" s="212"/>
      <c r="DB17" s="212"/>
      <c r="DC17" s="212"/>
      <c r="DD17" s="212"/>
      <c r="DE17" s="212"/>
      <c r="DF17" s="212"/>
      <c r="DG17" s="213"/>
      <c r="DH17" s="214"/>
      <c r="DI17" s="215"/>
      <c r="DJ17" s="212"/>
      <c r="DK17" s="213"/>
      <c r="DL17" s="212"/>
      <c r="DM17" s="213"/>
      <c r="DN17" s="212"/>
      <c r="DO17" s="213"/>
    </row>
    <row r="18" spans="1:119" s="216" customFormat="1">
      <c r="A18" s="208"/>
      <c r="B18" s="209" t="s">
        <v>87</v>
      </c>
      <c r="C18" s="217"/>
      <c r="D18" s="211">
        <v>0</v>
      </c>
      <c r="E18" s="211">
        <v>0</v>
      </c>
      <c r="F18" s="211">
        <v>0</v>
      </c>
      <c r="G18" s="211">
        <v>0</v>
      </c>
      <c r="H18" s="211">
        <v>4.4999999999999998E-2</v>
      </c>
      <c r="I18" s="211">
        <v>0.09</v>
      </c>
      <c r="J18" s="211">
        <v>8.9450000000000002E-2</v>
      </c>
      <c r="K18" s="211">
        <v>2.2450000000000001E-2</v>
      </c>
      <c r="L18" s="211">
        <v>4.4999999999999998E-2</v>
      </c>
      <c r="M18" s="211">
        <v>0</v>
      </c>
      <c r="N18" s="211"/>
      <c r="O18" s="211">
        <v>0</v>
      </c>
      <c r="P18" s="211">
        <v>2.6710000000000003</v>
      </c>
      <c r="Q18" s="211">
        <v>1.6839999999999999</v>
      </c>
      <c r="R18" s="211">
        <v>1.9990000000000001</v>
      </c>
      <c r="S18" s="211">
        <v>1.7729999999999999</v>
      </c>
      <c r="T18" s="211">
        <v>1.7510000000000001</v>
      </c>
      <c r="U18" s="211">
        <v>2.2000000000000002</v>
      </c>
      <c r="V18" s="211">
        <v>1.2130000000000001</v>
      </c>
      <c r="W18" s="211"/>
      <c r="X18" s="211">
        <v>0</v>
      </c>
      <c r="Y18" s="211">
        <v>0</v>
      </c>
      <c r="Z18" s="211">
        <v>9.1150000000000002</v>
      </c>
      <c r="AA18" s="211">
        <v>4.1539999999999999</v>
      </c>
      <c r="AB18" s="211">
        <v>3.2329999999999997</v>
      </c>
      <c r="AC18" s="211">
        <v>3.5920000000000001</v>
      </c>
      <c r="AD18" s="211">
        <v>4.1320000000000006</v>
      </c>
      <c r="AE18" s="211">
        <v>1.5489999999999999</v>
      </c>
      <c r="AF18" s="211">
        <v>1.7289999999999999</v>
      </c>
      <c r="AG18" s="211">
        <v>1.7289999999999999</v>
      </c>
      <c r="AH18" s="211"/>
      <c r="AI18" s="211">
        <v>0</v>
      </c>
      <c r="AJ18" s="211">
        <v>3.21</v>
      </c>
      <c r="AK18" s="211">
        <v>5.5220000000000002</v>
      </c>
      <c r="AL18" s="211">
        <v>4.4219999999999997</v>
      </c>
      <c r="AM18" s="211">
        <v>5.769000000000001</v>
      </c>
      <c r="AN18" s="211">
        <v>4.984</v>
      </c>
      <c r="AO18" s="211">
        <v>4.5569999999999995</v>
      </c>
      <c r="AP18" s="211">
        <v>5.726</v>
      </c>
      <c r="AQ18" s="211">
        <v>2.5599999999999996</v>
      </c>
      <c r="AR18" s="211">
        <v>0</v>
      </c>
      <c r="AS18" s="211">
        <v>0.49399999999999999</v>
      </c>
      <c r="AT18" s="211"/>
      <c r="AU18" s="211">
        <v>3.524</v>
      </c>
      <c r="AV18" s="211">
        <v>6.0389999999999997</v>
      </c>
      <c r="AW18" s="211">
        <v>11.045999999999999</v>
      </c>
      <c r="AX18" s="211">
        <v>13.738999999999999</v>
      </c>
      <c r="AY18" s="211">
        <v>11.09</v>
      </c>
      <c r="AZ18" s="211">
        <v>5.2080000000000002</v>
      </c>
      <c r="BA18" s="211">
        <v>6.7349999999999994</v>
      </c>
      <c r="BB18" s="211">
        <v>1.2789999999999999</v>
      </c>
      <c r="BC18" s="211"/>
      <c r="BD18" s="211">
        <v>1.4810000000000001</v>
      </c>
      <c r="BE18" s="211">
        <v>7.4089999999999998</v>
      </c>
      <c r="BF18" s="211">
        <v>10.822000000000001</v>
      </c>
      <c r="BG18" s="211">
        <v>10.192</v>
      </c>
      <c r="BH18" s="211">
        <v>7.9020000000000001</v>
      </c>
      <c r="BI18" s="211">
        <v>8.4640000000000004</v>
      </c>
      <c r="BJ18" s="211">
        <v>10.574</v>
      </c>
      <c r="BK18" s="211">
        <v>11.673999999999999</v>
      </c>
      <c r="BL18" s="211"/>
      <c r="BM18" s="211">
        <v>0</v>
      </c>
      <c r="BN18" s="211">
        <v>22.068000000000001</v>
      </c>
      <c r="BO18" s="211">
        <v>15.110000000000001</v>
      </c>
      <c r="BP18" s="211">
        <v>9.34</v>
      </c>
      <c r="BQ18" s="211">
        <v>17.646000000000001</v>
      </c>
      <c r="BR18" s="211">
        <v>17.600999999999999</v>
      </c>
      <c r="BS18" s="211">
        <v>5.4329999999999998</v>
      </c>
      <c r="BT18" s="211">
        <v>3.0300000000000002</v>
      </c>
      <c r="BU18" s="211">
        <v>2.02</v>
      </c>
      <c r="BV18" s="211"/>
      <c r="BW18" s="211">
        <v>0</v>
      </c>
      <c r="BX18" s="211">
        <v>0</v>
      </c>
      <c r="BY18" s="211">
        <v>0</v>
      </c>
      <c r="BZ18" s="211">
        <v>0</v>
      </c>
      <c r="CA18" s="211">
        <v>0</v>
      </c>
      <c r="CB18" s="211">
        <v>0</v>
      </c>
      <c r="CC18" s="211">
        <v>0</v>
      </c>
      <c r="CD18" s="211">
        <v>0</v>
      </c>
      <c r="CE18" s="211">
        <v>0</v>
      </c>
      <c r="CF18" s="211">
        <v>0</v>
      </c>
      <c r="CG18" s="211">
        <v>0</v>
      </c>
      <c r="CH18" s="211">
        <v>0</v>
      </c>
      <c r="CI18" s="211">
        <v>0</v>
      </c>
      <c r="CJ18" s="212"/>
      <c r="CK18" s="212"/>
      <c r="CL18" s="212"/>
      <c r="CM18" s="212"/>
      <c r="CN18" s="212"/>
      <c r="CO18" s="212"/>
      <c r="CP18" s="212"/>
      <c r="CQ18" s="212"/>
      <c r="CR18" s="212"/>
      <c r="CS18" s="212"/>
      <c r="CT18" s="212"/>
      <c r="CU18" s="212"/>
      <c r="CV18" s="212"/>
      <c r="CW18" s="212"/>
      <c r="CX18" s="212"/>
      <c r="CY18" s="212"/>
      <c r="CZ18" s="212"/>
      <c r="DA18" s="212"/>
      <c r="DB18" s="212"/>
      <c r="DC18" s="212"/>
      <c r="DD18" s="212"/>
      <c r="DE18" s="212"/>
      <c r="DF18" s="212"/>
      <c r="DG18" s="213"/>
      <c r="DH18" s="214"/>
      <c r="DI18" s="215"/>
      <c r="DJ18" s="212"/>
      <c r="DK18" s="213"/>
      <c r="DL18" s="212"/>
      <c r="DM18" s="213"/>
      <c r="DN18" s="212"/>
      <c r="DO18" s="213"/>
    </row>
    <row r="19" spans="1:119" s="216" customFormat="1">
      <c r="A19" s="218"/>
      <c r="B19" s="219" t="s">
        <v>88</v>
      </c>
      <c r="C19" s="217"/>
      <c r="D19" s="211">
        <v>0</v>
      </c>
      <c r="E19" s="211">
        <v>0</v>
      </c>
      <c r="F19" s="211">
        <v>0</v>
      </c>
      <c r="G19" s="211">
        <v>0</v>
      </c>
      <c r="H19" s="211">
        <v>0</v>
      </c>
      <c r="I19" s="211">
        <v>0.09</v>
      </c>
      <c r="J19" s="211">
        <v>0</v>
      </c>
      <c r="K19" s="211">
        <v>0</v>
      </c>
      <c r="L19" s="211">
        <v>0</v>
      </c>
      <c r="M19" s="211">
        <v>0</v>
      </c>
      <c r="N19" s="211"/>
      <c r="O19" s="211">
        <v>0</v>
      </c>
      <c r="P19" s="211">
        <v>2.3570000000000002</v>
      </c>
      <c r="Q19" s="211">
        <v>0.96499999999999997</v>
      </c>
      <c r="R19" s="211">
        <v>1.819</v>
      </c>
      <c r="S19" s="211">
        <v>1.774</v>
      </c>
      <c r="T19" s="211">
        <v>1.931</v>
      </c>
      <c r="U19" s="211">
        <v>1.2349999999999999</v>
      </c>
      <c r="V19" s="211">
        <v>0.83100000000000007</v>
      </c>
      <c r="W19" s="211"/>
      <c r="X19" s="211">
        <v>0</v>
      </c>
      <c r="Y19" s="211">
        <v>0</v>
      </c>
      <c r="Z19" s="211">
        <v>1.5050000000000001</v>
      </c>
      <c r="AA19" s="211">
        <v>1.976</v>
      </c>
      <c r="AB19" s="211">
        <v>1.639</v>
      </c>
      <c r="AC19" s="211">
        <v>1.482</v>
      </c>
      <c r="AD19" s="211">
        <v>1.6160000000000001</v>
      </c>
      <c r="AE19" s="211">
        <v>2.4240000000000004</v>
      </c>
      <c r="AF19" s="211">
        <v>3.2330000000000001</v>
      </c>
      <c r="AG19" s="211">
        <v>3.2330000000000001</v>
      </c>
      <c r="AH19" s="211"/>
      <c r="AI19" s="211">
        <v>0</v>
      </c>
      <c r="AJ19" s="211">
        <v>1.4820000000000002</v>
      </c>
      <c r="AK19" s="211">
        <v>2.649</v>
      </c>
      <c r="AL19" s="211">
        <v>2.335</v>
      </c>
      <c r="AM19" s="211">
        <v>3.21</v>
      </c>
      <c r="AN19" s="211">
        <v>3.0089999999999999</v>
      </c>
      <c r="AO19" s="211">
        <v>3.0300000000000002</v>
      </c>
      <c r="AP19" s="211">
        <v>3.4790000000000001</v>
      </c>
      <c r="AQ19" s="211">
        <v>2.7619999999999996</v>
      </c>
      <c r="AR19" s="211">
        <v>0</v>
      </c>
      <c r="AS19" s="211">
        <v>0.78500000000000014</v>
      </c>
      <c r="AT19" s="211"/>
      <c r="AU19" s="211">
        <v>3.0309999999999997</v>
      </c>
      <c r="AV19" s="211">
        <v>3.9509999999999996</v>
      </c>
      <c r="AW19" s="211">
        <v>2.4250000000000003</v>
      </c>
      <c r="AX19" s="211">
        <v>2.4909999999999997</v>
      </c>
      <c r="AY19" s="211">
        <v>3.5920000000000005</v>
      </c>
      <c r="AZ19" s="211">
        <v>4.9169999999999998</v>
      </c>
      <c r="BA19" s="211">
        <v>5.9489999999999998</v>
      </c>
      <c r="BB19" s="211">
        <v>0.7629999999999999</v>
      </c>
      <c r="BC19" s="211"/>
      <c r="BD19" s="211">
        <v>1.01</v>
      </c>
      <c r="BE19" s="211">
        <v>1.3479999999999999</v>
      </c>
      <c r="BF19" s="211">
        <v>4.58</v>
      </c>
      <c r="BG19" s="211">
        <v>4.9159999999999995</v>
      </c>
      <c r="BH19" s="211">
        <v>5.9489999999999998</v>
      </c>
      <c r="BI19" s="211">
        <v>5.2309999999999999</v>
      </c>
      <c r="BJ19" s="211">
        <v>3.8839999999999999</v>
      </c>
      <c r="BK19" s="211">
        <v>2.4010000000000002</v>
      </c>
      <c r="BL19" s="211"/>
      <c r="BM19" s="211">
        <v>0</v>
      </c>
      <c r="BN19" s="211">
        <v>3.2110000000000003</v>
      </c>
      <c r="BO19" s="211">
        <v>2.9409999999999998</v>
      </c>
      <c r="BP19" s="211">
        <v>1.5260000000000002</v>
      </c>
      <c r="BQ19" s="211">
        <v>2.02</v>
      </c>
      <c r="BR19" s="211">
        <v>2.3579999999999997</v>
      </c>
      <c r="BS19" s="211">
        <v>5.5449999999999999</v>
      </c>
      <c r="BT19" s="211">
        <v>6.0839999999999996</v>
      </c>
      <c r="BU19" s="211">
        <v>5.0069999999999997</v>
      </c>
      <c r="BV19" s="211"/>
      <c r="BW19" s="211">
        <v>0</v>
      </c>
      <c r="BX19" s="211">
        <v>0</v>
      </c>
      <c r="BY19" s="211">
        <v>0</v>
      </c>
      <c r="BZ19" s="211">
        <v>0</v>
      </c>
      <c r="CA19" s="211">
        <v>0</v>
      </c>
      <c r="CB19" s="211">
        <v>0</v>
      </c>
      <c r="CC19" s="211">
        <v>0</v>
      </c>
      <c r="CD19" s="211">
        <v>0</v>
      </c>
      <c r="CE19" s="211">
        <v>0</v>
      </c>
      <c r="CF19" s="211">
        <v>0</v>
      </c>
      <c r="CG19" s="211">
        <v>0</v>
      </c>
      <c r="CH19" s="211">
        <v>0</v>
      </c>
      <c r="CI19" s="211">
        <v>0</v>
      </c>
      <c r="CJ19" s="212"/>
      <c r="CK19" s="212"/>
      <c r="CL19" s="212"/>
      <c r="CM19" s="212"/>
      <c r="CN19" s="212"/>
      <c r="CO19" s="212"/>
      <c r="CP19" s="212"/>
      <c r="CQ19" s="212"/>
      <c r="CR19" s="212"/>
      <c r="CS19" s="212"/>
      <c r="CT19" s="212"/>
      <c r="CU19" s="212"/>
      <c r="CV19" s="212"/>
      <c r="CW19" s="212"/>
      <c r="CX19" s="212"/>
      <c r="CY19" s="212"/>
      <c r="CZ19" s="212"/>
      <c r="DA19" s="212"/>
      <c r="DB19" s="212"/>
      <c r="DC19" s="212"/>
      <c r="DD19" s="212"/>
      <c r="DE19" s="212"/>
      <c r="DF19" s="212"/>
      <c r="DG19" s="213"/>
      <c r="DH19" s="214"/>
      <c r="DI19" s="215"/>
      <c r="DJ19" s="212"/>
      <c r="DK19" s="213"/>
      <c r="DL19" s="212"/>
      <c r="DM19" s="213"/>
      <c r="DN19" s="212"/>
      <c r="DO19" s="213"/>
    </row>
    <row r="20" spans="1:119" s="363" customFormat="1">
      <c r="A20" s="362"/>
      <c r="C20" s="364" t="s">
        <v>70</v>
      </c>
      <c r="D20" s="365" t="e">
        <f>#REF!/#REF!</f>
        <v>#REF!</v>
      </c>
      <c r="E20" s="365" t="e">
        <f>#REF!/#REF!</f>
        <v>#REF!</v>
      </c>
      <c r="F20" s="365" t="e">
        <f>#REF!/#REF!</f>
        <v>#REF!</v>
      </c>
      <c r="G20" s="365" t="e">
        <f>#REF!/#REF!</f>
        <v>#REF!</v>
      </c>
      <c r="H20" s="365" t="e">
        <f>#REF!/#REF!</f>
        <v>#REF!</v>
      </c>
      <c r="I20" s="365" t="e">
        <f>#REF!/#REF!</f>
        <v>#REF!</v>
      </c>
      <c r="J20" s="365" t="e">
        <f>#REF!/#REF!</f>
        <v>#REF!</v>
      </c>
      <c r="K20" s="365" t="e">
        <f>#REF!/#REF!</f>
        <v>#REF!</v>
      </c>
      <c r="L20" s="365" t="e">
        <f>#REF!/#REF!</f>
        <v>#REF!</v>
      </c>
      <c r="M20" s="365" t="e">
        <f>#REF!/#REF!</f>
        <v>#REF!</v>
      </c>
      <c r="N20" s="365" t="e">
        <f>#REF!/#REF!</f>
        <v>#REF!</v>
      </c>
      <c r="O20" s="365" t="e">
        <f>#REF!/#REF!</f>
        <v>#REF!</v>
      </c>
      <c r="P20" s="365" t="e">
        <f>#REF!/#REF!</f>
        <v>#REF!</v>
      </c>
      <c r="Q20" s="365" t="e">
        <f>#REF!/#REF!</f>
        <v>#REF!</v>
      </c>
      <c r="R20" s="365" t="e">
        <f>#REF!/#REF!</f>
        <v>#REF!</v>
      </c>
      <c r="S20" s="365" t="e">
        <f>#REF!/#REF!</f>
        <v>#REF!</v>
      </c>
      <c r="T20" s="365" t="e">
        <f>#REF!/#REF!</f>
        <v>#REF!</v>
      </c>
      <c r="U20" s="365" t="e">
        <f>#REF!/#REF!</f>
        <v>#REF!</v>
      </c>
      <c r="V20" s="365" t="e">
        <f>#REF!/#REF!</f>
        <v>#REF!</v>
      </c>
      <c r="W20" s="365" t="e">
        <f>#REF!/#REF!</f>
        <v>#REF!</v>
      </c>
      <c r="X20" s="365" t="e">
        <f>#REF!/#REF!</f>
        <v>#REF!</v>
      </c>
      <c r="Y20" s="365" t="e">
        <f>#REF!/#REF!</f>
        <v>#REF!</v>
      </c>
      <c r="Z20" s="365" t="e">
        <f>#REF!/#REF!</f>
        <v>#REF!</v>
      </c>
      <c r="AA20" s="365" t="e">
        <f>#REF!/#REF!</f>
        <v>#REF!</v>
      </c>
      <c r="AB20" s="365" t="e">
        <f>#REF!/#REF!</f>
        <v>#REF!</v>
      </c>
      <c r="AC20" s="365" t="e">
        <f>#REF!/#REF!</f>
        <v>#REF!</v>
      </c>
      <c r="AD20" s="365" t="e">
        <f>#REF!/#REF!</f>
        <v>#REF!</v>
      </c>
      <c r="AE20" s="365" t="e">
        <f>#REF!/#REF!</f>
        <v>#REF!</v>
      </c>
      <c r="AF20" s="365" t="e">
        <f>#REF!/#REF!</f>
        <v>#REF!</v>
      </c>
      <c r="AG20" s="365" t="e">
        <f>#REF!/#REF!</f>
        <v>#REF!</v>
      </c>
      <c r="AH20" s="365" t="e">
        <f>#REF!/#REF!</f>
        <v>#REF!</v>
      </c>
      <c r="AI20" s="365" t="e">
        <f>#REF!/#REF!</f>
        <v>#REF!</v>
      </c>
      <c r="AJ20" s="365" t="e">
        <f>#REF!/#REF!</f>
        <v>#REF!</v>
      </c>
      <c r="AK20" s="365" t="e">
        <f>#REF!/#REF!</f>
        <v>#REF!</v>
      </c>
      <c r="AL20" s="365" t="e">
        <f>#REF!/#REF!</f>
        <v>#REF!</v>
      </c>
      <c r="AM20" s="365" t="e">
        <f>#REF!/#REF!</f>
        <v>#REF!</v>
      </c>
      <c r="AN20" s="365" t="e">
        <f>#REF!/#REF!</f>
        <v>#REF!</v>
      </c>
      <c r="AO20" s="365" t="e">
        <f>#REF!/#REF!</f>
        <v>#REF!</v>
      </c>
      <c r="AP20" s="365" t="e">
        <f>#REF!/#REF!</f>
        <v>#REF!</v>
      </c>
      <c r="AQ20" s="365" t="e">
        <f>#REF!/#REF!</f>
        <v>#REF!</v>
      </c>
      <c r="AR20" s="365" t="e">
        <f>#REF!/#REF!</f>
        <v>#REF!</v>
      </c>
      <c r="AS20" s="365" t="e">
        <f>#REF!/#REF!</f>
        <v>#REF!</v>
      </c>
      <c r="AT20" s="365" t="e">
        <f>#REF!/#REF!</f>
        <v>#REF!</v>
      </c>
      <c r="AU20" s="365" t="e">
        <f>#REF!/#REF!</f>
        <v>#REF!</v>
      </c>
      <c r="AV20" s="365" t="e">
        <f>#REF!/#REF!</f>
        <v>#REF!</v>
      </c>
      <c r="AW20" s="365" t="e">
        <f>#REF!/#REF!</f>
        <v>#REF!</v>
      </c>
      <c r="AX20" s="365" t="e">
        <f>#REF!/#REF!</f>
        <v>#REF!</v>
      </c>
      <c r="AY20" s="365" t="e">
        <f>#REF!/#REF!</f>
        <v>#REF!</v>
      </c>
      <c r="AZ20" s="365" t="e">
        <f>#REF!/#REF!</f>
        <v>#REF!</v>
      </c>
      <c r="BA20" s="365" t="e">
        <f>#REF!/#REF!</f>
        <v>#REF!</v>
      </c>
      <c r="BB20" s="365" t="e">
        <f>#REF!/#REF!</f>
        <v>#REF!</v>
      </c>
      <c r="BC20" s="365" t="e">
        <f>#REF!/#REF!</f>
        <v>#REF!</v>
      </c>
      <c r="BD20" s="365" t="e">
        <f>#REF!/#REF!</f>
        <v>#REF!</v>
      </c>
      <c r="BE20" s="365" t="e">
        <f>#REF!/#REF!</f>
        <v>#REF!</v>
      </c>
      <c r="BF20" s="365" t="e">
        <f>#REF!/#REF!</f>
        <v>#REF!</v>
      </c>
      <c r="BG20" s="365" t="e">
        <f>#REF!/#REF!</f>
        <v>#REF!</v>
      </c>
      <c r="BH20" s="365" t="e">
        <f>#REF!/#REF!</f>
        <v>#REF!</v>
      </c>
      <c r="BI20" s="365" t="e">
        <f>#REF!/#REF!</f>
        <v>#REF!</v>
      </c>
      <c r="BJ20" s="365" t="e">
        <f>#REF!/#REF!</f>
        <v>#REF!</v>
      </c>
      <c r="BK20" s="365" t="e">
        <f>#REF!/#REF!</f>
        <v>#REF!</v>
      </c>
      <c r="BL20" s="365" t="e">
        <f>#REF!/#REF!</f>
        <v>#REF!</v>
      </c>
      <c r="BM20" s="365" t="e">
        <f>#REF!/#REF!</f>
        <v>#REF!</v>
      </c>
      <c r="BN20" s="365" t="e">
        <f>#REF!/#REF!</f>
        <v>#REF!</v>
      </c>
      <c r="BO20" s="365" t="e">
        <f>#REF!/#REF!</f>
        <v>#REF!</v>
      </c>
      <c r="BP20" s="365" t="e">
        <f>#REF!/#REF!</f>
        <v>#REF!</v>
      </c>
      <c r="BQ20" s="365" t="e">
        <f>#REF!/#REF!</f>
        <v>#REF!</v>
      </c>
      <c r="BR20" s="365" t="e">
        <f>#REF!/#REF!</f>
        <v>#REF!</v>
      </c>
      <c r="BS20" s="365" t="e">
        <f>#REF!/#REF!</f>
        <v>#REF!</v>
      </c>
      <c r="BT20" s="365" t="e">
        <f>#REF!/#REF!</f>
        <v>#REF!</v>
      </c>
      <c r="BU20" s="365" t="e">
        <f>#REF!/#REF!</f>
        <v>#REF!</v>
      </c>
      <c r="BV20" s="365" t="e">
        <f>#REF!/#REF!</f>
        <v>#REF!</v>
      </c>
      <c r="BW20" s="365" t="e">
        <f>#REF!/#REF!</f>
        <v>#REF!</v>
      </c>
      <c r="BX20" s="365" t="e">
        <f>#REF!/#REF!</f>
        <v>#REF!</v>
      </c>
      <c r="BY20" s="365" t="e">
        <f>#REF!/#REF!</f>
        <v>#REF!</v>
      </c>
      <c r="BZ20" s="365" t="e">
        <f>#REF!/#REF!</f>
        <v>#REF!</v>
      </c>
      <c r="CA20" s="365" t="e">
        <f>#REF!/#REF!</f>
        <v>#REF!</v>
      </c>
      <c r="CB20" s="365" t="e">
        <f>#REF!/#REF!</f>
        <v>#REF!</v>
      </c>
      <c r="CC20" s="365" t="e">
        <f>#REF!/#REF!</f>
        <v>#REF!</v>
      </c>
      <c r="CD20" s="365" t="e">
        <f>#REF!/#REF!</f>
        <v>#REF!</v>
      </c>
      <c r="CE20" s="365" t="e">
        <f>#REF!/#REF!</f>
        <v>#REF!</v>
      </c>
      <c r="CF20" s="365" t="e">
        <f>#REF!/#REF!</f>
        <v>#REF!</v>
      </c>
      <c r="CG20" s="365" t="e">
        <f>#REF!/#REF!</f>
        <v>#REF!</v>
      </c>
      <c r="CH20" s="365" t="e">
        <f>#REF!/#REF!</f>
        <v>#REF!</v>
      </c>
      <c r="CI20" s="365" t="e">
        <f>#REF!/#REF!</f>
        <v>#REF!</v>
      </c>
      <c r="CJ20" s="364"/>
      <c r="CK20" s="364"/>
      <c r="CL20" s="364"/>
      <c r="CM20" s="364"/>
      <c r="CN20" s="364"/>
      <c r="CO20" s="364"/>
      <c r="CP20" s="364"/>
      <c r="CQ20" s="364"/>
      <c r="CR20" s="364"/>
      <c r="CS20" s="364"/>
      <c r="CT20" s="364"/>
      <c r="CU20" s="364"/>
      <c r="CV20" s="364"/>
      <c r="CW20" s="364"/>
      <c r="CX20" s="364"/>
      <c r="CY20" s="364"/>
      <c r="CZ20" s="364"/>
      <c r="DA20" s="364"/>
      <c r="DB20" s="364"/>
      <c r="DC20" s="364"/>
      <c r="DD20" s="364"/>
      <c r="DE20" s="366"/>
      <c r="DF20" s="367"/>
      <c r="DG20" s="368"/>
      <c r="DH20" s="369"/>
      <c r="DI20" s="370"/>
      <c r="DJ20" s="368"/>
      <c r="DK20" s="368"/>
      <c r="DL20" s="371"/>
      <c r="DM20" s="371"/>
    </row>
    <row r="21" spans="1:119" s="363" customFormat="1" ht="14" hidden="1">
      <c r="A21" s="339" t="s">
        <v>90</v>
      </c>
      <c r="B21" s="319"/>
      <c r="C21" s="341" t="s">
        <v>89</v>
      </c>
      <c r="D21" s="396"/>
      <c r="E21" s="396"/>
      <c r="F21" s="396"/>
      <c r="G21" s="396"/>
      <c r="H21" s="396"/>
      <c r="I21" s="396"/>
      <c r="J21" s="396"/>
      <c r="K21" s="396"/>
      <c r="L21" s="396"/>
      <c r="M21" s="396"/>
      <c r="N21" s="396"/>
      <c r="O21" s="396"/>
      <c r="P21" s="396"/>
      <c r="Q21" s="396"/>
      <c r="R21" s="396"/>
      <c r="S21" s="396"/>
      <c r="T21" s="396"/>
      <c r="U21" s="396"/>
      <c r="V21" s="396"/>
      <c r="W21" s="396"/>
      <c r="X21" s="396"/>
      <c r="Y21" s="396"/>
      <c r="Z21" s="396"/>
      <c r="AA21" s="396"/>
      <c r="AB21" s="396"/>
      <c r="AC21" s="396"/>
      <c r="AD21" s="396"/>
      <c r="AE21" s="396"/>
      <c r="AF21" s="396"/>
      <c r="AG21" s="396"/>
      <c r="AH21" s="396"/>
      <c r="AI21" s="396"/>
      <c r="AJ21" s="396"/>
      <c r="AK21" s="396"/>
      <c r="AL21" s="396"/>
      <c r="AM21" s="396"/>
      <c r="AN21" s="396"/>
      <c r="AO21" s="396"/>
      <c r="AP21" s="396"/>
      <c r="AQ21" s="396"/>
      <c r="AR21" s="396"/>
      <c r="AS21" s="396"/>
      <c r="AT21" s="396"/>
      <c r="AU21" s="396"/>
      <c r="AV21" s="396"/>
      <c r="AW21" s="396"/>
      <c r="AX21" s="396"/>
      <c r="AY21" s="396"/>
      <c r="AZ21" s="396"/>
      <c r="BA21" s="396"/>
      <c r="BB21" s="396"/>
      <c r="BC21" s="396"/>
      <c r="BD21" s="396"/>
      <c r="BE21" s="396"/>
      <c r="BF21" s="396"/>
      <c r="BG21" s="396"/>
      <c r="BH21" s="396"/>
      <c r="BI21" s="396"/>
      <c r="BJ21" s="396"/>
      <c r="BK21" s="396"/>
      <c r="BL21" s="396"/>
      <c r="BM21" s="396"/>
      <c r="BN21" s="396"/>
      <c r="BO21" s="396"/>
      <c r="BP21" s="396"/>
      <c r="BQ21" s="396"/>
      <c r="BR21" s="396"/>
      <c r="BS21" s="396"/>
      <c r="BT21" s="396"/>
      <c r="BU21" s="396"/>
      <c r="BV21" s="396"/>
      <c r="BW21" s="396"/>
      <c r="BX21" s="396"/>
      <c r="BY21" s="396"/>
      <c r="BZ21" s="396"/>
      <c r="CA21" s="396"/>
      <c r="CB21" s="396"/>
      <c r="CC21" s="396"/>
      <c r="CD21" s="396"/>
      <c r="CE21" s="396"/>
      <c r="CF21" s="396"/>
      <c r="CG21" s="396"/>
      <c r="CH21" s="396"/>
      <c r="CI21" s="396"/>
      <c r="CJ21" s="364"/>
      <c r="CK21" s="364"/>
      <c r="CL21" s="364"/>
      <c r="CM21" s="364"/>
      <c r="CN21" s="364"/>
      <c r="CO21" s="364"/>
      <c r="CP21" s="364"/>
      <c r="CQ21" s="364"/>
      <c r="CR21" s="364"/>
      <c r="CS21" s="364"/>
      <c r="CT21" s="364"/>
      <c r="CU21" s="364"/>
      <c r="CV21" s="364"/>
      <c r="CW21" s="364"/>
      <c r="CX21" s="364"/>
      <c r="CY21" s="364"/>
      <c r="CZ21" s="364"/>
      <c r="DA21" s="364"/>
      <c r="DB21" s="364"/>
      <c r="DC21" s="364"/>
      <c r="DD21" s="364"/>
      <c r="DE21" s="366"/>
      <c r="DF21" s="367"/>
      <c r="DG21" s="368"/>
      <c r="DH21" s="369"/>
      <c r="DI21" s="370"/>
      <c r="DJ21" s="368"/>
      <c r="DK21" s="368"/>
      <c r="DL21" s="371"/>
      <c r="DM21" s="371"/>
    </row>
    <row r="22" spans="1:119" hidden="1">
      <c r="B22" s="340"/>
      <c r="C22" s="341" t="s">
        <v>12</v>
      </c>
      <c r="D22" s="342"/>
      <c r="E22" s="342"/>
      <c r="F22" s="342"/>
      <c r="G22" s="342"/>
      <c r="H22" s="342"/>
      <c r="I22" s="342"/>
      <c r="J22" s="342"/>
      <c r="K22" s="342"/>
      <c r="L22" s="342"/>
      <c r="M22" s="342"/>
      <c r="N22" s="342"/>
      <c r="O22" s="342"/>
      <c r="P22" s="342"/>
      <c r="Q22" s="342"/>
      <c r="R22" s="342"/>
      <c r="S22" s="342"/>
      <c r="T22" s="342"/>
      <c r="U22" s="342"/>
      <c r="V22" s="342"/>
      <c r="W22" s="342"/>
      <c r="X22" s="342"/>
      <c r="Y22" s="342"/>
      <c r="Z22" s="342"/>
      <c r="AA22" s="342"/>
      <c r="AB22" s="342"/>
      <c r="AC22" s="342"/>
      <c r="AD22" s="342"/>
      <c r="AE22" s="342"/>
      <c r="AF22" s="342"/>
      <c r="AG22" s="342"/>
      <c r="AH22" s="342"/>
      <c r="AI22" s="342"/>
      <c r="AJ22" s="342"/>
      <c r="AK22" s="342"/>
      <c r="AL22" s="342"/>
      <c r="AM22" s="342"/>
      <c r="AN22" s="342"/>
      <c r="AO22" s="342"/>
      <c r="AP22" s="342"/>
      <c r="AQ22" s="342"/>
      <c r="AR22" s="342"/>
      <c r="AS22" s="342"/>
      <c r="AT22" s="342"/>
      <c r="AU22" s="342"/>
      <c r="AV22" s="342"/>
      <c r="AW22" s="342"/>
      <c r="AX22" s="342"/>
      <c r="AY22" s="342"/>
      <c r="AZ22" s="342"/>
      <c r="BA22" s="342"/>
      <c r="BB22" s="342"/>
      <c r="BC22" s="342"/>
      <c r="BD22" s="342"/>
      <c r="BE22" s="342"/>
      <c r="BF22" s="342"/>
      <c r="BG22" s="342"/>
      <c r="BH22" s="342"/>
      <c r="BI22" s="342"/>
      <c r="BJ22" s="342"/>
      <c r="BK22" s="342"/>
      <c r="BL22" s="342"/>
      <c r="BM22" s="342"/>
      <c r="BN22" s="342"/>
      <c r="BO22" s="342"/>
      <c r="BP22" s="342"/>
      <c r="BQ22" s="342"/>
      <c r="BR22" s="342"/>
      <c r="BS22" s="342"/>
      <c r="BT22" s="342"/>
      <c r="BU22" s="342"/>
      <c r="BV22" s="342"/>
      <c r="BW22" s="342"/>
      <c r="BX22" s="342"/>
      <c r="BY22" s="342"/>
      <c r="BZ22" s="342"/>
      <c r="CA22" s="342"/>
      <c r="CB22" s="342"/>
      <c r="CC22" s="342"/>
      <c r="CD22" s="342"/>
      <c r="CE22" s="342"/>
      <c r="CF22" s="342"/>
      <c r="CG22" s="342"/>
      <c r="CH22" s="342"/>
      <c r="CI22" s="342"/>
      <c r="CJ22" s="341"/>
      <c r="CK22" s="341"/>
      <c r="CL22" s="341"/>
      <c r="CM22" s="341"/>
      <c r="CN22" s="341"/>
      <c r="CO22" s="341"/>
      <c r="CP22" s="341"/>
      <c r="CQ22" s="341"/>
      <c r="CR22" s="341"/>
      <c r="CS22" s="341"/>
      <c r="CT22" s="341"/>
      <c r="CU22" s="341"/>
      <c r="CV22" s="341"/>
      <c r="CW22" s="341"/>
      <c r="CX22" s="341"/>
      <c r="CY22" s="341"/>
      <c r="CZ22" s="341"/>
      <c r="DA22" s="341"/>
      <c r="DB22" s="343"/>
      <c r="DC22" s="343"/>
      <c r="DD22" s="343"/>
      <c r="DE22" s="343"/>
      <c r="DF22" s="212"/>
      <c r="DG22" s="213"/>
      <c r="DH22" s="214"/>
      <c r="DI22" s="215"/>
      <c r="DJ22" s="212"/>
      <c r="DK22" s="213"/>
      <c r="DL22" s="212"/>
      <c r="DM22" s="213"/>
      <c r="DN22" s="212"/>
      <c r="DO22" s="213"/>
    </row>
    <row r="23" spans="1:119" hidden="1">
      <c r="A23" s="329"/>
      <c r="B23" s="344"/>
      <c r="C23" s="341" t="s">
        <v>13</v>
      </c>
      <c r="D23" s="342"/>
      <c r="E23" s="342"/>
      <c r="F23" s="342"/>
      <c r="G23" s="342"/>
      <c r="H23" s="342"/>
      <c r="I23" s="342"/>
      <c r="J23" s="342"/>
      <c r="K23" s="342"/>
      <c r="L23" s="342"/>
      <c r="M23" s="342"/>
      <c r="N23" s="342"/>
      <c r="O23" s="342"/>
      <c r="P23" s="342"/>
      <c r="Q23" s="342"/>
      <c r="R23" s="342"/>
      <c r="S23" s="342"/>
      <c r="T23" s="342"/>
      <c r="U23" s="342"/>
      <c r="V23" s="342"/>
      <c r="W23" s="342"/>
      <c r="X23" s="342"/>
      <c r="Y23" s="342"/>
      <c r="Z23" s="342"/>
      <c r="AA23" s="342"/>
      <c r="AB23" s="342"/>
      <c r="AC23" s="342"/>
      <c r="AD23" s="342"/>
      <c r="AE23" s="342"/>
      <c r="AF23" s="342"/>
      <c r="AG23" s="342"/>
      <c r="AH23" s="342"/>
      <c r="AI23" s="342"/>
      <c r="AJ23" s="342"/>
      <c r="AK23" s="342"/>
      <c r="AL23" s="342"/>
      <c r="AM23" s="342"/>
      <c r="AN23" s="342"/>
      <c r="AO23" s="342"/>
      <c r="AP23" s="342"/>
      <c r="AQ23" s="342"/>
      <c r="AR23" s="342"/>
      <c r="AS23" s="342"/>
      <c r="AT23" s="342"/>
      <c r="AU23" s="342"/>
      <c r="AV23" s="342"/>
      <c r="AW23" s="342"/>
      <c r="AX23" s="342"/>
      <c r="AY23" s="342"/>
      <c r="AZ23" s="342"/>
      <c r="BA23" s="342"/>
      <c r="BB23" s="342"/>
      <c r="BC23" s="342"/>
      <c r="BD23" s="342"/>
      <c r="BE23" s="342"/>
      <c r="BF23" s="342"/>
      <c r="BG23" s="342"/>
      <c r="BH23" s="342"/>
      <c r="BI23" s="342"/>
      <c r="BJ23" s="342"/>
      <c r="BK23" s="342"/>
      <c r="BL23" s="342"/>
      <c r="BM23" s="342"/>
      <c r="BN23" s="342"/>
      <c r="BO23" s="342"/>
      <c r="BP23" s="342"/>
      <c r="BQ23" s="342"/>
      <c r="BR23" s="342"/>
      <c r="BS23" s="342"/>
      <c r="BT23" s="342"/>
      <c r="BU23" s="342"/>
      <c r="BV23" s="342"/>
      <c r="BW23" s="342"/>
      <c r="BX23" s="342"/>
      <c r="BY23" s="342"/>
      <c r="BZ23" s="342"/>
      <c r="CA23" s="342"/>
      <c r="CB23" s="342"/>
      <c r="CC23" s="342"/>
      <c r="CD23" s="342"/>
      <c r="CE23" s="342"/>
      <c r="CF23" s="342"/>
      <c r="CG23" s="342"/>
      <c r="CH23" s="342"/>
      <c r="CI23" s="342"/>
      <c r="CJ23" s="341"/>
      <c r="CK23" s="341"/>
      <c r="CL23" s="341"/>
      <c r="CM23" s="341"/>
      <c r="CN23" s="341"/>
      <c r="CO23" s="341"/>
      <c r="CP23" s="341"/>
      <c r="CQ23" s="341"/>
      <c r="CR23" s="341"/>
      <c r="CS23" s="341"/>
      <c r="CT23" s="341"/>
      <c r="CU23" s="341"/>
      <c r="CV23" s="341"/>
      <c r="CW23" s="341"/>
      <c r="CX23" s="341"/>
      <c r="CY23" s="341"/>
      <c r="CZ23" s="341"/>
      <c r="DA23" s="341"/>
      <c r="DB23" s="341"/>
      <c r="DC23" s="341"/>
      <c r="DD23" s="341"/>
      <c r="DF23" s="212"/>
      <c r="DG23" s="213"/>
      <c r="DH23" s="214"/>
      <c r="DI23" s="215"/>
      <c r="DJ23" s="212"/>
      <c r="DK23" s="213"/>
      <c r="DL23" s="212"/>
      <c r="DM23" s="213"/>
      <c r="DN23" s="212"/>
      <c r="DO23" s="213"/>
    </row>
    <row r="24" spans="1:119" hidden="1">
      <c r="A24" s="329"/>
      <c r="B24" s="344"/>
      <c r="C24" s="341" t="s">
        <v>14</v>
      </c>
      <c r="D24" s="342"/>
      <c r="E24" s="342"/>
      <c r="F24" s="342"/>
      <c r="G24" s="342"/>
      <c r="H24" s="342"/>
      <c r="I24" s="342"/>
      <c r="J24" s="342"/>
      <c r="K24" s="342"/>
      <c r="L24" s="342"/>
      <c r="M24" s="342"/>
      <c r="N24" s="342"/>
      <c r="O24" s="342"/>
      <c r="P24" s="342"/>
      <c r="Q24" s="342"/>
      <c r="R24" s="342"/>
      <c r="S24" s="342"/>
      <c r="T24" s="342"/>
      <c r="U24" s="342"/>
      <c r="V24" s="342"/>
      <c r="W24" s="342"/>
      <c r="X24" s="342"/>
      <c r="Y24" s="342"/>
      <c r="Z24" s="342"/>
      <c r="AA24" s="342"/>
      <c r="AB24" s="342"/>
      <c r="AC24" s="342"/>
      <c r="AD24" s="342"/>
      <c r="AE24" s="342"/>
      <c r="AF24" s="342"/>
      <c r="AG24" s="342"/>
      <c r="AH24" s="342"/>
      <c r="AI24" s="342"/>
      <c r="AJ24" s="342"/>
      <c r="AK24" s="342"/>
      <c r="AL24" s="342"/>
      <c r="AM24" s="342"/>
      <c r="AN24" s="342"/>
      <c r="AO24" s="342"/>
      <c r="AP24" s="342"/>
      <c r="AQ24" s="342"/>
      <c r="AR24" s="342"/>
      <c r="AS24" s="342"/>
      <c r="AT24" s="342"/>
      <c r="AU24" s="342"/>
      <c r="AV24" s="342"/>
      <c r="AW24" s="342"/>
      <c r="AX24" s="342"/>
      <c r="AY24" s="342"/>
      <c r="AZ24" s="342"/>
      <c r="BA24" s="342"/>
      <c r="BB24" s="342"/>
      <c r="BC24" s="342"/>
      <c r="BD24" s="342"/>
      <c r="BE24" s="342"/>
      <c r="BF24" s="342"/>
      <c r="BG24" s="342"/>
      <c r="BH24" s="342"/>
      <c r="BI24" s="342"/>
      <c r="BJ24" s="342"/>
      <c r="BK24" s="342"/>
      <c r="BL24" s="342"/>
      <c r="BM24" s="342"/>
      <c r="BN24" s="342"/>
      <c r="BO24" s="342"/>
      <c r="BP24" s="342"/>
      <c r="BQ24" s="342"/>
      <c r="BR24" s="342"/>
      <c r="BS24" s="342"/>
      <c r="BT24" s="342"/>
      <c r="BU24" s="342"/>
      <c r="BV24" s="342"/>
      <c r="BW24" s="342"/>
      <c r="BX24" s="342"/>
      <c r="BY24" s="342"/>
      <c r="BZ24" s="342"/>
      <c r="CA24" s="342"/>
      <c r="CB24" s="342"/>
      <c r="CC24" s="342"/>
      <c r="CD24" s="342"/>
      <c r="CE24" s="342"/>
      <c r="CF24" s="342"/>
      <c r="CG24" s="342"/>
      <c r="CH24" s="342"/>
      <c r="CI24" s="342"/>
      <c r="CJ24" s="341"/>
      <c r="CK24" s="341"/>
      <c r="CL24" s="341"/>
      <c r="CM24" s="341"/>
      <c r="CN24" s="341"/>
      <c r="CO24" s="341"/>
      <c r="CP24" s="341"/>
      <c r="CQ24" s="341"/>
      <c r="CR24" s="341"/>
      <c r="CS24" s="341"/>
      <c r="CT24" s="341"/>
      <c r="CU24" s="341"/>
      <c r="CV24" s="341"/>
      <c r="CW24" s="341"/>
      <c r="CX24" s="341"/>
      <c r="CY24" s="341"/>
      <c r="CZ24" s="341"/>
      <c r="DA24" s="341"/>
      <c r="DB24" s="341"/>
      <c r="DC24" s="341"/>
      <c r="DD24" s="341"/>
      <c r="DF24" s="212"/>
      <c r="DG24" s="213"/>
      <c r="DH24" s="214"/>
      <c r="DI24" s="215"/>
      <c r="DJ24" s="212"/>
      <c r="DK24" s="213"/>
      <c r="DL24" s="212"/>
      <c r="DM24" s="213"/>
      <c r="DN24" s="212"/>
      <c r="DO24" s="213"/>
    </row>
    <row r="25" spans="1:119" hidden="1">
      <c r="A25" s="329"/>
      <c r="B25" s="344"/>
      <c r="C25" s="341" t="s">
        <v>4</v>
      </c>
      <c r="D25" s="342"/>
      <c r="E25" s="342"/>
      <c r="F25" s="342"/>
      <c r="G25" s="342"/>
      <c r="H25" s="342"/>
      <c r="I25" s="342"/>
      <c r="J25" s="342"/>
      <c r="K25" s="342"/>
      <c r="L25" s="342"/>
      <c r="M25" s="342"/>
      <c r="N25" s="342"/>
      <c r="O25" s="342"/>
      <c r="P25" s="342"/>
      <c r="Q25" s="342"/>
      <c r="R25" s="342"/>
      <c r="S25" s="342"/>
      <c r="T25" s="342"/>
      <c r="U25" s="342"/>
      <c r="V25" s="342"/>
      <c r="W25" s="342"/>
      <c r="X25" s="342"/>
      <c r="Y25" s="342"/>
      <c r="Z25" s="342"/>
      <c r="AA25" s="342"/>
      <c r="AB25" s="342"/>
      <c r="AC25" s="342"/>
      <c r="AD25" s="342"/>
      <c r="AE25" s="342"/>
      <c r="AF25" s="342"/>
      <c r="AG25" s="342"/>
      <c r="AH25" s="342"/>
      <c r="AI25" s="342"/>
      <c r="AJ25" s="342"/>
      <c r="AK25" s="342"/>
      <c r="AL25" s="342"/>
      <c r="AM25" s="342"/>
      <c r="AN25" s="342"/>
      <c r="AO25" s="342"/>
      <c r="AP25" s="342"/>
      <c r="AQ25" s="342"/>
      <c r="AR25" s="342"/>
      <c r="AS25" s="342"/>
      <c r="AT25" s="342"/>
      <c r="AU25" s="342"/>
      <c r="AV25" s="342"/>
      <c r="AW25" s="342"/>
      <c r="AX25" s="342"/>
      <c r="AY25" s="342"/>
      <c r="AZ25" s="342"/>
      <c r="BA25" s="342"/>
      <c r="BB25" s="342"/>
      <c r="BC25" s="342"/>
      <c r="BD25" s="342"/>
      <c r="BE25" s="342"/>
      <c r="BF25" s="342"/>
      <c r="BG25" s="342"/>
      <c r="BH25" s="342"/>
      <c r="BI25" s="342"/>
      <c r="BJ25" s="342"/>
      <c r="BK25" s="342"/>
      <c r="BL25" s="342"/>
      <c r="BM25" s="342"/>
      <c r="BN25" s="342"/>
      <c r="BO25" s="342"/>
      <c r="BP25" s="342"/>
      <c r="BQ25" s="342"/>
      <c r="BR25" s="342"/>
      <c r="BS25" s="342"/>
      <c r="BT25" s="342"/>
      <c r="BU25" s="342"/>
      <c r="BV25" s="342"/>
      <c r="BW25" s="342"/>
      <c r="BX25" s="342"/>
      <c r="BY25" s="342"/>
      <c r="BZ25" s="342"/>
      <c r="CA25" s="342"/>
      <c r="CB25" s="342"/>
      <c r="CC25" s="342"/>
      <c r="CD25" s="342"/>
      <c r="CE25" s="342"/>
      <c r="CF25" s="342"/>
      <c r="CG25" s="342"/>
      <c r="CH25" s="342"/>
      <c r="CI25" s="342"/>
      <c r="CJ25" s="341"/>
      <c r="CK25" s="341"/>
      <c r="CL25" s="341"/>
      <c r="CM25" s="341"/>
      <c r="CN25" s="341"/>
      <c r="CO25" s="341"/>
      <c r="CP25" s="341"/>
      <c r="CQ25" s="341"/>
      <c r="CR25" s="341"/>
      <c r="CS25" s="341"/>
      <c r="CT25" s="341"/>
      <c r="CU25" s="341"/>
      <c r="CV25" s="341"/>
      <c r="CW25" s="341"/>
      <c r="CX25" s="341"/>
      <c r="CY25" s="341"/>
      <c r="CZ25" s="341"/>
      <c r="DA25" s="341"/>
      <c r="DB25" s="341"/>
      <c r="DC25" s="341"/>
      <c r="DD25" s="341"/>
      <c r="DF25" s="212"/>
      <c r="DG25" s="213"/>
      <c r="DH25" s="214"/>
      <c r="DI25" s="215"/>
      <c r="DJ25" s="212"/>
      <c r="DK25" s="213"/>
      <c r="DL25" s="212"/>
      <c r="DM25" s="213"/>
      <c r="DN25" s="212"/>
      <c r="DO25" s="213"/>
    </row>
    <row r="26" spans="1:119" hidden="1">
      <c r="A26" s="329"/>
      <c r="B26" s="344"/>
      <c r="C26" s="341" t="s">
        <v>5</v>
      </c>
      <c r="D26" s="342"/>
      <c r="E26" s="342"/>
      <c r="F26" s="342"/>
      <c r="G26" s="342"/>
      <c r="H26" s="342"/>
      <c r="I26" s="342"/>
      <c r="J26" s="342"/>
      <c r="K26" s="342"/>
      <c r="L26" s="342"/>
      <c r="M26" s="342"/>
      <c r="N26" s="342"/>
      <c r="O26" s="342"/>
      <c r="P26" s="342"/>
      <c r="Q26" s="342"/>
      <c r="R26" s="342"/>
      <c r="S26" s="342"/>
      <c r="T26" s="342"/>
      <c r="U26" s="342"/>
      <c r="V26" s="342"/>
      <c r="W26" s="342"/>
      <c r="X26" s="342"/>
      <c r="Y26" s="342"/>
      <c r="Z26" s="342"/>
      <c r="AA26" s="342"/>
      <c r="AB26" s="342"/>
      <c r="AC26" s="342"/>
      <c r="AD26" s="342"/>
      <c r="AE26" s="342"/>
      <c r="AF26" s="342"/>
      <c r="AG26" s="342"/>
      <c r="AH26" s="342"/>
      <c r="AI26" s="342"/>
      <c r="AJ26" s="342"/>
      <c r="AK26" s="342"/>
      <c r="AL26" s="342"/>
      <c r="AM26" s="342"/>
      <c r="AN26" s="342"/>
      <c r="AO26" s="342"/>
      <c r="AP26" s="342"/>
      <c r="AQ26" s="342"/>
      <c r="AR26" s="342"/>
      <c r="AS26" s="342"/>
      <c r="AT26" s="342"/>
      <c r="AU26" s="342"/>
      <c r="AV26" s="342"/>
      <c r="AW26" s="342"/>
      <c r="AX26" s="342"/>
      <c r="AY26" s="342"/>
      <c r="AZ26" s="342"/>
      <c r="BA26" s="342"/>
      <c r="BB26" s="342"/>
      <c r="BC26" s="342"/>
      <c r="BD26" s="342"/>
      <c r="BE26" s="342"/>
      <c r="BF26" s="342"/>
      <c r="BG26" s="342"/>
      <c r="BH26" s="342"/>
      <c r="BI26" s="342"/>
      <c r="BJ26" s="342"/>
      <c r="BK26" s="342"/>
      <c r="BL26" s="342"/>
      <c r="BM26" s="342"/>
      <c r="BN26" s="342"/>
      <c r="BO26" s="342"/>
      <c r="BP26" s="342"/>
      <c r="BQ26" s="342"/>
      <c r="BR26" s="342"/>
      <c r="BS26" s="342"/>
      <c r="BT26" s="342"/>
      <c r="BU26" s="342"/>
      <c r="BV26" s="342"/>
      <c r="BW26" s="342"/>
      <c r="BX26" s="342"/>
      <c r="BY26" s="342"/>
      <c r="BZ26" s="342"/>
      <c r="CA26" s="342"/>
      <c r="CB26" s="342"/>
      <c r="CC26" s="342"/>
      <c r="CD26" s="342"/>
      <c r="CE26" s="342"/>
      <c r="CF26" s="342"/>
      <c r="CG26" s="342"/>
      <c r="CH26" s="342"/>
      <c r="CI26" s="342"/>
      <c r="CJ26" s="341"/>
      <c r="CK26" s="341"/>
      <c r="CL26" s="341"/>
      <c r="CM26" s="341"/>
      <c r="CN26" s="341"/>
      <c r="CO26" s="341"/>
      <c r="CP26" s="341"/>
      <c r="CQ26" s="341"/>
      <c r="CR26" s="341"/>
      <c r="CS26" s="341"/>
      <c r="CT26" s="341"/>
      <c r="CU26" s="341"/>
      <c r="CV26" s="341"/>
      <c r="CW26" s="341"/>
      <c r="CX26" s="341"/>
      <c r="CY26" s="341"/>
      <c r="CZ26" s="341"/>
      <c r="DA26" s="341"/>
      <c r="DB26" s="341"/>
      <c r="DC26" s="341"/>
      <c r="DD26" s="341"/>
      <c r="DF26" s="212"/>
      <c r="DG26" s="213"/>
      <c r="DH26" s="214"/>
      <c r="DI26" s="215"/>
      <c r="DJ26" s="212"/>
      <c r="DK26" s="213"/>
      <c r="DL26" s="212"/>
      <c r="DM26" s="213"/>
      <c r="DN26" s="212"/>
      <c r="DO26" s="213"/>
    </row>
    <row r="27" spans="1:119" s="216" customFormat="1" hidden="1">
      <c r="A27" s="208"/>
      <c r="B27" s="209" t="s">
        <v>18</v>
      </c>
      <c r="C27" s="210"/>
      <c r="D27" s="211">
        <f t="shared" ref="D27:AI27" si="0">SUM(D21:D26)</f>
        <v>0</v>
      </c>
      <c r="E27" s="211">
        <f t="shared" si="0"/>
        <v>0</v>
      </c>
      <c r="F27" s="211">
        <f t="shared" si="0"/>
        <v>0</v>
      </c>
      <c r="G27" s="211">
        <f t="shared" si="0"/>
        <v>0</v>
      </c>
      <c r="H27" s="211">
        <f t="shared" si="0"/>
        <v>0</v>
      </c>
      <c r="I27" s="211">
        <f t="shared" si="0"/>
        <v>0</v>
      </c>
      <c r="J27" s="211">
        <f t="shared" si="0"/>
        <v>0</v>
      </c>
      <c r="K27" s="211">
        <f t="shared" si="0"/>
        <v>0</v>
      </c>
      <c r="L27" s="211">
        <f t="shared" si="0"/>
        <v>0</v>
      </c>
      <c r="M27" s="211">
        <f t="shared" si="0"/>
        <v>0</v>
      </c>
      <c r="N27" s="211">
        <f t="shared" si="0"/>
        <v>0</v>
      </c>
      <c r="O27" s="211">
        <f t="shared" si="0"/>
        <v>0</v>
      </c>
      <c r="P27" s="211">
        <f t="shared" si="0"/>
        <v>0</v>
      </c>
      <c r="Q27" s="211">
        <f t="shared" si="0"/>
        <v>0</v>
      </c>
      <c r="R27" s="211">
        <f t="shared" si="0"/>
        <v>0</v>
      </c>
      <c r="S27" s="211">
        <f t="shared" si="0"/>
        <v>0</v>
      </c>
      <c r="T27" s="211">
        <f t="shared" si="0"/>
        <v>0</v>
      </c>
      <c r="U27" s="211">
        <f t="shared" si="0"/>
        <v>0</v>
      </c>
      <c r="V27" s="211">
        <f t="shared" si="0"/>
        <v>0</v>
      </c>
      <c r="W27" s="211">
        <f t="shared" si="0"/>
        <v>0</v>
      </c>
      <c r="X27" s="211">
        <f t="shared" si="0"/>
        <v>0</v>
      </c>
      <c r="Y27" s="211">
        <f t="shared" si="0"/>
        <v>0</v>
      </c>
      <c r="Z27" s="211">
        <f t="shared" si="0"/>
        <v>0</v>
      </c>
      <c r="AA27" s="211">
        <f t="shared" si="0"/>
        <v>0</v>
      </c>
      <c r="AB27" s="211">
        <f t="shared" si="0"/>
        <v>0</v>
      </c>
      <c r="AC27" s="211">
        <f t="shared" si="0"/>
        <v>0</v>
      </c>
      <c r="AD27" s="211">
        <f t="shared" si="0"/>
        <v>0</v>
      </c>
      <c r="AE27" s="211">
        <f t="shared" si="0"/>
        <v>0</v>
      </c>
      <c r="AF27" s="211">
        <f t="shared" si="0"/>
        <v>0</v>
      </c>
      <c r="AG27" s="211">
        <f t="shared" si="0"/>
        <v>0</v>
      </c>
      <c r="AH27" s="211">
        <f t="shared" si="0"/>
        <v>0</v>
      </c>
      <c r="AI27" s="211">
        <f t="shared" si="0"/>
        <v>0</v>
      </c>
      <c r="AJ27" s="211">
        <f t="shared" ref="AJ27:BO27" si="1">SUM(AJ21:AJ26)</f>
        <v>0</v>
      </c>
      <c r="AK27" s="211">
        <f t="shared" si="1"/>
        <v>0</v>
      </c>
      <c r="AL27" s="211">
        <f t="shared" si="1"/>
        <v>0</v>
      </c>
      <c r="AM27" s="211">
        <f t="shared" si="1"/>
        <v>0</v>
      </c>
      <c r="AN27" s="211">
        <f t="shared" si="1"/>
        <v>0</v>
      </c>
      <c r="AO27" s="211">
        <f t="shared" si="1"/>
        <v>0</v>
      </c>
      <c r="AP27" s="211">
        <f t="shared" si="1"/>
        <v>0</v>
      </c>
      <c r="AQ27" s="211">
        <f t="shared" si="1"/>
        <v>0</v>
      </c>
      <c r="AR27" s="211">
        <f t="shared" si="1"/>
        <v>0</v>
      </c>
      <c r="AS27" s="211">
        <f t="shared" si="1"/>
        <v>0</v>
      </c>
      <c r="AT27" s="211">
        <f t="shared" si="1"/>
        <v>0</v>
      </c>
      <c r="AU27" s="211">
        <f t="shared" si="1"/>
        <v>0</v>
      </c>
      <c r="AV27" s="211">
        <f t="shared" si="1"/>
        <v>0</v>
      </c>
      <c r="AW27" s="211">
        <f t="shared" si="1"/>
        <v>0</v>
      </c>
      <c r="AX27" s="211">
        <f t="shared" si="1"/>
        <v>0</v>
      </c>
      <c r="AY27" s="211">
        <f t="shared" si="1"/>
        <v>0</v>
      </c>
      <c r="AZ27" s="211">
        <f t="shared" si="1"/>
        <v>0</v>
      </c>
      <c r="BA27" s="211">
        <f t="shared" si="1"/>
        <v>0</v>
      </c>
      <c r="BB27" s="211">
        <f t="shared" si="1"/>
        <v>0</v>
      </c>
      <c r="BC27" s="211">
        <f t="shared" si="1"/>
        <v>0</v>
      </c>
      <c r="BD27" s="211">
        <f t="shared" si="1"/>
        <v>0</v>
      </c>
      <c r="BE27" s="211">
        <f t="shared" si="1"/>
        <v>0</v>
      </c>
      <c r="BF27" s="211">
        <f t="shared" si="1"/>
        <v>0</v>
      </c>
      <c r="BG27" s="211">
        <f t="shared" si="1"/>
        <v>0</v>
      </c>
      <c r="BH27" s="211">
        <f t="shared" si="1"/>
        <v>0</v>
      </c>
      <c r="BI27" s="211">
        <f t="shared" si="1"/>
        <v>0</v>
      </c>
      <c r="BJ27" s="211">
        <f t="shared" si="1"/>
        <v>0</v>
      </c>
      <c r="BK27" s="211">
        <f t="shared" si="1"/>
        <v>0</v>
      </c>
      <c r="BL27" s="211">
        <f t="shared" si="1"/>
        <v>0</v>
      </c>
      <c r="BM27" s="211">
        <f t="shared" si="1"/>
        <v>0</v>
      </c>
      <c r="BN27" s="211">
        <f t="shared" si="1"/>
        <v>0</v>
      </c>
      <c r="BO27" s="211">
        <f t="shared" si="1"/>
        <v>0</v>
      </c>
      <c r="BP27" s="211">
        <f t="shared" ref="BP27:CU27" si="2">SUM(BP21:BP26)</f>
        <v>0</v>
      </c>
      <c r="BQ27" s="211">
        <f t="shared" si="2"/>
        <v>0</v>
      </c>
      <c r="BR27" s="211">
        <f t="shared" si="2"/>
        <v>0</v>
      </c>
      <c r="BS27" s="211">
        <f t="shared" si="2"/>
        <v>0</v>
      </c>
      <c r="BT27" s="211">
        <f t="shared" si="2"/>
        <v>0</v>
      </c>
      <c r="BU27" s="211">
        <f t="shared" si="2"/>
        <v>0</v>
      </c>
      <c r="BV27" s="211">
        <f t="shared" si="2"/>
        <v>0</v>
      </c>
      <c r="BW27" s="211">
        <f t="shared" si="2"/>
        <v>0</v>
      </c>
      <c r="BX27" s="211">
        <f t="shared" si="2"/>
        <v>0</v>
      </c>
      <c r="BY27" s="211">
        <f t="shared" si="2"/>
        <v>0</v>
      </c>
      <c r="BZ27" s="211">
        <f t="shared" si="2"/>
        <v>0</v>
      </c>
      <c r="CA27" s="211">
        <f t="shared" si="2"/>
        <v>0</v>
      </c>
      <c r="CB27" s="211">
        <f t="shared" si="2"/>
        <v>0</v>
      </c>
      <c r="CC27" s="211">
        <f t="shared" si="2"/>
        <v>0</v>
      </c>
      <c r="CD27" s="211">
        <f t="shared" si="2"/>
        <v>0</v>
      </c>
      <c r="CE27" s="211">
        <f t="shared" si="2"/>
        <v>0</v>
      </c>
      <c r="CF27" s="211">
        <f t="shared" si="2"/>
        <v>0</v>
      </c>
      <c r="CG27" s="211">
        <f t="shared" si="2"/>
        <v>0</v>
      </c>
      <c r="CH27" s="211">
        <f t="shared" si="2"/>
        <v>0</v>
      </c>
      <c r="CI27" s="211">
        <f t="shared" si="2"/>
        <v>0</v>
      </c>
      <c r="CJ27" s="212"/>
      <c r="CK27" s="212"/>
      <c r="CL27" s="212"/>
      <c r="CM27" s="212"/>
      <c r="CN27" s="212"/>
      <c r="CO27" s="212"/>
      <c r="CP27" s="212"/>
      <c r="CQ27" s="212"/>
      <c r="CR27" s="212"/>
      <c r="CS27" s="212"/>
      <c r="CT27" s="212"/>
      <c r="CU27" s="212"/>
      <c r="CV27" s="212"/>
      <c r="CW27" s="212"/>
      <c r="CX27" s="212"/>
      <c r="CY27" s="212"/>
      <c r="CZ27" s="212"/>
      <c r="DA27" s="212"/>
      <c r="DB27" s="212"/>
      <c r="DC27" s="212"/>
      <c r="DD27" s="212"/>
      <c r="DE27" s="212"/>
      <c r="DF27" s="212"/>
      <c r="DG27" s="213"/>
      <c r="DH27" s="214"/>
      <c r="DI27" s="215"/>
      <c r="DJ27" s="212"/>
      <c r="DK27" s="213"/>
      <c r="DL27" s="212"/>
      <c r="DM27" s="213"/>
      <c r="DN27" s="212"/>
      <c r="DO27" s="213"/>
    </row>
    <row r="28" spans="1:119" hidden="1">
      <c r="A28" s="329"/>
      <c r="B28" s="344"/>
      <c r="C28" s="341" t="s">
        <v>6</v>
      </c>
      <c r="D28" s="342"/>
      <c r="E28" s="342"/>
      <c r="F28" s="342"/>
      <c r="G28" s="342"/>
      <c r="H28" s="342"/>
      <c r="I28" s="342"/>
      <c r="J28" s="342"/>
      <c r="K28" s="342"/>
      <c r="L28" s="342"/>
      <c r="M28" s="342"/>
      <c r="N28" s="342"/>
      <c r="O28" s="342"/>
      <c r="P28" s="342"/>
      <c r="Q28" s="342"/>
      <c r="R28" s="342"/>
      <c r="S28" s="342"/>
      <c r="T28" s="342"/>
      <c r="U28" s="342"/>
      <c r="V28" s="342"/>
      <c r="W28" s="342"/>
      <c r="X28" s="342"/>
      <c r="Y28" s="342"/>
      <c r="Z28" s="342"/>
      <c r="AA28" s="342"/>
      <c r="AB28" s="342"/>
      <c r="AC28" s="342"/>
      <c r="AD28" s="342"/>
      <c r="AE28" s="342"/>
      <c r="AF28" s="342"/>
      <c r="AG28" s="342"/>
      <c r="AH28" s="342"/>
      <c r="AI28" s="342"/>
      <c r="AJ28" s="342"/>
      <c r="AK28" s="342"/>
      <c r="AL28" s="342"/>
      <c r="AM28" s="342"/>
      <c r="AN28" s="342"/>
      <c r="AO28" s="342"/>
      <c r="AP28" s="342"/>
      <c r="AQ28" s="342"/>
      <c r="AR28" s="342"/>
      <c r="AS28" s="342"/>
      <c r="AT28" s="342"/>
      <c r="AU28" s="342"/>
      <c r="AV28" s="342"/>
      <c r="AW28" s="342"/>
      <c r="AX28" s="342"/>
      <c r="AY28" s="342"/>
      <c r="AZ28" s="342"/>
      <c r="BA28" s="342"/>
      <c r="BB28" s="342"/>
      <c r="BC28" s="342"/>
      <c r="BD28" s="342"/>
      <c r="BE28" s="342"/>
      <c r="BF28" s="342"/>
      <c r="BG28" s="342"/>
      <c r="BH28" s="342"/>
      <c r="BI28" s="342"/>
      <c r="BJ28" s="342"/>
      <c r="BK28" s="342"/>
      <c r="BL28" s="342"/>
      <c r="BM28" s="342"/>
      <c r="BN28" s="342"/>
      <c r="BO28" s="342"/>
      <c r="BP28" s="342"/>
      <c r="BQ28" s="342"/>
      <c r="BR28" s="342"/>
      <c r="BS28" s="342"/>
      <c r="BT28" s="342"/>
      <c r="BU28" s="342"/>
      <c r="BV28" s="342"/>
      <c r="BW28" s="342"/>
      <c r="BX28" s="342"/>
      <c r="BY28" s="342"/>
      <c r="BZ28" s="342"/>
      <c r="CA28" s="342"/>
      <c r="CB28" s="342"/>
      <c r="CC28" s="342"/>
      <c r="CD28" s="342"/>
      <c r="CE28" s="342"/>
      <c r="CF28" s="342"/>
      <c r="CG28" s="342"/>
      <c r="CH28" s="342"/>
      <c r="CI28" s="342"/>
      <c r="CJ28" s="341"/>
      <c r="CK28" s="341"/>
      <c r="CL28" s="341"/>
      <c r="CM28" s="341"/>
      <c r="CN28" s="341"/>
      <c r="CO28" s="341"/>
      <c r="CP28" s="341"/>
      <c r="CQ28" s="341"/>
      <c r="CR28" s="341"/>
      <c r="CS28" s="341"/>
      <c r="CT28" s="341"/>
      <c r="CU28" s="341"/>
      <c r="CV28" s="341"/>
      <c r="CW28" s="341"/>
      <c r="CX28" s="341"/>
      <c r="CY28" s="341"/>
      <c r="CZ28" s="341"/>
      <c r="DA28" s="341"/>
      <c r="DB28" s="341"/>
      <c r="DC28" s="341"/>
      <c r="DD28" s="341"/>
      <c r="DF28" s="212"/>
      <c r="DG28" s="213"/>
      <c r="DH28" s="214"/>
      <c r="DI28" s="215"/>
      <c r="DJ28" s="212"/>
      <c r="DK28" s="213"/>
      <c r="DL28" s="212"/>
      <c r="DM28" s="213"/>
      <c r="DN28" s="212"/>
      <c r="DO28" s="213"/>
    </row>
    <row r="29" spans="1:119" hidden="1">
      <c r="A29" s="329"/>
      <c r="B29" s="344"/>
      <c r="C29" s="341" t="s">
        <v>7</v>
      </c>
      <c r="D29" s="342"/>
      <c r="E29" s="342"/>
      <c r="F29" s="342"/>
      <c r="G29" s="342"/>
      <c r="H29" s="342"/>
      <c r="I29" s="342"/>
      <c r="J29" s="342"/>
      <c r="K29" s="342"/>
      <c r="L29" s="342"/>
      <c r="M29" s="342"/>
      <c r="N29" s="342"/>
      <c r="O29" s="342"/>
      <c r="P29" s="342"/>
      <c r="Q29" s="342"/>
      <c r="R29" s="342"/>
      <c r="S29" s="342"/>
      <c r="T29" s="342"/>
      <c r="U29" s="342"/>
      <c r="V29" s="342"/>
      <c r="W29" s="342"/>
      <c r="X29" s="342"/>
      <c r="Y29" s="342"/>
      <c r="Z29" s="342"/>
      <c r="AA29" s="342"/>
      <c r="AB29" s="342"/>
      <c r="AC29" s="342"/>
      <c r="AD29" s="342"/>
      <c r="AE29" s="342"/>
      <c r="AF29" s="342"/>
      <c r="AG29" s="342"/>
      <c r="AH29" s="342"/>
      <c r="AI29" s="342"/>
      <c r="AJ29" s="342"/>
      <c r="AK29" s="342"/>
      <c r="AL29" s="342"/>
      <c r="AM29" s="342"/>
      <c r="AN29" s="342"/>
      <c r="AO29" s="342"/>
      <c r="AP29" s="342"/>
      <c r="AQ29" s="342"/>
      <c r="AR29" s="342"/>
      <c r="AS29" s="342"/>
      <c r="AT29" s="342"/>
      <c r="AU29" s="342"/>
      <c r="AV29" s="342"/>
      <c r="AW29" s="342"/>
      <c r="AX29" s="342"/>
      <c r="AY29" s="342"/>
      <c r="AZ29" s="342"/>
      <c r="BA29" s="342"/>
      <c r="BB29" s="342"/>
      <c r="BC29" s="342"/>
      <c r="BD29" s="342"/>
      <c r="BE29" s="342"/>
      <c r="BF29" s="342"/>
      <c r="BG29" s="342"/>
      <c r="BH29" s="342"/>
      <c r="BI29" s="342"/>
      <c r="BJ29" s="342"/>
      <c r="BK29" s="342"/>
      <c r="BL29" s="342"/>
      <c r="BM29" s="342"/>
      <c r="BN29" s="342"/>
      <c r="BO29" s="342"/>
      <c r="BP29" s="342"/>
      <c r="BQ29" s="342"/>
      <c r="BR29" s="342"/>
      <c r="BS29" s="342"/>
      <c r="BT29" s="342"/>
      <c r="BU29" s="342"/>
      <c r="BV29" s="342"/>
      <c r="BW29" s="342"/>
      <c r="BX29" s="342"/>
      <c r="BY29" s="342"/>
      <c r="BZ29" s="342"/>
      <c r="CA29" s="342"/>
      <c r="CB29" s="342"/>
      <c r="CC29" s="342"/>
      <c r="CD29" s="342"/>
      <c r="CE29" s="342"/>
      <c r="CF29" s="342"/>
      <c r="CG29" s="342"/>
      <c r="CH29" s="342"/>
      <c r="CI29" s="342"/>
      <c r="CJ29" s="341"/>
      <c r="CK29" s="341"/>
      <c r="CL29" s="341"/>
      <c r="CM29" s="341"/>
      <c r="CN29" s="341"/>
      <c r="CO29" s="341"/>
      <c r="CP29" s="341"/>
      <c r="CQ29" s="341"/>
      <c r="CR29" s="341"/>
      <c r="CS29" s="341"/>
      <c r="CT29" s="341"/>
      <c r="CU29" s="341"/>
      <c r="CV29" s="341"/>
      <c r="CW29" s="341"/>
      <c r="CX29" s="341"/>
      <c r="CY29" s="341"/>
      <c r="CZ29" s="341"/>
      <c r="DA29" s="341"/>
      <c r="DB29" s="341"/>
      <c r="DC29" s="341"/>
      <c r="DD29" s="341"/>
      <c r="DF29" s="212"/>
      <c r="DG29" s="213"/>
      <c r="DH29" s="214"/>
      <c r="DI29" s="215"/>
      <c r="DJ29" s="212"/>
      <c r="DK29" s="213"/>
      <c r="DL29" s="212"/>
      <c r="DM29" s="213"/>
      <c r="DN29" s="212"/>
      <c r="DO29" s="213"/>
    </row>
    <row r="30" spans="1:119" hidden="1">
      <c r="A30" s="329"/>
      <c r="B30" s="344"/>
      <c r="C30" s="341" t="s">
        <v>8</v>
      </c>
      <c r="D30" s="342"/>
      <c r="E30" s="342"/>
      <c r="F30" s="342"/>
      <c r="G30" s="342"/>
      <c r="H30" s="342"/>
      <c r="I30" s="342"/>
      <c r="J30" s="342"/>
      <c r="K30" s="342"/>
      <c r="L30" s="342"/>
      <c r="M30" s="342"/>
      <c r="N30" s="342"/>
      <c r="O30" s="342"/>
      <c r="P30" s="342"/>
      <c r="Q30" s="342"/>
      <c r="R30" s="342"/>
      <c r="S30" s="342"/>
      <c r="T30" s="342"/>
      <c r="U30" s="342"/>
      <c r="V30" s="342"/>
      <c r="W30" s="342"/>
      <c r="X30" s="342"/>
      <c r="Y30" s="342"/>
      <c r="Z30" s="342"/>
      <c r="AA30" s="342"/>
      <c r="AB30" s="342"/>
      <c r="AC30" s="342"/>
      <c r="AD30" s="342"/>
      <c r="AE30" s="342"/>
      <c r="AF30" s="342"/>
      <c r="AG30" s="342"/>
      <c r="AH30" s="342"/>
      <c r="AI30" s="342"/>
      <c r="AJ30" s="342"/>
      <c r="AK30" s="342"/>
      <c r="AL30" s="342"/>
      <c r="AM30" s="342"/>
      <c r="AN30" s="342"/>
      <c r="AO30" s="342"/>
      <c r="AP30" s="342"/>
      <c r="AQ30" s="342"/>
      <c r="AR30" s="342"/>
      <c r="AS30" s="342"/>
      <c r="AT30" s="342"/>
      <c r="AU30" s="342"/>
      <c r="AV30" s="342"/>
      <c r="AW30" s="342"/>
      <c r="AX30" s="342"/>
      <c r="AY30" s="342"/>
      <c r="AZ30" s="342"/>
      <c r="BA30" s="342"/>
      <c r="BB30" s="342"/>
      <c r="BC30" s="342"/>
      <c r="BD30" s="342"/>
      <c r="BE30" s="342"/>
      <c r="BF30" s="342"/>
      <c r="BG30" s="342"/>
      <c r="BH30" s="342"/>
      <c r="BI30" s="342"/>
      <c r="BJ30" s="342"/>
      <c r="BK30" s="342"/>
      <c r="BL30" s="342"/>
      <c r="BM30" s="342"/>
      <c r="BN30" s="342"/>
      <c r="BO30" s="342"/>
      <c r="BP30" s="342"/>
      <c r="BQ30" s="342"/>
      <c r="BR30" s="342"/>
      <c r="BS30" s="342"/>
      <c r="BT30" s="342"/>
      <c r="BU30" s="342"/>
      <c r="BV30" s="342"/>
      <c r="BW30" s="342"/>
      <c r="BX30" s="342"/>
      <c r="BY30" s="342"/>
      <c r="BZ30" s="342"/>
      <c r="CA30" s="342"/>
      <c r="CB30" s="342"/>
      <c r="CC30" s="342"/>
      <c r="CD30" s="342"/>
      <c r="CE30" s="342"/>
      <c r="CF30" s="342"/>
      <c r="CG30" s="342"/>
      <c r="CH30" s="342"/>
      <c r="CI30" s="342"/>
      <c r="CJ30" s="341"/>
      <c r="CK30" s="341"/>
      <c r="CL30" s="341"/>
      <c r="CM30" s="341"/>
      <c r="CN30" s="341"/>
      <c r="CO30" s="341"/>
      <c r="CP30" s="341"/>
      <c r="CQ30" s="341"/>
      <c r="CR30" s="341"/>
      <c r="CS30" s="341"/>
      <c r="CT30" s="341"/>
      <c r="CU30" s="341"/>
      <c r="CV30" s="341"/>
      <c r="CW30" s="341"/>
      <c r="CX30" s="341"/>
      <c r="CY30" s="341"/>
      <c r="CZ30" s="341"/>
      <c r="DA30" s="341"/>
      <c r="DB30" s="341"/>
      <c r="DC30" s="341"/>
      <c r="DD30" s="341"/>
      <c r="DF30" s="212"/>
      <c r="DG30" s="213"/>
      <c r="DH30" s="214"/>
      <c r="DI30" s="215"/>
      <c r="DJ30" s="212"/>
      <c r="DK30" s="213"/>
      <c r="DL30" s="212"/>
      <c r="DM30" s="213"/>
      <c r="DN30" s="212"/>
      <c r="DO30" s="213"/>
    </row>
    <row r="31" spans="1:119" hidden="1">
      <c r="A31" s="329"/>
      <c r="B31" s="344"/>
      <c r="C31" s="341" t="s">
        <v>0</v>
      </c>
      <c r="D31" s="342"/>
      <c r="E31" s="342"/>
      <c r="F31" s="342"/>
      <c r="G31" s="342"/>
      <c r="H31" s="342"/>
      <c r="I31" s="342"/>
      <c r="J31" s="342"/>
      <c r="K31" s="342"/>
      <c r="L31" s="342"/>
      <c r="M31" s="342"/>
      <c r="N31" s="342"/>
      <c r="O31" s="342"/>
      <c r="P31" s="342"/>
      <c r="Q31" s="342"/>
      <c r="R31" s="342"/>
      <c r="S31" s="342"/>
      <c r="T31" s="342"/>
      <c r="U31" s="342"/>
      <c r="V31" s="342"/>
      <c r="W31" s="342"/>
      <c r="X31" s="342"/>
      <c r="Y31" s="342"/>
      <c r="Z31" s="342"/>
      <c r="AA31" s="342"/>
      <c r="AB31" s="342"/>
      <c r="AC31" s="342"/>
      <c r="AD31" s="342"/>
      <c r="AE31" s="342"/>
      <c r="AF31" s="342"/>
      <c r="AG31" s="342"/>
      <c r="AH31" s="342"/>
      <c r="AI31" s="342"/>
      <c r="AJ31" s="342"/>
      <c r="AK31" s="342"/>
      <c r="AL31" s="342"/>
      <c r="AM31" s="342"/>
      <c r="AN31" s="342"/>
      <c r="AO31" s="342"/>
      <c r="AP31" s="342"/>
      <c r="AQ31" s="342"/>
      <c r="AR31" s="342"/>
      <c r="AS31" s="342"/>
      <c r="AT31" s="342"/>
      <c r="AU31" s="342"/>
      <c r="AV31" s="342"/>
      <c r="AW31" s="342"/>
      <c r="AX31" s="342"/>
      <c r="AY31" s="342"/>
      <c r="AZ31" s="342"/>
      <c r="BA31" s="342"/>
      <c r="BB31" s="342"/>
      <c r="BC31" s="342"/>
      <c r="BD31" s="342"/>
      <c r="BE31" s="342"/>
      <c r="BF31" s="342"/>
      <c r="BG31" s="342"/>
      <c r="BH31" s="342"/>
      <c r="BI31" s="342"/>
      <c r="BJ31" s="342"/>
      <c r="BK31" s="342"/>
      <c r="BL31" s="342"/>
      <c r="BM31" s="342"/>
      <c r="BN31" s="342"/>
      <c r="BO31" s="342"/>
      <c r="BP31" s="342"/>
      <c r="BQ31" s="342"/>
      <c r="BR31" s="342"/>
      <c r="BS31" s="342"/>
      <c r="BT31" s="342"/>
      <c r="BU31" s="342"/>
      <c r="BV31" s="342"/>
      <c r="BW31" s="342"/>
      <c r="BX31" s="342"/>
      <c r="BY31" s="342"/>
      <c r="BZ31" s="342"/>
      <c r="CA31" s="342"/>
      <c r="CB31" s="342"/>
      <c r="CC31" s="342"/>
      <c r="CD31" s="342"/>
      <c r="CE31" s="342"/>
      <c r="CF31" s="342"/>
      <c r="CG31" s="342"/>
      <c r="CH31" s="342"/>
      <c r="CI31" s="342"/>
      <c r="CJ31" s="341"/>
      <c r="CK31" s="341"/>
      <c r="CL31" s="341"/>
      <c r="CM31" s="341"/>
      <c r="CN31" s="341"/>
      <c r="CO31" s="341"/>
      <c r="CP31" s="341"/>
      <c r="CQ31" s="341"/>
      <c r="CR31" s="341"/>
      <c r="CS31" s="341"/>
      <c r="CT31" s="341"/>
      <c r="CU31" s="341"/>
      <c r="CV31" s="341"/>
      <c r="CW31" s="341"/>
      <c r="CX31" s="341"/>
      <c r="CY31" s="341"/>
      <c r="CZ31" s="341"/>
      <c r="DA31" s="341"/>
      <c r="DB31" s="341"/>
      <c r="DC31" s="341"/>
      <c r="DD31" s="341"/>
      <c r="DF31" s="212"/>
      <c r="DG31" s="213"/>
      <c r="DH31" s="214"/>
      <c r="DI31" s="215"/>
      <c r="DJ31" s="212"/>
      <c r="DK31" s="213"/>
      <c r="DL31" s="212"/>
      <c r="DM31" s="213"/>
      <c r="DN31" s="212"/>
      <c r="DO31" s="213"/>
    </row>
    <row r="32" spans="1:119" s="216" customFormat="1" hidden="1">
      <c r="A32" s="208"/>
      <c r="B32" s="209" t="s">
        <v>19</v>
      </c>
      <c r="C32" s="217"/>
      <c r="D32" s="211">
        <f t="shared" ref="D32:AI32" si="3">SUM(D28:D31)</f>
        <v>0</v>
      </c>
      <c r="E32" s="211">
        <f t="shared" si="3"/>
        <v>0</v>
      </c>
      <c r="F32" s="211">
        <f t="shared" si="3"/>
        <v>0</v>
      </c>
      <c r="G32" s="211">
        <f t="shared" si="3"/>
        <v>0</v>
      </c>
      <c r="H32" s="211">
        <f t="shared" si="3"/>
        <v>0</v>
      </c>
      <c r="I32" s="211">
        <f t="shared" si="3"/>
        <v>0</v>
      </c>
      <c r="J32" s="211">
        <f t="shared" si="3"/>
        <v>0</v>
      </c>
      <c r="K32" s="211">
        <f t="shared" si="3"/>
        <v>0</v>
      </c>
      <c r="L32" s="211">
        <f t="shared" si="3"/>
        <v>0</v>
      </c>
      <c r="M32" s="211">
        <f t="shared" si="3"/>
        <v>0</v>
      </c>
      <c r="N32" s="211">
        <f t="shared" si="3"/>
        <v>0</v>
      </c>
      <c r="O32" s="211">
        <f t="shared" si="3"/>
        <v>0</v>
      </c>
      <c r="P32" s="211">
        <f t="shared" si="3"/>
        <v>0</v>
      </c>
      <c r="Q32" s="211">
        <f t="shared" si="3"/>
        <v>0</v>
      </c>
      <c r="R32" s="211">
        <f t="shared" si="3"/>
        <v>0</v>
      </c>
      <c r="S32" s="211">
        <f t="shared" si="3"/>
        <v>0</v>
      </c>
      <c r="T32" s="211">
        <f t="shared" si="3"/>
        <v>0</v>
      </c>
      <c r="U32" s="211">
        <f t="shared" si="3"/>
        <v>0</v>
      </c>
      <c r="V32" s="211">
        <f t="shared" si="3"/>
        <v>0</v>
      </c>
      <c r="W32" s="211">
        <f t="shared" si="3"/>
        <v>0</v>
      </c>
      <c r="X32" s="211">
        <f t="shared" si="3"/>
        <v>0</v>
      </c>
      <c r="Y32" s="211">
        <f t="shared" si="3"/>
        <v>0</v>
      </c>
      <c r="Z32" s="211">
        <f t="shared" si="3"/>
        <v>0</v>
      </c>
      <c r="AA32" s="211">
        <f t="shared" si="3"/>
        <v>0</v>
      </c>
      <c r="AB32" s="211">
        <f t="shared" si="3"/>
        <v>0</v>
      </c>
      <c r="AC32" s="211">
        <f t="shared" si="3"/>
        <v>0</v>
      </c>
      <c r="AD32" s="211">
        <f t="shared" si="3"/>
        <v>0</v>
      </c>
      <c r="AE32" s="211">
        <f t="shared" si="3"/>
        <v>0</v>
      </c>
      <c r="AF32" s="211">
        <f t="shared" si="3"/>
        <v>0</v>
      </c>
      <c r="AG32" s="211">
        <f t="shared" si="3"/>
        <v>0</v>
      </c>
      <c r="AH32" s="211">
        <f t="shared" si="3"/>
        <v>0</v>
      </c>
      <c r="AI32" s="211">
        <f t="shared" si="3"/>
        <v>0</v>
      </c>
      <c r="AJ32" s="211">
        <f t="shared" ref="AJ32:BO32" si="4">SUM(AJ28:AJ31)</f>
        <v>0</v>
      </c>
      <c r="AK32" s="211">
        <f t="shared" si="4"/>
        <v>0</v>
      </c>
      <c r="AL32" s="211">
        <f t="shared" si="4"/>
        <v>0</v>
      </c>
      <c r="AM32" s="211">
        <f t="shared" si="4"/>
        <v>0</v>
      </c>
      <c r="AN32" s="211">
        <f t="shared" si="4"/>
        <v>0</v>
      </c>
      <c r="AO32" s="211">
        <f t="shared" si="4"/>
        <v>0</v>
      </c>
      <c r="AP32" s="211">
        <f t="shared" si="4"/>
        <v>0</v>
      </c>
      <c r="AQ32" s="211">
        <f t="shared" si="4"/>
        <v>0</v>
      </c>
      <c r="AR32" s="211">
        <f t="shared" si="4"/>
        <v>0</v>
      </c>
      <c r="AS32" s="211">
        <f t="shared" si="4"/>
        <v>0</v>
      </c>
      <c r="AT32" s="211">
        <f t="shared" si="4"/>
        <v>0</v>
      </c>
      <c r="AU32" s="211">
        <f t="shared" si="4"/>
        <v>0</v>
      </c>
      <c r="AV32" s="211">
        <f t="shared" si="4"/>
        <v>0</v>
      </c>
      <c r="AW32" s="211">
        <f t="shared" si="4"/>
        <v>0</v>
      </c>
      <c r="AX32" s="211">
        <f t="shared" si="4"/>
        <v>0</v>
      </c>
      <c r="AY32" s="211">
        <f t="shared" si="4"/>
        <v>0</v>
      </c>
      <c r="AZ32" s="211">
        <f t="shared" si="4"/>
        <v>0</v>
      </c>
      <c r="BA32" s="211">
        <f t="shared" si="4"/>
        <v>0</v>
      </c>
      <c r="BB32" s="211">
        <f t="shared" si="4"/>
        <v>0</v>
      </c>
      <c r="BC32" s="211">
        <f t="shared" si="4"/>
        <v>0</v>
      </c>
      <c r="BD32" s="211">
        <f t="shared" si="4"/>
        <v>0</v>
      </c>
      <c r="BE32" s="211">
        <f t="shared" si="4"/>
        <v>0</v>
      </c>
      <c r="BF32" s="211">
        <f t="shared" si="4"/>
        <v>0</v>
      </c>
      <c r="BG32" s="211">
        <f t="shared" si="4"/>
        <v>0</v>
      </c>
      <c r="BH32" s="211">
        <f t="shared" si="4"/>
        <v>0</v>
      </c>
      <c r="BI32" s="211">
        <f t="shared" si="4"/>
        <v>0</v>
      </c>
      <c r="BJ32" s="211">
        <f t="shared" si="4"/>
        <v>0</v>
      </c>
      <c r="BK32" s="211">
        <f t="shared" si="4"/>
        <v>0</v>
      </c>
      <c r="BL32" s="211">
        <f t="shared" si="4"/>
        <v>0</v>
      </c>
      <c r="BM32" s="211">
        <f t="shared" si="4"/>
        <v>0</v>
      </c>
      <c r="BN32" s="211">
        <f t="shared" si="4"/>
        <v>0</v>
      </c>
      <c r="BO32" s="211">
        <f t="shared" si="4"/>
        <v>0</v>
      </c>
      <c r="BP32" s="211">
        <f t="shared" ref="BP32:CU32" si="5">SUM(BP28:BP31)</f>
        <v>0</v>
      </c>
      <c r="BQ32" s="211">
        <f t="shared" si="5"/>
        <v>0</v>
      </c>
      <c r="BR32" s="211">
        <f t="shared" si="5"/>
        <v>0</v>
      </c>
      <c r="BS32" s="211">
        <f t="shared" si="5"/>
        <v>0</v>
      </c>
      <c r="BT32" s="211">
        <f t="shared" si="5"/>
        <v>0</v>
      </c>
      <c r="BU32" s="211">
        <f t="shared" si="5"/>
        <v>0</v>
      </c>
      <c r="BV32" s="211">
        <f t="shared" si="5"/>
        <v>0</v>
      </c>
      <c r="BW32" s="211">
        <f t="shared" si="5"/>
        <v>0</v>
      </c>
      <c r="BX32" s="211">
        <f t="shared" si="5"/>
        <v>0</v>
      </c>
      <c r="BY32" s="211">
        <f t="shared" si="5"/>
        <v>0</v>
      </c>
      <c r="BZ32" s="211">
        <f t="shared" si="5"/>
        <v>0</v>
      </c>
      <c r="CA32" s="211">
        <f t="shared" si="5"/>
        <v>0</v>
      </c>
      <c r="CB32" s="211">
        <f t="shared" si="5"/>
        <v>0</v>
      </c>
      <c r="CC32" s="211">
        <f t="shared" si="5"/>
        <v>0</v>
      </c>
      <c r="CD32" s="211">
        <f t="shared" si="5"/>
        <v>0</v>
      </c>
      <c r="CE32" s="211">
        <f t="shared" si="5"/>
        <v>0</v>
      </c>
      <c r="CF32" s="211">
        <f t="shared" si="5"/>
        <v>0</v>
      </c>
      <c r="CG32" s="211">
        <f t="shared" si="5"/>
        <v>0</v>
      </c>
      <c r="CH32" s="211">
        <f t="shared" si="5"/>
        <v>0</v>
      </c>
      <c r="CI32" s="211">
        <f t="shared" si="5"/>
        <v>0</v>
      </c>
      <c r="CJ32" s="212"/>
      <c r="CK32" s="212"/>
      <c r="CL32" s="212"/>
      <c r="CM32" s="212"/>
      <c r="CN32" s="212"/>
      <c r="CO32" s="212"/>
      <c r="CP32" s="212"/>
      <c r="CQ32" s="212"/>
      <c r="CR32" s="212"/>
      <c r="CS32" s="212"/>
      <c r="CT32" s="212"/>
      <c r="CU32" s="212"/>
      <c r="CV32" s="212"/>
      <c r="CW32" s="212"/>
      <c r="CX32" s="212"/>
      <c r="CY32" s="212"/>
      <c r="CZ32" s="212"/>
      <c r="DA32" s="212"/>
      <c r="DB32" s="212"/>
      <c r="DC32" s="212"/>
      <c r="DD32" s="212"/>
      <c r="DE32" s="212"/>
      <c r="DF32" s="212"/>
      <c r="DG32" s="213"/>
      <c r="DH32" s="214"/>
      <c r="DI32" s="215"/>
      <c r="DJ32" s="212"/>
      <c r="DK32" s="213"/>
      <c r="DL32" s="212"/>
      <c r="DM32" s="213"/>
      <c r="DN32" s="212"/>
      <c r="DO32" s="213"/>
    </row>
    <row r="33" spans="1:119" hidden="1">
      <c r="A33" s="329"/>
      <c r="B33" s="344"/>
      <c r="C33" s="341" t="s">
        <v>16</v>
      </c>
      <c r="D33" s="342"/>
      <c r="E33" s="342"/>
      <c r="F33" s="342"/>
      <c r="G33" s="342"/>
      <c r="H33" s="342"/>
      <c r="I33" s="342"/>
      <c r="J33" s="342"/>
      <c r="K33" s="342"/>
      <c r="L33" s="342"/>
      <c r="M33" s="342"/>
      <c r="N33" s="342"/>
      <c r="O33" s="342"/>
      <c r="P33" s="342"/>
      <c r="Q33" s="342"/>
      <c r="R33" s="342"/>
      <c r="S33" s="342"/>
      <c r="T33" s="342"/>
      <c r="U33" s="342"/>
      <c r="V33" s="342"/>
      <c r="W33" s="342"/>
      <c r="X33" s="342"/>
      <c r="Y33" s="342"/>
      <c r="Z33" s="342"/>
      <c r="AA33" s="342"/>
      <c r="AB33" s="342"/>
      <c r="AC33" s="342"/>
      <c r="AD33" s="342"/>
      <c r="AE33" s="342"/>
      <c r="AF33" s="342"/>
      <c r="AG33" s="342"/>
      <c r="AH33" s="342"/>
      <c r="AI33" s="342"/>
      <c r="AJ33" s="342"/>
      <c r="AK33" s="342"/>
      <c r="AL33" s="342"/>
      <c r="AM33" s="342"/>
      <c r="AN33" s="342"/>
      <c r="AO33" s="342"/>
      <c r="AP33" s="342"/>
      <c r="AQ33" s="342"/>
      <c r="AR33" s="342"/>
      <c r="AS33" s="342"/>
      <c r="AT33" s="342"/>
      <c r="AU33" s="342"/>
      <c r="AV33" s="342"/>
      <c r="AW33" s="342"/>
      <c r="AX33" s="342"/>
      <c r="AY33" s="342"/>
      <c r="AZ33" s="342"/>
      <c r="BA33" s="342"/>
      <c r="BB33" s="342"/>
      <c r="BC33" s="342"/>
      <c r="BD33" s="342"/>
      <c r="BE33" s="342"/>
      <c r="BF33" s="342"/>
      <c r="BG33" s="342"/>
      <c r="BH33" s="342"/>
      <c r="BI33" s="342"/>
      <c r="BJ33" s="342"/>
      <c r="BK33" s="342"/>
      <c r="BL33" s="342"/>
      <c r="BM33" s="342"/>
      <c r="BN33" s="342"/>
      <c r="BO33" s="342"/>
      <c r="BP33" s="342"/>
      <c r="BQ33" s="342"/>
      <c r="BR33" s="342"/>
      <c r="BS33" s="342"/>
      <c r="BT33" s="342"/>
      <c r="BU33" s="342"/>
      <c r="BV33" s="342"/>
      <c r="BW33" s="342"/>
      <c r="BX33" s="342"/>
      <c r="BY33" s="342"/>
      <c r="BZ33" s="342"/>
      <c r="CA33" s="342"/>
      <c r="CB33" s="342"/>
      <c r="CC33" s="342"/>
      <c r="CD33" s="342"/>
      <c r="CE33" s="342"/>
      <c r="CF33" s="342"/>
      <c r="CG33" s="342"/>
      <c r="CH33" s="342"/>
      <c r="CI33" s="342"/>
      <c r="CJ33" s="341"/>
      <c r="CK33" s="341"/>
      <c r="CL33" s="341"/>
      <c r="CM33" s="341"/>
      <c r="CN33" s="341"/>
      <c r="CO33" s="341"/>
      <c r="CP33" s="341"/>
      <c r="CQ33" s="341"/>
      <c r="CR33" s="341"/>
      <c r="CS33" s="341"/>
      <c r="CT33" s="341"/>
      <c r="CU33" s="341"/>
      <c r="CV33" s="341"/>
      <c r="CW33" s="341"/>
      <c r="CX33" s="341"/>
      <c r="CY33" s="341"/>
      <c r="CZ33" s="341"/>
      <c r="DA33" s="341"/>
      <c r="DB33" s="341"/>
      <c r="DC33" s="341"/>
      <c r="DD33" s="341"/>
      <c r="DF33" s="212"/>
      <c r="DG33" s="213"/>
      <c r="DH33" s="214"/>
      <c r="DI33" s="215"/>
      <c r="DJ33" s="212"/>
      <c r="DK33" s="213"/>
      <c r="DL33" s="212"/>
      <c r="DM33" s="213"/>
      <c r="DN33" s="212"/>
      <c r="DO33" s="213"/>
    </row>
    <row r="34" spans="1:119" hidden="1">
      <c r="A34" s="345"/>
      <c r="B34" s="346"/>
      <c r="C34" s="341" t="s">
        <v>17</v>
      </c>
      <c r="D34" s="342"/>
      <c r="E34" s="342"/>
      <c r="F34" s="342"/>
      <c r="G34" s="342"/>
      <c r="H34" s="342"/>
      <c r="I34" s="342"/>
      <c r="J34" s="342"/>
      <c r="K34" s="342"/>
      <c r="L34" s="342"/>
      <c r="M34" s="342"/>
      <c r="N34" s="342"/>
      <c r="O34" s="342"/>
      <c r="P34" s="342"/>
      <c r="Q34" s="342"/>
      <c r="R34" s="342"/>
      <c r="S34" s="342"/>
      <c r="T34" s="342"/>
      <c r="U34" s="342"/>
      <c r="V34" s="342"/>
      <c r="W34" s="342"/>
      <c r="X34" s="342"/>
      <c r="Y34" s="342"/>
      <c r="Z34" s="342"/>
      <c r="AA34" s="342"/>
      <c r="AB34" s="342"/>
      <c r="AC34" s="342"/>
      <c r="AD34" s="342"/>
      <c r="AE34" s="342"/>
      <c r="AF34" s="342"/>
      <c r="AG34" s="342"/>
      <c r="AH34" s="342"/>
      <c r="AI34" s="342"/>
      <c r="AJ34" s="342"/>
      <c r="AK34" s="342"/>
      <c r="AL34" s="342"/>
      <c r="AM34" s="342"/>
      <c r="AN34" s="342"/>
      <c r="AO34" s="342"/>
      <c r="AP34" s="342"/>
      <c r="AQ34" s="342"/>
      <c r="AR34" s="342"/>
      <c r="AS34" s="342"/>
      <c r="AT34" s="342"/>
      <c r="AU34" s="342"/>
      <c r="AV34" s="342"/>
      <c r="AW34" s="342"/>
      <c r="AX34" s="342"/>
      <c r="AY34" s="342"/>
      <c r="AZ34" s="342"/>
      <c r="BA34" s="342"/>
      <c r="BB34" s="342"/>
      <c r="BC34" s="342"/>
      <c r="BD34" s="342"/>
      <c r="BE34" s="342"/>
      <c r="BF34" s="342"/>
      <c r="BG34" s="342"/>
      <c r="BH34" s="342"/>
      <c r="BI34" s="342"/>
      <c r="BJ34" s="342"/>
      <c r="BK34" s="342"/>
      <c r="BL34" s="342"/>
      <c r="BM34" s="342"/>
      <c r="BN34" s="342"/>
      <c r="BO34" s="342"/>
      <c r="BP34" s="342"/>
      <c r="BQ34" s="342"/>
      <c r="BR34" s="342"/>
      <c r="BS34" s="342"/>
      <c r="BT34" s="342"/>
      <c r="BU34" s="342"/>
      <c r="BV34" s="342"/>
      <c r="BW34" s="342"/>
      <c r="BX34" s="342"/>
      <c r="BY34" s="342"/>
      <c r="BZ34" s="342"/>
      <c r="CA34" s="342"/>
      <c r="CB34" s="342"/>
      <c r="CC34" s="342"/>
      <c r="CD34" s="342"/>
      <c r="CE34" s="342"/>
      <c r="CF34" s="342"/>
      <c r="CG34" s="342"/>
      <c r="CH34" s="342"/>
      <c r="CI34" s="342"/>
      <c r="CJ34" s="341"/>
      <c r="CK34" s="341"/>
      <c r="CL34" s="341"/>
      <c r="CM34" s="341"/>
      <c r="CN34" s="341"/>
      <c r="CO34" s="341"/>
      <c r="CP34" s="341"/>
      <c r="CQ34" s="341"/>
      <c r="CR34" s="341"/>
      <c r="CS34" s="341"/>
      <c r="CT34" s="341"/>
      <c r="CU34" s="341"/>
      <c r="CV34" s="341"/>
      <c r="CW34" s="341"/>
      <c r="CX34" s="341"/>
      <c r="CY34" s="341"/>
      <c r="CZ34" s="341"/>
      <c r="DA34" s="341"/>
      <c r="DB34" s="341"/>
      <c r="DC34" s="341"/>
      <c r="DD34" s="341"/>
      <c r="DF34" s="212"/>
      <c r="DG34" s="213"/>
      <c r="DH34" s="214"/>
      <c r="DI34" s="215"/>
      <c r="DJ34" s="212"/>
      <c r="DK34" s="213"/>
      <c r="DL34" s="212"/>
      <c r="DM34" s="213"/>
      <c r="DN34" s="212"/>
      <c r="DO34" s="213"/>
    </row>
    <row r="35" spans="1:119" hidden="1">
      <c r="A35" s="345"/>
      <c r="B35" s="346"/>
      <c r="C35" s="341" t="s">
        <v>24</v>
      </c>
      <c r="D35" s="342"/>
      <c r="E35" s="342"/>
      <c r="F35" s="342"/>
      <c r="G35" s="342"/>
      <c r="H35" s="342"/>
      <c r="I35" s="342"/>
      <c r="J35" s="342"/>
      <c r="K35" s="342"/>
      <c r="L35" s="342"/>
      <c r="M35" s="342"/>
      <c r="N35" s="342"/>
      <c r="O35" s="342"/>
      <c r="P35" s="342"/>
      <c r="Q35" s="342"/>
      <c r="R35" s="342"/>
      <c r="S35" s="342"/>
      <c r="T35" s="342"/>
      <c r="U35" s="342"/>
      <c r="V35" s="342"/>
      <c r="W35" s="342"/>
      <c r="X35" s="342"/>
      <c r="Y35" s="342"/>
      <c r="Z35" s="342"/>
      <c r="AA35" s="342"/>
      <c r="AB35" s="342"/>
      <c r="AC35" s="342"/>
      <c r="AD35" s="342"/>
      <c r="AE35" s="342"/>
      <c r="AF35" s="342"/>
      <c r="AG35" s="342"/>
      <c r="AH35" s="342"/>
      <c r="AI35" s="342"/>
      <c r="AJ35" s="342"/>
      <c r="AK35" s="342"/>
      <c r="AL35" s="342"/>
      <c r="AM35" s="342"/>
      <c r="AN35" s="342"/>
      <c r="AO35" s="342"/>
      <c r="AP35" s="342"/>
      <c r="AQ35" s="342"/>
      <c r="AR35" s="342"/>
      <c r="AS35" s="342"/>
      <c r="AT35" s="342"/>
      <c r="AU35" s="342"/>
      <c r="AV35" s="342"/>
      <c r="AW35" s="342"/>
      <c r="AX35" s="342"/>
      <c r="AY35" s="342"/>
      <c r="AZ35" s="342"/>
      <c r="BA35" s="342"/>
      <c r="BB35" s="342"/>
      <c r="BC35" s="342"/>
      <c r="BD35" s="342"/>
      <c r="BE35" s="342"/>
      <c r="BF35" s="342"/>
      <c r="BG35" s="342"/>
      <c r="BH35" s="342"/>
      <c r="BI35" s="342"/>
      <c r="BJ35" s="342"/>
      <c r="BK35" s="342"/>
      <c r="BL35" s="342"/>
      <c r="BM35" s="342"/>
      <c r="BN35" s="342"/>
      <c r="BO35" s="342"/>
      <c r="BP35" s="342"/>
      <c r="BQ35" s="342"/>
      <c r="BR35" s="342"/>
      <c r="BS35" s="342"/>
      <c r="BT35" s="342"/>
      <c r="BU35" s="342"/>
      <c r="BV35" s="342"/>
      <c r="BW35" s="342"/>
      <c r="BX35" s="342"/>
      <c r="BY35" s="342"/>
      <c r="BZ35" s="342"/>
      <c r="CA35" s="342"/>
      <c r="CB35" s="342"/>
      <c r="CC35" s="342"/>
      <c r="CD35" s="342"/>
      <c r="CE35" s="342"/>
      <c r="CF35" s="342"/>
      <c r="CG35" s="342"/>
      <c r="CH35" s="342"/>
      <c r="CI35" s="342"/>
      <c r="CJ35" s="341"/>
      <c r="CK35" s="341"/>
      <c r="CL35" s="341"/>
      <c r="CM35" s="341"/>
      <c r="CN35" s="341"/>
      <c r="CO35" s="341"/>
      <c r="CP35" s="341"/>
      <c r="CQ35" s="341"/>
      <c r="CR35" s="341"/>
      <c r="CS35" s="341"/>
      <c r="CT35" s="341"/>
      <c r="CU35" s="341"/>
      <c r="CV35" s="341"/>
      <c r="CW35" s="341"/>
      <c r="CX35" s="341"/>
      <c r="CY35" s="341"/>
      <c r="CZ35" s="341"/>
      <c r="DA35" s="341"/>
      <c r="DB35" s="341"/>
      <c r="DC35" s="341"/>
      <c r="DD35" s="341"/>
      <c r="DF35" s="212"/>
      <c r="DG35" s="213"/>
      <c r="DH35" s="214"/>
      <c r="DI35" s="215"/>
      <c r="DJ35" s="212"/>
      <c r="DK35" s="213"/>
      <c r="DL35" s="212"/>
      <c r="DM35" s="213"/>
      <c r="DN35" s="212"/>
      <c r="DO35" s="213"/>
    </row>
    <row r="36" spans="1:119" s="216" customFormat="1" hidden="1">
      <c r="A36" s="218"/>
      <c r="B36" s="219" t="s">
        <v>20</v>
      </c>
      <c r="C36" s="217"/>
      <c r="D36" s="211">
        <f t="shared" ref="D36:AI36" si="6">SUM(D33:D35)</f>
        <v>0</v>
      </c>
      <c r="E36" s="211">
        <f t="shared" si="6"/>
        <v>0</v>
      </c>
      <c r="F36" s="211">
        <f t="shared" si="6"/>
        <v>0</v>
      </c>
      <c r="G36" s="211">
        <f t="shared" si="6"/>
        <v>0</v>
      </c>
      <c r="H36" s="211">
        <f t="shared" si="6"/>
        <v>0</v>
      </c>
      <c r="I36" s="211">
        <f t="shared" si="6"/>
        <v>0</v>
      </c>
      <c r="J36" s="211">
        <f t="shared" si="6"/>
        <v>0</v>
      </c>
      <c r="K36" s="211">
        <f t="shared" si="6"/>
        <v>0</v>
      </c>
      <c r="L36" s="211">
        <f t="shared" si="6"/>
        <v>0</v>
      </c>
      <c r="M36" s="211">
        <f t="shared" si="6"/>
        <v>0</v>
      </c>
      <c r="N36" s="211">
        <f t="shared" si="6"/>
        <v>0</v>
      </c>
      <c r="O36" s="211">
        <f t="shared" si="6"/>
        <v>0</v>
      </c>
      <c r="P36" s="211">
        <f t="shared" si="6"/>
        <v>0</v>
      </c>
      <c r="Q36" s="211">
        <f t="shared" si="6"/>
        <v>0</v>
      </c>
      <c r="R36" s="211">
        <f t="shared" si="6"/>
        <v>0</v>
      </c>
      <c r="S36" s="211">
        <f t="shared" si="6"/>
        <v>0</v>
      </c>
      <c r="T36" s="211">
        <f t="shared" si="6"/>
        <v>0</v>
      </c>
      <c r="U36" s="211">
        <f t="shared" si="6"/>
        <v>0</v>
      </c>
      <c r="V36" s="211">
        <f t="shared" si="6"/>
        <v>0</v>
      </c>
      <c r="W36" s="211">
        <f t="shared" si="6"/>
        <v>0</v>
      </c>
      <c r="X36" s="211">
        <f t="shared" si="6"/>
        <v>0</v>
      </c>
      <c r="Y36" s="211">
        <f t="shared" si="6"/>
        <v>0</v>
      </c>
      <c r="Z36" s="211">
        <f t="shared" si="6"/>
        <v>0</v>
      </c>
      <c r="AA36" s="211">
        <f t="shared" si="6"/>
        <v>0</v>
      </c>
      <c r="AB36" s="211">
        <f t="shared" si="6"/>
        <v>0</v>
      </c>
      <c r="AC36" s="211">
        <f t="shared" si="6"/>
        <v>0</v>
      </c>
      <c r="AD36" s="211">
        <f t="shared" si="6"/>
        <v>0</v>
      </c>
      <c r="AE36" s="211">
        <f t="shared" si="6"/>
        <v>0</v>
      </c>
      <c r="AF36" s="211">
        <f t="shared" si="6"/>
        <v>0</v>
      </c>
      <c r="AG36" s="211">
        <f t="shared" si="6"/>
        <v>0</v>
      </c>
      <c r="AH36" s="211">
        <f t="shared" si="6"/>
        <v>0</v>
      </c>
      <c r="AI36" s="211">
        <f t="shared" si="6"/>
        <v>0</v>
      </c>
      <c r="AJ36" s="211">
        <f t="shared" ref="AJ36:BO36" si="7">SUM(AJ33:AJ35)</f>
        <v>0</v>
      </c>
      <c r="AK36" s="211">
        <f t="shared" si="7"/>
        <v>0</v>
      </c>
      <c r="AL36" s="211">
        <f t="shared" si="7"/>
        <v>0</v>
      </c>
      <c r="AM36" s="211">
        <f t="shared" si="7"/>
        <v>0</v>
      </c>
      <c r="AN36" s="211">
        <f t="shared" si="7"/>
        <v>0</v>
      </c>
      <c r="AO36" s="211">
        <f t="shared" si="7"/>
        <v>0</v>
      </c>
      <c r="AP36" s="211">
        <f t="shared" si="7"/>
        <v>0</v>
      </c>
      <c r="AQ36" s="211">
        <f t="shared" si="7"/>
        <v>0</v>
      </c>
      <c r="AR36" s="211">
        <f t="shared" si="7"/>
        <v>0</v>
      </c>
      <c r="AS36" s="211">
        <f t="shared" si="7"/>
        <v>0</v>
      </c>
      <c r="AT36" s="211">
        <f t="shared" si="7"/>
        <v>0</v>
      </c>
      <c r="AU36" s="211">
        <f t="shared" si="7"/>
        <v>0</v>
      </c>
      <c r="AV36" s="211">
        <f t="shared" si="7"/>
        <v>0</v>
      </c>
      <c r="AW36" s="211">
        <f t="shared" si="7"/>
        <v>0</v>
      </c>
      <c r="AX36" s="211">
        <f t="shared" si="7"/>
        <v>0</v>
      </c>
      <c r="AY36" s="211">
        <f t="shared" si="7"/>
        <v>0</v>
      </c>
      <c r="AZ36" s="211">
        <f t="shared" si="7"/>
        <v>0</v>
      </c>
      <c r="BA36" s="211">
        <f t="shared" si="7"/>
        <v>0</v>
      </c>
      <c r="BB36" s="211">
        <f t="shared" si="7"/>
        <v>0</v>
      </c>
      <c r="BC36" s="211">
        <f t="shared" si="7"/>
        <v>0</v>
      </c>
      <c r="BD36" s="211">
        <f t="shared" si="7"/>
        <v>0</v>
      </c>
      <c r="BE36" s="211">
        <f t="shared" si="7"/>
        <v>0</v>
      </c>
      <c r="BF36" s="211">
        <f t="shared" si="7"/>
        <v>0</v>
      </c>
      <c r="BG36" s="211">
        <f t="shared" si="7"/>
        <v>0</v>
      </c>
      <c r="BH36" s="211">
        <f t="shared" si="7"/>
        <v>0</v>
      </c>
      <c r="BI36" s="211">
        <f t="shared" si="7"/>
        <v>0</v>
      </c>
      <c r="BJ36" s="211">
        <f t="shared" si="7"/>
        <v>0</v>
      </c>
      <c r="BK36" s="211">
        <f t="shared" si="7"/>
        <v>0</v>
      </c>
      <c r="BL36" s="211">
        <f t="shared" si="7"/>
        <v>0</v>
      </c>
      <c r="BM36" s="211">
        <f t="shared" si="7"/>
        <v>0</v>
      </c>
      <c r="BN36" s="211">
        <f t="shared" si="7"/>
        <v>0</v>
      </c>
      <c r="BO36" s="211">
        <f t="shared" si="7"/>
        <v>0</v>
      </c>
      <c r="BP36" s="211">
        <f t="shared" ref="BP36:CU36" si="8">SUM(BP33:BP35)</f>
        <v>0</v>
      </c>
      <c r="BQ36" s="211">
        <f t="shared" si="8"/>
        <v>0</v>
      </c>
      <c r="BR36" s="211">
        <f t="shared" si="8"/>
        <v>0</v>
      </c>
      <c r="BS36" s="211">
        <f t="shared" si="8"/>
        <v>0</v>
      </c>
      <c r="BT36" s="211">
        <f t="shared" si="8"/>
        <v>0</v>
      </c>
      <c r="BU36" s="211">
        <f t="shared" si="8"/>
        <v>0</v>
      </c>
      <c r="BV36" s="211">
        <f t="shared" si="8"/>
        <v>0</v>
      </c>
      <c r="BW36" s="211">
        <f t="shared" si="8"/>
        <v>0</v>
      </c>
      <c r="BX36" s="211">
        <f t="shared" si="8"/>
        <v>0</v>
      </c>
      <c r="BY36" s="211">
        <f t="shared" si="8"/>
        <v>0</v>
      </c>
      <c r="BZ36" s="211">
        <f t="shared" si="8"/>
        <v>0</v>
      </c>
      <c r="CA36" s="211">
        <f t="shared" si="8"/>
        <v>0</v>
      </c>
      <c r="CB36" s="211">
        <f t="shared" si="8"/>
        <v>0</v>
      </c>
      <c r="CC36" s="211">
        <f t="shared" si="8"/>
        <v>0</v>
      </c>
      <c r="CD36" s="211">
        <f t="shared" si="8"/>
        <v>0</v>
      </c>
      <c r="CE36" s="211">
        <f t="shared" si="8"/>
        <v>0</v>
      </c>
      <c r="CF36" s="211">
        <f t="shared" si="8"/>
        <v>0</v>
      </c>
      <c r="CG36" s="211">
        <f t="shared" si="8"/>
        <v>0</v>
      </c>
      <c r="CH36" s="211">
        <f t="shared" si="8"/>
        <v>0</v>
      </c>
      <c r="CI36" s="211">
        <f t="shared" si="8"/>
        <v>0</v>
      </c>
      <c r="CJ36" s="212"/>
      <c r="CK36" s="212"/>
      <c r="CL36" s="212"/>
      <c r="CM36" s="212"/>
      <c r="CN36" s="212"/>
      <c r="CO36" s="212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12"/>
      <c r="DB36" s="212"/>
      <c r="DC36" s="212"/>
      <c r="DD36" s="212"/>
      <c r="DE36" s="212"/>
      <c r="DF36" s="212"/>
      <c r="DG36" s="213"/>
      <c r="DH36" s="214"/>
      <c r="DI36" s="215"/>
      <c r="DJ36" s="212"/>
      <c r="DK36" s="213"/>
      <c r="DL36" s="212"/>
      <c r="DM36" s="213"/>
      <c r="DN36" s="212"/>
      <c r="DO36" s="213"/>
    </row>
    <row r="37" spans="1:119" s="216" customFormat="1" hidden="1">
      <c r="A37" s="218"/>
      <c r="B37" s="219"/>
      <c r="C37" s="341" t="s">
        <v>25</v>
      </c>
      <c r="D37" s="347"/>
      <c r="E37" s="347"/>
      <c r="F37" s="347"/>
      <c r="G37" s="347"/>
      <c r="H37" s="347"/>
      <c r="I37" s="347"/>
      <c r="J37" s="347"/>
      <c r="K37" s="347"/>
      <c r="L37" s="347"/>
      <c r="M37" s="347"/>
      <c r="N37" s="347"/>
      <c r="O37" s="347"/>
      <c r="P37" s="347"/>
      <c r="Q37" s="347"/>
      <c r="R37" s="347"/>
      <c r="S37" s="347"/>
      <c r="T37" s="347"/>
      <c r="U37" s="347"/>
      <c r="V37" s="347"/>
      <c r="W37" s="347"/>
      <c r="X37" s="347"/>
      <c r="Y37" s="347"/>
      <c r="Z37" s="347"/>
      <c r="AA37" s="347"/>
      <c r="AB37" s="347"/>
      <c r="AC37" s="347"/>
      <c r="AD37" s="347"/>
      <c r="AE37" s="347"/>
      <c r="AF37" s="347"/>
      <c r="AG37" s="347"/>
      <c r="AH37" s="347"/>
      <c r="AI37" s="347"/>
      <c r="AJ37" s="347"/>
      <c r="AK37" s="347"/>
      <c r="AL37" s="347"/>
      <c r="AM37" s="347"/>
      <c r="AN37" s="347"/>
      <c r="AO37" s="347"/>
      <c r="AP37" s="347"/>
      <c r="AQ37" s="347"/>
      <c r="AR37" s="347"/>
      <c r="AS37" s="347"/>
      <c r="AT37" s="347"/>
      <c r="AU37" s="347"/>
      <c r="AV37" s="347"/>
      <c r="AW37" s="347"/>
      <c r="AX37" s="347"/>
      <c r="AY37" s="347"/>
      <c r="AZ37" s="347"/>
      <c r="BA37" s="347"/>
      <c r="BB37" s="347"/>
      <c r="BC37" s="347"/>
      <c r="BD37" s="347"/>
      <c r="BE37" s="347"/>
      <c r="BF37" s="347"/>
      <c r="BG37" s="347"/>
      <c r="BH37" s="347"/>
      <c r="BI37" s="347"/>
      <c r="BJ37" s="347"/>
      <c r="BK37" s="347"/>
      <c r="BL37" s="347"/>
      <c r="BM37" s="347"/>
      <c r="BN37" s="347"/>
      <c r="BO37" s="347"/>
      <c r="BP37" s="347"/>
      <c r="BQ37" s="347"/>
      <c r="BR37" s="347"/>
      <c r="BS37" s="347"/>
      <c r="BT37" s="347"/>
      <c r="BU37" s="347"/>
      <c r="BV37" s="347"/>
      <c r="BW37" s="347"/>
      <c r="BX37" s="347"/>
      <c r="BY37" s="347"/>
      <c r="BZ37" s="347"/>
      <c r="CA37" s="347"/>
      <c r="CB37" s="347"/>
      <c r="CC37" s="347"/>
      <c r="CD37" s="347"/>
      <c r="CE37" s="347"/>
      <c r="CF37" s="347"/>
      <c r="CG37" s="347"/>
      <c r="CH37" s="347"/>
      <c r="CI37" s="347"/>
      <c r="CJ37" s="212"/>
      <c r="CK37" s="212"/>
      <c r="CL37" s="212"/>
      <c r="CM37" s="212"/>
      <c r="CN37" s="212"/>
      <c r="CO37" s="212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12"/>
      <c r="DB37" s="212"/>
      <c r="DC37" s="212"/>
      <c r="DD37" s="212"/>
      <c r="DE37" s="212"/>
      <c r="DF37" s="212"/>
      <c r="DG37" s="213"/>
      <c r="DH37" s="214"/>
      <c r="DI37" s="215"/>
      <c r="DJ37" s="212"/>
      <c r="DK37" s="213"/>
      <c r="DL37" s="212"/>
      <c r="DM37" s="213"/>
      <c r="DN37" s="212"/>
      <c r="DO37" s="213"/>
    </row>
    <row r="38" spans="1:119" hidden="1">
      <c r="A38" s="345"/>
      <c r="B38" s="346"/>
      <c r="C38" s="341" t="s">
        <v>15</v>
      </c>
      <c r="D38" s="342"/>
      <c r="E38" s="342"/>
      <c r="F38" s="342"/>
      <c r="G38" s="342"/>
      <c r="H38" s="342"/>
      <c r="I38" s="342"/>
      <c r="J38" s="342"/>
      <c r="K38" s="342"/>
      <c r="L38" s="342"/>
      <c r="M38" s="342"/>
      <c r="N38" s="342"/>
      <c r="O38" s="342"/>
      <c r="P38" s="342"/>
      <c r="Q38" s="342"/>
      <c r="R38" s="342"/>
      <c r="S38" s="342"/>
      <c r="T38" s="342"/>
      <c r="U38" s="342"/>
      <c r="V38" s="342"/>
      <c r="W38" s="342"/>
      <c r="X38" s="342"/>
      <c r="Y38" s="342"/>
      <c r="Z38" s="342"/>
      <c r="AA38" s="342"/>
      <c r="AB38" s="342"/>
      <c r="AC38" s="342"/>
      <c r="AD38" s="342"/>
      <c r="AE38" s="342"/>
      <c r="AF38" s="342"/>
      <c r="AG38" s="342"/>
      <c r="AH38" s="342"/>
      <c r="AI38" s="342"/>
      <c r="AJ38" s="342"/>
      <c r="AK38" s="342"/>
      <c r="AL38" s="342"/>
      <c r="AM38" s="342"/>
      <c r="AN38" s="342"/>
      <c r="AO38" s="342"/>
      <c r="AP38" s="342"/>
      <c r="AQ38" s="342"/>
      <c r="AR38" s="342"/>
      <c r="AS38" s="342"/>
      <c r="AT38" s="342"/>
      <c r="AU38" s="342"/>
      <c r="AV38" s="342"/>
      <c r="AW38" s="342"/>
      <c r="AX38" s="342"/>
      <c r="AY38" s="342"/>
      <c r="AZ38" s="342"/>
      <c r="BA38" s="342"/>
      <c r="BB38" s="342"/>
      <c r="BC38" s="342"/>
      <c r="BD38" s="342"/>
      <c r="BE38" s="342"/>
      <c r="BF38" s="342"/>
      <c r="BG38" s="342"/>
      <c r="BH38" s="342"/>
      <c r="BI38" s="342"/>
      <c r="BJ38" s="342"/>
      <c r="BK38" s="342"/>
      <c r="BL38" s="342"/>
      <c r="BM38" s="342"/>
      <c r="BN38" s="342"/>
      <c r="BO38" s="342"/>
      <c r="BP38" s="342"/>
      <c r="BQ38" s="342"/>
      <c r="BR38" s="342"/>
      <c r="BS38" s="342"/>
      <c r="BT38" s="342"/>
      <c r="BU38" s="342"/>
      <c r="BV38" s="342"/>
      <c r="BW38" s="342"/>
      <c r="BX38" s="342"/>
      <c r="BY38" s="342"/>
      <c r="BZ38" s="342"/>
      <c r="CA38" s="342"/>
      <c r="CB38" s="342"/>
      <c r="CC38" s="342"/>
      <c r="CD38" s="342"/>
      <c r="CE38" s="342"/>
      <c r="CF38" s="342"/>
      <c r="CG38" s="342"/>
      <c r="CH38" s="342"/>
      <c r="CI38" s="342"/>
      <c r="CJ38" s="341"/>
      <c r="CK38" s="341"/>
      <c r="CL38" s="341"/>
      <c r="CM38" s="341"/>
      <c r="CN38" s="341"/>
      <c r="CO38" s="341"/>
      <c r="CP38" s="341"/>
      <c r="CQ38" s="341"/>
      <c r="CR38" s="341"/>
      <c r="CS38" s="341"/>
      <c r="CT38" s="341"/>
      <c r="CU38" s="341"/>
      <c r="CV38" s="341"/>
      <c r="CW38" s="341"/>
      <c r="CX38" s="341"/>
      <c r="CY38" s="341"/>
      <c r="CZ38" s="341"/>
      <c r="DA38" s="341"/>
      <c r="DB38" s="341"/>
      <c r="DC38" s="341"/>
      <c r="DD38" s="341"/>
      <c r="DF38" s="212"/>
      <c r="DG38" s="213"/>
      <c r="DH38" s="214"/>
      <c r="DI38" s="215"/>
      <c r="DJ38" s="212"/>
      <c r="DK38" s="213"/>
      <c r="DL38" s="212"/>
      <c r="DM38" s="213"/>
      <c r="DN38" s="212"/>
      <c r="DO38" s="213"/>
    </row>
    <row r="39" spans="1:119" hidden="1">
      <c r="A39" s="345"/>
      <c r="B39" s="346"/>
      <c r="C39" s="341" t="s">
        <v>9</v>
      </c>
      <c r="D39" s="342"/>
      <c r="E39" s="342"/>
      <c r="F39" s="342"/>
      <c r="G39" s="342"/>
      <c r="H39" s="342"/>
      <c r="I39" s="342"/>
      <c r="J39" s="342"/>
      <c r="K39" s="342"/>
      <c r="L39" s="342"/>
      <c r="M39" s="342"/>
      <c r="N39" s="342"/>
      <c r="O39" s="342"/>
      <c r="P39" s="342"/>
      <c r="Q39" s="342"/>
      <c r="R39" s="342"/>
      <c r="S39" s="342"/>
      <c r="T39" s="342"/>
      <c r="U39" s="342"/>
      <c r="V39" s="342"/>
      <c r="W39" s="342"/>
      <c r="X39" s="342"/>
      <c r="Y39" s="342"/>
      <c r="Z39" s="342"/>
      <c r="AA39" s="342"/>
      <c r="AB39" s="342"/>
      <c r="AC39" s="342"/>
      <c r="AD39" s="342"/>
      <c r="AE39" s="342"/>
      <c r="AF39" s="342"/>
      <c r="AG39" s="342"/>
      <c r="AH39" s="342"/>
      <c r="AI39" s="342"/>
      <c r="AJ39" s="342"/>
      <c r="AK39" s="342"/>
      <c r="AL39" s="342"/>
      <c r="AM39" s="342"/>
      <c r="AN39" s="342"/>
      <c r="AO39" s="342"/>
      <c r="AP39" s="342"/>
      <c r="AQ39" s="342"/>
      <c r="AR39" s="342"/>
      <c r="AS39" s="342"/>
      <c r="AT39" s="342"/>
      <c r="AU39" s="342"/>
      <c r="AV39" s="342"/>
      <c r="AW39" s="342"/>
      <c r="AX39" s="342"/>
      <c r="AY39" s="342"/>
      <c r="AZ39" s="342"/>
      <c r="BA39" s="342"/>
      <c r="BB39" s="342"/>
      <c r="BC39" s="342"/>
      <c r="BD39" s="342"/>
      <c r="BE39" s="342"/>
      <c r="BF39" s="342"/>
      <c r="BG39" s="342"/>
      <c r="BH39" s="342"/>
      <c r="BI39" s="342"/>
      <c r="BJ39" s="342"/>
      <c r="BK39" s="342"/>
      <c r="BL39" s="342"/>
      <c r="BM39" s="342"/>
      <c r="BN39" s="342"/>
      <c r="BO39" s="342"/>
      <c r="BP39" s="342"/>
      <c r="BQ39" s="342"/>
      <c r="BR39" s="342"/>
      <c r="BS39" s="342"/>
      <c r="BT39" s="342"/>
      <c r="BU39" s="342"/>
      <c r="BV39" s="342"/>
      <c r="BW39" s="342"/>
      <c r="BX39" s="342"/>
      <c r="BY39" s="342"/>
      <c r="BZ39" s="342"/>
      <c r="CA39" s="342"/>
      <c r="CB39" s="342"/>
      <c r="CC39" s="342"/>
      <c r="CD39" s="342"/>
      <c r="CE39" s="342"/>
      <c r="CF39" s="342"/>
      <c r="CG39" s="342"/>
      <c r="CH39" s="342"/>
      <c r="CI39" s="342"/>
      <c r="CJ39" s="341"/>
      <c r="CK39" s="341"/>
      <c r="CL39" s="341"/>
      <c r="CM39" s="341"/>
      <c r="CN39" s="341"/>
      <c r="CO39" s="341"/>
      <c r="CP39" s="341"/>
      <c r="CQ39" s="341"/>
      <c r="CR39" s="341"/>
      <c r="CS39" s="341"/>
      <c r="CT39" s="341"/>
      <c r="CU39" s="341"/>
      <c r="CV39" s="341"/>
      <c r="CW39" s="341"/>
      <c r="CX39" s="341"/>
      <c r="CY39" s="341"/>
      <c r="CZ39" s="341"/>
      <c r="DA39" s="341"/>
      <c r="DB39" s="341"/>
      <c r="DC39" s="341"/>
      <c r="DD39" s="341"/>
      <c r="DF39" s="212"/>
      <c r="DG39" s="213"/>
      <c r="DH39" s="214"/>
      <c r="DI39" s="215"/>
      <c r="DJ39" s="212"/>
      <c r="DK39" s="213"/>
      <c r="DL39" s="212"/>
      <c r="DM39" s="213"/>
      <c r="DN39" s="212"/>
      <c r="DO39" s="213"/>
    </row>
    <row r="40" spans="1:119" hidden="1">
      <c r="A40" s="345"/>
      <c r="B40" s="346"/>
      <c r="C40" s="341" t="s">
        <v>10</v>
      </c>
      <c r="D40" s="342"/>
      <c r="E40" s="342"/>
      <c r="F40" s="342"/>
      <c r="G40" s="342"/>
      <c r="H40" s="342"/>
      <c r="I40" s="342"/>
      <c r="J40" s="342"/>
      <c r="K40" s="342"/>
      <c r="L40" s="342"/>
      <c r="M40" s="342"/>
      <c r="N40" s="342"/>
      <c r="O40" s="342"/>
      <c r="P40" s="342"/>
      <c r="Q40" s="342"/>
      <c r="R40" s="342"/>
      <c r="S40" s="342"/>
      <c r="T40" s="342"/>
      <c r="U40" s="342"/>
      <c r="V40" s="342"/>
      <c r="W40" s="342"/>
      <c r="X40" s="342"/>
      <c r="Y40" s="342"/>
      <c r="Z40" s="342"/>
      <c r="AA40" s="342"/>
      <c r="AB40" s="342"/>
      <c r="AC40" s="342"/>
      <c r="AD40" s="342"/>
      <c r="AE40" s="342"/>
      <c r="AF40" s="342"/>
      <c r="AG40" s="342"/>
      <c r="AH40" s="342"/>
      <c r="AI40" s="342"/>
      <c r="AJ40" s="342"/>
      <c r="AK40" s="342"/>
      <c r="AL40" s="342"/>
      <c r="AM40" s="342"/>
      <c r="AN40" s="342"/>
      <c r="AO40" s="342"/>
      <c r="AP40" s="342"/>
      <c r="AQ40" s="342"/>
      <c r="AR40" s="342"/>
      <c r="AS40" s="342"/>
      <c r="AT40" s="342"/>
      <c r="AU40" s="342"/>
      <c r="AV40" s="342"/>
      <c r="AW40" s="342"/>
      <c r="AX40" s="342"/>
      <c r="AY40" s="342"/>
      <c r="AZ40" s="342"/>
      <c r="BA40" s="342"/>
      <c r="BB40" s="342"/>
      <c r="BC40" s="342"/>
      <c r="BD40" s="342"/>
      <c r="BE40" s="342"/>
      <c r="BF40" s="342"/>
      <c r="BG40" s="342"/>
      <c r="BH40" s="342"/>
      <c r="BI40" s="342"/>
      <c r="BJ40" s="342"/>
      <c r="BK40" s="342"/>
      <c r="BL40" s="342"/>
      <c r="BM40" s="342"/>
      <c r="BN40" s="342"/>
      <c r="BO40" s="342"/>
      <c r="BP40" s="342"/>
      <c r="BQ40" s="342"/>
      <c r="BR40" s="342"/>
      <c r="BS40" s="342"/>
      <c r="BT40" s="342"/>
      <c r="BU40" s="342"/>
      <c r="BV40" s="342"/>
      <c r="BW40" s="342"/>
      <c r="BX40" s="342"/>
      <c r="BY40" s="342"/>
      <c r="BZ40" s="342"/>
      <c r="CA40" s="342"/>
      <c r="CB40" s="342"/>
      <c r="CC40" s="342"/>
      <c r="CD40" s="342"/>
      <c r="CE40" s="342"/>
      <c r="CF40" s="342"/>
      <c r="CG40" s="342"/>
      <c r="CH40" s="342"/>
      <c r="CI40" s="342"/>
      <c r="CJ40" s="341"/>
      <c r="CK40" s="341"/>
      <c r="CL40" s="341"/>
      <c r="CM40" s="341"/>
      <c r="CN40" s="341"/>
      <c r="CO40" s="341"/>
      <c r="CP40" s="341"/>
      <c r="CQ40" s="341"/>
      <c r="CR40" s="341"/>
      <c r="CS40" s="341"/>
      <c r="CT40" s="341"/>
      <c r="CU40" s="341"/>
      <c r="CV40" s="341"/>
      <c r="CW40" s="341"/>
      <c r="CX40" s="341"/>
      <c r="CY40" s="341"/>
      <c r="CZ40" s="341"/>
      <c r="DA40" s="341"/>
      <c r="DB40" s="341"/>
      <c r="DC40" s="341"/>
      <c r="DD40" s="341"/>
      <c r="DF40" s="212"/>
      <c r="DG40" s="213"/>
      <c r="DH40" s="214"/>
      <c r="DI40" s="215"/>
      <c r="DJ40" s="212"/>
      <c r="DK40" s="213"/>
      <c r="DL40" s="212"/>
      <c r="DM40" s="213"/>
      <c r="DN40" s="212"/>
      <c r="DO40" s="213"/>
    </row>
    <row r="41" spans="1:119" hidden="1">
      <c r="A41" s="345"/>
      <c r="B41" s="346"/>
      <c r="C41" s="341" t="s">
        <v>11</v>
      </c>
      <c r="D41" s="342"/>
      <c r="E41" s="342"/>
      <c r="F41" s="342"/>
      <c r="G41" s="342"/>
      <c r="H41" s="342"/>
      <c r="I41" s="342"/>
      <c r="J41" s="342"/>
      <c r="K41" s="342"/>
      <c r="L41" s="342"/>
      <c r="M41" s="342"/>
      <c r="N41" s="342"/>
      <c r="O41" s="342"/>
      <c r="P41" s="342"/>
      <c r="Q41" s="342"/>
      <c r="R41" s="342"/>
      <c r="S41" s="342"/>
      <c r="T41" s="342"/>
      <c r="U41" s="342"/>
      <c r="V41" s="342"/>
      <c r="W41" s="342"/>
      <c r="X41" s="342"/>
      <c r="Y41" s="342"/>
      <c r="Z41" s="342"/>
      <c r="AA41" s="342"/>
      <c r="AB41" s="342"/>
      <c r="AC41" s="342"/>
      <c r="AD41" s="342"/>
      <c r="AE41" s="342"/>
      <c r="AF41" s="342"/>
      <c r="AG41" s="342"/>
      <c r="AH41" s="342"/>
      <c r="AI41" s="342"/>
      <c r="AJ41" s="342"/>
      <c r="AK41" s="342"/>
      <c r="AL41" s="342"/>
      <c r="AM41" s="342"/>
      <c r="AN41" s="342"/>
      <c r="AO41" s="342"/>
      <c r="AP41" s="342"/>
      <c r="AQ41" s="342"/>
      <c r="AR41" s="342"/>
      <c r="AS41" s="342"/>
      <c r="AT41" s="342"/>
      <c r="AU41" s="342"/>
      <c r="AV41" s="342"/>
      <c r="AW41" s="342"/>
      <c r="AX41" s="342"/>
      <c r="AY41" s="342"/>
      <c r="AZ41" s="342"/>
      <c r="BA41" s="342"/>
      <c r="BB41" s="342"/>
      <c r="BC41" s="342"/>
      <c r="BD41" s="342"/>
      <c r="BE41" s="342"/>
      <c r="BF41" s="342"/>
      <c r="BG41" s="342"/>
      <c r="BH41" s="342"/>
      <c r="BI41" s="342"/>
      <c r="BJ41" s="342"/>
      <c r="BK41" s="342"/>
      <c r="BL41" s="342"/>
      <c r="BM41" s="342"/>
      <c r="BN41" s="342"/>
      <c r="BO41" s="342"/>
      <c r="BP41" s="342"/>
      <c r="BQ41" s="342"/>
      <c r="BR41" s="342"/>
      <c r="BS41" s="342"/>
      <c r="BT41" s="342"/>
      <c r="BU41" s="342"/>
      <c r="BV41" s="342"/>
      <c r="BW41" s="342"/>
      <c r="BX41" s="342"/>
      <c r="BY41" s="342"/>
      <c r="BZ41" s="342"/>
      <c r="CA41" s="342"/>
      <c r="CB41" s="342"/>
      <c r="CC41" s="342"/>
      <c r="CD41" s="342"/>
      <c r="CE41" s="342"/>
      <c r="CF41" s="342"/>
      <c r="CG41" s="342"/>
      <c r="CH41" s="342"/>
      <c r="CI41" s="342"/>
      <c r="CJ41" s="341"/>
      <c r="CK41" s="341"/>
      <c r="CL41" s="341"/>
      <c r="CM41" s="341"/>
      <c r="CN41" s="341"/>
      <c r="CO41" s="341"/>
      <c r="CP41" s="341"/>
      <c r="CQ41" s="341"/>
      <c r="CR41" s="341"/>
      <c r="CS41" s="341"/>
      <c r="CT41" s="341"/>
      <c r="CU41" s="341"/>
      <c r="CV41" s="341"/>
      <c r="CW41" s="341"/>
      <c r="CX41" s="341"/>
      <c r="CY41" s="341"/>
      <c r="CZ41" s="341"/>
      <c r="DA41" s="341"/>
      <c r="DB41" s="341"/>
      <c r="DC41" s="341"/>
      <c r="DD41" s="341"/>
      <c r="DF41" s="212"/>
      <c r="DG41" s="213"/>
      <c r="DH41" s="214"/>
      <c r="DI41" s="215"/>
      <c r="DJ41" s="212"/>
      <c r="DK41" s="213"/>
      <c r="DL41" s="212"/>
      <c r="DM41" s="213"/>
      <c r="DN41" s="212"/>
      <c r="DO41" s="213"/>
    </row>
    <row r="42" spans="1:119" s="216" customFormat="1" hidden="1">
      <c r="A42" s="218"/>
      <c r="B42" s="219"/>
      <c r="C42" s="341" t="s">
        <v>26</v>
      </c>
      <c r="D42" s="347"/>
      <c r="E42" s="347"/>
      <c r="F42" s="347"/>
      <c r="G42" s="347"/>
      <c r="H42" s="347"/>
      <c r="I42" s="347"/>
      <c r="J42" s="347"/>
      <c r="K42" s="347"/>
      <c r="L42" s="347"/>
      <c r="M42" s="347"/>
      <c r="N42" s="347"/>
      <c r="O42" s="347"/>
      <c r="P42" s="347"/>
      <c r="Q42" s="347"/>
      <c r="R42" s="347"/>
      <c r="S42" s="347"/>
      <c r="T42" s="347"/>
      <c r="U42" s="347"/>
      <c r="V42" s="347"/>
      <c r="W42" s="347"/>
      <c r="X42" s="347"/>
      <c r="Y42" s="347"/>
      <c r="Z42" s="347"/>
      <c r="AA42" s="347"/>
      <c r="AB42" s="347"/>
      <c r="AC42" s="347"/>
      <c r="AD42" s="347"/>
      <c r="AE42" s="347"/>
      <c r="AF42" s="347"/>
      <c r="AG42" s="347"/>
      <c r="AH42" s="347"/>
      <c r="AI42" s="347"/>
      <c r="AJ42" s="347"/>
      <c r="AK42" s="347"/>
      <c r="AL42" s="347"/>
      <c r="AM42" s="347"/>
      <c r="AN42" s="347"/>
      <c r="AO42" s="347"/>
      <c r="AP42" s="347"/>
      <c r="AQ42" s="347"/>
      <c r="AR42" s="347"/>
      <c r="AS42" s="347"/>
      <c r="AT42" s="347"/>
      <c r="AU42" s="347"/>
      <c r="AV42" s="347"/>
      <c r="AW42" s="347"/>
      <c r="AX42" s="347"/>
      <c r="AY42" s="347"/>
      <c r="AZ42" s="347"/>
      <c r="BA42" s="347"/>
      <c r="BB42" s="347"/>
      <c r="BC42" s="347"/>
      <c r="BD42" s="347"/>
      <c r="BE42" s="347"/>
      <c r="BF42" s="347"/>
      <c r="BG42" s="347"/>
      <c r="BH42" s="347"/>
      <c r="BI42" s="347"/>
      <c r="BJ42" s="347"/>
      <c r="BK42" s="347"/>
      <c r="BL42" s="347"/>
      <c r="BM42" s="347"/>
      <c r="BN42" s="347"/>
      <c r="BO42" s="347"/>
      <c r="BP42" s="347"/>
      <c r="BQ42" s="347"/>
      <c r="BR42" s="347"/>
      <c r="BS42" s="347"/>
      <c r="BT42" s="347"/>
      <c r="BU42" s="347"/>
      <c r="BV42" s="347"/>
      <c r="BW42" s="347"/>
      <c r="BX42" s="347"/>
      <c r="BY42" s="347"/>
      <c r="BZ42" s="347"/>
      <c r="CA42" s="347"/>
      <c r="CB42" s="347"/>
      <c r="CC42" s="347"/>
      <c r="CD42" s="347"/>
      <c r="CE42" s="347"/>
      <c r="CF42" s="347"/>
      <c r="CG42" s="347"/>
      <c r="CH42" s="347"/>
      <c r="CI42" s="347"/>
      <c r="CJ42" s="212"/>
      <c r="CK42" s="212"/>
      <c r="CL42" s="212"/>
      <c r="CM42" s="212"/>
      <c r="CN42" s="212"/>
      <c r="CO42" s="212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12"/>
      <c r="DB42" s="212"/>
      <c r="DC42" s="212"/>
      <c r="DD42" s="212"/>
      <c r="DE42" s="212"/>
      <c r="DF42" s="212"/>
      <c r="DG42" s="213"/>
      <c r="DH42" s="214"/>
      <c r="DI42" s="215"/>
      <c r="DJ42" s="212"/>
      <c r="DK42" s="213"/>
      <c r="DL42" s="212"/>
      <c r="DM42" s="213"/>
      <c r="DN42" s="212"/>
      <c r="DO42" s="213"/>
    </row>
    <row r="43" spans="1:119" s="216" customFormat="1" hidden="1">
      <c r="A43" s="218"/>
      <c r="B43" s="219"/>
      <c r="C43" s="341" t="s">
        <v>75</v>
      </c>
      <c r="D43" s="347"/>
      <c r="E43" s="347"/>
      <c r="F43" s="347"/>
      <c r="G43" s="347"/>
      <c r="H43" s="347"/>
      <c r="I43" s="347"/>
      <c r="J43" s="347"/>
      <c r="K43" s="347"/>
      <c r="L43" s="347"/>
      <c r="M43" s="347"/>
      <c r="N43" s="347"/>
      <c r="O43" s="347"/>
      <c r="P43" s="347"/>
      <c r="Q43" s="347"/>
      <c r="R43" s="347"/>
      <c r="S43" s="347"/>
      <c r="T43" s="347"/>
      <c r="U43" s="347"/>
      <c r="V43" s="347"/>
      <c r="W43" s="347"/>
      <c r="X43" s="347"/>
      <c r="Y43" s="347"/>
      <c r="Z43" s="347"/>
      <c r="AA43" s="347"/>
      <c r="AB43" s="347"/>
      <c r="AC43" s="347"/>
      <c r="AD43" s="347"/>
      <c r="AE43" s="347"/>
      <c r="AF43" s="347"/>
      <c r="AG43" s="347"/>
      <c r="AH43" s="347"/>
      <c r="AI43" s="347"/>
      <c r="AJ43" s="347"/>
      <c r="AK43" s="347"/>
      <c r="AL43" s="347"/>
      <c r="AM43" s="347"/>
      <c r="AN43" s="347"/>
      <c r="AO43" s="347"/>
      <c r="AP43" s="347"/>
      <c r="AQ43" s="347"/>
      <c r="AR43" s="347"/>
      <c r="AS43" s="347"/>
      <c r="AT43" s="347"/>
      <c r="AU43" s="347"/>
      <c r="AV43" s="347"/>
      <c r="AW43" s="347"/>
      <c r="AX43" s="347"/>
      <c r="AY43" s="347"/>
      <c r="AZ43" s="347"/>
      <c r="BA43" s="347"/>
      <c r="BB43" s="347"/>
      <c r="BC43" s="347"/>
      <c r="BD43" s="347"/>
      <c r="BE43" s="347"/>
      <c r="BF43" s="347"/>
      <c r="BG43" s="347"/>
      <c r="BH43" s="347"/>
      <c r="BI43" s="347"/>
      <c r="BJ43" s="347"/>
      <c r="BK43" s="347"/>
      <c r="BL43" s="347"/>
      <c r="BM43" s="347"/>
      <c r="BN43" s="347"/>
      <c r="BO43" s="347"/>
      <c r="BP43" s="347"/>
      <c r="BQ43" s="347"/>
      <c r="BR43" s="347"/>
      <c r="BS43" s="347"/>
      <c r="BT43" s="347"/>
      <c r="BU43" s="347"/>
      <c r="BV43" s="347"/>
      <c r="BW43" s="347"/>
      <c r="BX43" s="347"/>
      <c r="BY43" s="347"/>
      <c r="BZ43" s="347"/>
      <c r="CA43" s="347"/>
      <c r="CB43" s="347"/>
      <c r="CC43" s="347"/>
      <c r="CD43" s="347"/>
      <c r="CE43" s="347"/>
      <c r="CF43" s="347"/>
      <c r="CG43" s="347"/>
      <c r="CH43" s="347"/>
      <c r="CI43" s="347"/>
      <c r="CJ43" s="212"/>
      <c r="CK43" s="212"/>
      <c r="CL43" s="212"/>
      <c r="CM43" s="212"/>
      <c r="CN43" s="212"/>
      <c r="CO43" s="212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12"/>
      <c r="DB43" s="212"/>
      <c r="DC43" s="212"/>
      <c r="DD43" s="212"/>
      <c r="DE43" s="212"/>
      <c r="DF43" s="212"/>
      <c r="DG43" s="213"/>
      <c r="DH43" s="214"/>
      <c r="DI43" s="215"/>
      <c r="DJ43" s="212"/>
      <c r="DK43" s="213"/>
      <c r="DL43" s="212"/>
      <c r="DM43" s="213"/>
      <c r="DN43" s="212"/>
      <c r="DO43" s="213"/>
    </row>
    <row r="44" spans="1:119" s="216" customFormat="1" hidden="1">
      <c r="A44" s="208"/>
      <c r="B44" s="209" t="s">
        <v>21</v>
      </c>
      <c r="C44" s="217"/>
      <c r="D44" s="348">
        <f t="shared" ref="D44:AI44" si="9">SUM(D37:D43)</f>
        <v>0</v>
      </c>
      <c r="E44" s="348">
        <f t="shared" si="9"/>
        <v>0</v>
      </c>
      <c r="F44" s="348">
        <f t="shared" si="9"/>
        <v>0</v>
      </c>
      <c r="G44" s="348">
        <f t="shared" si="9"/>
        <v>0</v>
      </c>
      <c r="H44" s="348">
        <f t="shared" si="9"/>
        <v>0</v>
      </c>
      <c r="I44" s="348">
        <f t="shared" si="9"/>
        <v>0</v>
      </c>
      <c r="J44" s="348">
        <f t="shared" si="9"/>
        <v>0</v>
      </c>
      <c r="K44" s="348">
        <f t="shared" si="9"/>
        <v>0</v>
      </c>
      <c r="L44" s="348">
        <f t="shared" si="9"/>
        <v>0</v>
      </c>
      <c r="M44" s="348">
        <f t="shared" si="9"/>
        <v>0</v>
      </c>
      <c r="N44" s="348">
        <f t="shared" si="9"/>
        <v>0</v>
      </c>
      <c r="O44" s="348">
        <f t="shared" si="9"/>
        <v>0</v>
      </c>
      <c r="P44" s="348">
        <f t="shared" si="9"/>
        <v>0</v>
      </c>
      <c r="Q44" s="348">
        <f t="shared" si="9"/>
        <v>0</v>
      </c>
      <c r="R44" s="348">
        <f t="shared" si="9"/>
        <v>0</v>
      </c>
      <c r="S44" s="348">
        <f t="shared" si="9"/>
        <v>0</v>
      </c>
      <c r="T44" s="348">
        <f t="shared" si="9"/>
        <v>0</v>
      </c>
      <c r="U44" s="348">
        <f t="shared" si="9"/>
        <v>0</v>
      </c>
      <c r="V44" s="348">
        <f t="shared" si="9"/>
        <v>0</v>
      </c>
      <c r="W44" s="348">
        <f t="shared" si="9"/>
        <v>0</v>
      </c>
      <c r="X44" s="348">
        <f t="shared" si="9"/>
        <v>0</v>
      </c>
      <c r="Y44" s="348">
        <f t="shared" si="9"/>
        <v>0</v>
      </c>
      <c r="Z44" s="348">
        <f t="shared" si="9"/>
        <v>0</v>
      </c>
      <c r="AA44" s="348">
        <f t="shared" si="9"/>
        <v>0</v>
      </c>
      <c r="AB44" s="348">
        <f t="shared" si="9"/>
        <v>0</v>
      </c>
      <c r="AC44" s="348">
        <f t="shared" si="9"/>
        <v>0</v>
      </c>
      <c r="AD44" s="348">
        <f t="shared" si="9"/>
        <v>0</v>
      </c>
      <c r="AE44" s="348">
        <f t="shared" si="9"/>
        <v>0</v>
      </c>
      <c r="AF44" s="348">
        <f t="shared" si="9"/>
        <v>0</v>
      </c>
      <c r="AG44" s="348">
        <f t="shared" si="9"/>
        <v>0</v>
      </c>
      <c r="AH44" s="348">
        <f t="shared" si="9"/>
        <v>0</v>
      </c>
      <c r="AI44" s="348">
        <f t="shared" si="9"/>
        <v>0</v>
      </c>
      <c r="AJ44" s="348">
        <f t="shared" ref="AJ44:BO44" si="10">SUM(AJ37:AJ43)</f>
        <v>0</v>
      </c>
      <c r="AK44" s="348">
        <f t="shared" si="10"/>
        <v>0</v>
      </c>
      <c r="AL44" s="348">
        <f t="shared" si="10"/>
        <v>0</v>
      </c>
      <c r="AM44" s="348">
        <f t="shared" si="10"/>
        <v>0</v>
      </c>
      <c r="AN44" s="348">
        <f t="shared" si="10"/>
        <v>0</v>
      </c>
      <c r="AO44" s="348">
        <f t="shared" si="10"/>
        <v>0</v>
      </c>
      <c r="AP44" s="348">
        <f t="shared" si="10"/>
        <v>0</v>
      </c>
      <c r="AQ44" s="348">
        <f t="shared" si="10"/>
        <v>0</v>
      </c>
      <c r="AR44" s="348">
        <f t="shared" si="10"/>
        <v>0</v>
      </c>
      <c r="AS44" s="348">
        <f t="shared" si="10"/>
        <v>0</v>
      </c>
      <c r="AT44" s="348">
        <f t="shared" si="10"/>
        <v>0</v>
      </c>
      <c r="AU44" s="348">
        <f t="shared" si="10"/>
        <v>0</v>
      </c>
      <c r="AV44" s="348">
        <f t="shared" si="10"/>
        <v>0</v>
      </c>
      <c r="AW44" s="348">
        <f t="shared" si="10"/>
        <v>0</v>
      </c>
      <c r="AX44" s="348">
        <f t="shared" si="10"/>
        <v>0</v>
      </c>
      <c r="AY44" s="348">
        <f t="shared" si="10"/>
        <v>0</v>
      </c>
      <c r="AZ44" s="348">
        <f t="shared" si="10"/>
        <v>0</v>
      </c>
      <c r="BA44" s="348">
        <f t="shared" si="10"/>
        <v>0</v>
      </c>
      <c r="BB44" s="348">
        <f t="shared" si="10"/>
        <v>0</v>
      </c>
      <c r="BC44" s="348">
        <f t="shared" si="10"/>
        <v>0</v>
      </c>
      <c r="BD44" s="348">
        <f t="shared" si="10"/>
        <v>0</v>
      </c>
      <c r="BE44" s="348">
        <f t="shared" si="10"/>
        <v>0</v>
      </c>
      <c r="BF44" s="348">
        <f t="shared" si="10"/>
        <v>0</v>
      </c>
      <c r="BG44" s="348">
        <f t="shared" si="10"/>
        <v>0</v>
      </c>
      <c r="BH44" s="348">
        <f t="shared" si="10"/>
        <v>0</v>
      </c>
      <c r="BI44" s="348">
        <f t="shared" si="10"/>
        <v>0</v>
      </c>
      <c r="BJ44" s="348">
        <f t="shared" si="10"/>
        <v>0</v>
      </c>
      <c r="BK44" s="348">
        <f t="shared" si="10"/>
        <v>0</v>
      </c>
      <c r="BL44" s="348">
        <f t="shared" si="10"/>
        <v>0</v>
      </c>
      <c r="BM44" s="348">
        <f t="shared" si="10"/>
        <v>0</v>
      </c>
      <c r="BN44" s="348">
        <f t="shared" si="10"/>
        <v>0</v>
      </c>
      <c r="BO44" s="348">
        <f t="shared" si="10"/>
        <v>0</v>
      </c>
      <c r="BP44" s="348">
        <f t="shared" ref="BP44:CU44" si="11">SUM(BP37:BP43)</f>
        <v>0</v>
      </c>
      <c r="BQ44" s="348">
        <f t="shared" si="11"/>
        <v>0</v>
      </c>
      <c r="BR44" s="348">
        <f t="shared" si="11"/>
        <v>0</v>
      </c>
      <c r="BS44" s="348">
        <f t="shared" si="11"/>
        <v>0</v>
      </c>
      <c r="BT44" s="348">
        <f t="shared" si="11"/>
        <v>0</v>
      </c>
      <c r="BU44" s="348">
        <f t="shared" si="11"/>
        <v>0</v>
      </c>
      <c r="BV44" s="348">
        <f t="shared" si="11"/>
        <v>0</v>
      </c>
      <c r="BW44" s="348">
        <f t="shared" si="11"/>
        <v>0</v>
      </c>
      <c r="BX44" s="348">
        <f t="shared" si="11"/>
        <v>0</v>
      </c>
      <c r="BY44" s="348">
        <f t="shared" si="11"/>
        <v>0</v>
      </c>
      <c r="BZ44" s="348">
        <f t="shared" si="11"/>
        <v>0</v>
      </c>
      <c r="CA44" s="348">
        <f t="shared" si="11"/>
        <v>0</v>
      </c>
      <c r="CB44" s="348">
        <f t="shared" si="11"/>
        <v>0</v>
      </c>
      <c r="CC44" s="348">
        <f t="shared" si="11"/>
        <v>0</v>
      </c>
      <c r="CD44" s="348">
        <f t="shared" si="11"/>
        <v>0</v>
      </c>
      <c r="CE44" s="348">
        <f t="shared" si="11"/>
        <v>0</v>
      </c>
      <c r="CF44" s="348">
        <f t="shared" si="11"/>
        <v>0</v>
      </c>
      <c r="CG44" s="348">
        <f t="shared" si="11"/>
        <v>0</v>
      </c>
      <c r="CH44" s="348">
        <f t="shared" si="11"/>
        <v>0</v>
      </c>
      <c r="CI44" s="348">
        <f t="shared" si="11"/>
        <v>0</v>
      </c>
      <c r="CJ44" s="343"/>
      <c r="CK44" s="343"/>
      <c r="CL44" s="343"/>
      <c r="CM44" s="343"/>
      <c r="CN44" s="343"/>
      <c r="CO44" s="343"/>
      <c r="CP44" s="343"/>
      <c r="CQ44" s="343"/>
      <c r="CR44" s="343"/>
      <c r="CS44" s="343"/>
      <c r="CT44" s="343"/>
      <c r="CU44" s="343"/>
      <c r="CV44" s="343"/>
      <c r="CW44" s="343"/>
      <c r="CX44" s="343"/>
      <c r="CY44" s="343"/>
      <c r="CZ44" s="343"/>
      <c r="DA44" s="343"/>
      <c r="DB44" s="343"/>
      <c r="DC44" s="343"/>
      <c r="DD44" s="343"/>
      <c r="DE44" s="343"/>
      <c r="DF44" s="212"/>
      <c r="DG44" s="213"/>
      <c r="DH44" s="214"/>
      <c r="DI44" s="215"/>
      <c r="DJ44" s="212"/>
      <c r="DK44" s="213"/>
      <c r="DL44" s="212"/>
      <c r="DM44" s="213"/>
      <c r="DN44" s="212"/>
      <c r="DO44" s="213"/>
    </row>
    <row r="45" spans="1:119" s="216" customFormat="1" ht="15" hidden="1" thickBot="1">
      <c r="A45" s="208"/>
      <c r="B45" s="339" t="s">
        <v>22</v>
      </c>
      <c r="C45" s="349"/>
      <c r="D45" s="350">
        <f t="shared" ref="D45:AI45" si="12">D44+D36+D32+D27</f>
        <v>0</v>
      </c>
      <c r="E45" s="350">
        <f t="shared" si="12"/>
        <v>0</v>
      </c>
      <c r="F45" s="350">
        <f t="shared" si="12"/>
        <v>0</v>
      </c>
      <c r="G45" s="350">
        <f t="shared" si="12"/>
        <v>0</v>
      </c>
      <c r="H45" s="350">
        <f t="shared" si="12"/>
        <v>0</v>
      </c>
      <c r="I45" s="350">
        <f t="shared" si="12"/>
        <v>0</v>
      </c>
      <c r="J45" s="350">
        <f t="shared" si="12"/>
        <v>0</v>
      </c>
      <c r="K45" s="350">
        <f t="shared" si="12"/>
        <v>0</v>
      </c>
      <c r="L45" s="350">
        <f t="shared" si="12"/>
        <v>0</v>
      </c>
      <c r="M45" s="350">
        <f t="shared" si="12"/>
        <v>0</v>
      </c>
      <c r="N45" s="350">
        <f t="shared" si="12"/>
        <v>0</v>
      </c>
      <c r="O45" s="350">
        <f t="shared" si="12"/>
        <v>0</v>
      </c>
      <c r="P45" s="350">
        <f t="shared" si="12"/>
        <v>0</v>
      </c>
      <c r="Q45" s="350">
        <f t="shared" si="12"/>
        <v>0</v>
      </c>
      <c r="R45" s="350">
        <f t="shared" si="12"/>
        <v>0</v>
      </c>
      <c r="S45" s="350">
        <f t="shared" si="12"/>
        <v>0</v>
      </c>
      <c r="T45" s="350">
        <f t="shared" si="12"/>
        <v>0</v>
      </c>
      <c r="U45" s="350">
        <f t="shared" si="12"/>
        <v>0</v>
      </c>
      <c r="V45" s="350">
        <f t="shared" si="12"/>
        <v>0</v>
      </c>
      <c r="W45" s="350">
        <f t="shared" si="12"/>
        <v>0</v>
      </c>
      <c r="X45" s="350">
        <f t="shared" si="12"/>
        <v>0</v>
      </c>
      <c r="Y45" s="350">
        <f t="shared" si="12"/>
        <v>0</v>
      </c>
      <c r="Z45" s="350">
        <f t="shared" si="12"/>
        <v>0</v>
      </c>
      <c r="AA45" s="350">
        <f t="shared" si="12"/>
        <v>0</v>
      </c>
      <c r="AB45" s="350">
        <f t="shared" si="12"/>
        <v>0</v>
      </c>
      <c r="AC45" s="350">
        <f t="shared" si="12"/>
        <v>0</v>
      </c>
      <c r="AD45" s="350">
        <f t="shared" si="12"/>
        <v>0</v>
      </c>
      <c r="AE45" s="350">
        <f t="shared" si="12"/>
        <v>0</v>
      </c>
      <c r="AF45" s="350">
        <f t="shared" si="12"/>
        <v>0</v>
      </c>
      <c r="AG45" s="350">
        <f t="shared" si="12"/>
        <v>0</v>
      </c>
      <c r="AH45" s="350">
        <f t="shared" si="12"/>
        <v>0</v>
      </c>
      <c r="AI45" s="350">
        <f t="shared" si="12"/>
        <v>0</v>
      </c>
      <c r="AJ45" s="350">
        <f t="shared" ref="AJ45:BO45" si="13">AJ44+AJ36+AJ32+AJ27</f>
        <v>0</v>
      </c>
      <c r="AK45" s="350">
        <f t="shared" si="13"/>
        <v>0</v>
      </c>
      <c r="AL45" s="350">
        <f t="shared" si="13"/>
        <v>0</v>
      </c>
      <c r="AM45" s="350">
        <f t="shared" si="13"/>
        <v>0</v>
      </c>
      <c r="AN45" s="350">
        <f t="shared" si="13"/>
        <v>0</v>
      </c>
      <c r="AO45" s="350">
        <f t="shared" si="13"/>
        <v>0</v>
      </c>
      <c r="AP45" s="350">
        <f t="shared" si="13"/>
        <v>0</v>
      </c>
      <c r="AQ45" s="350">
        <f t="shared" si="13"/>
        <v>0</v>
      </c>
      <c r="AR45" s="350">
        <f t="shared" si="13"/>
        <v>0</v>
      </c>
      <c r="AS45" s="350">
        <f t="shared" si="13"/>
        <v>0</v>
      </c>
      <c r="AT45" s="350">
        <f t="shared" si="13"/>
        <v>0</v>
      </c>
      <c r="AU45" s="350">
        <f t="shared" si="13"/>
        <v>0</v>
      </c>
      <c r="AV45" s="350">
        <f t="shared" si="13"/>
        <v>0</v>
      </c>
      <c r="AW45" s="350">
        <f t="shared" si="13"/>
        <v>0</v>
      </c>
      <c r="AX45" s="350">
        <f t="shared" si="13"/>
        <v>0</v>
      </c>
      <c r="AY45" s="350">
        <f t="shared" si="13"/>
        <v>0</v>
      </c>
      <c r="AZ45" s="350">
        <f t="shared" si="13"/>
        <v>0</v>
      </c>
      <c r="BA45" s="350">
        <f t="shared" si="13"/>
        <v>0</v>
      </c>
      <c r="BB45" s="350">
        <f t="shared" si="13"/>
        <v>0</v>
      </c>
      <c r="BC45" s="350">
        <f t="shared" si="13"/>
        <v>0</v>
      </c>
      <c r="BD45" s="350">
        <f t="shared" si="13"/>
        <v>0</v>
      </c>
      <c r="BE45" s="350">
        <f t="shared" si="13"/>
        <v>0</v>
      </c>
      <c r="BF45" s="350">
        <f t="shared" si="13"/>
        <v>0</v>
      </c>
      <c r="BG45" s="350">
        <f t="shared" si="13"/>
        <v>0</v>
      </c>
      <c r="BH45" s="350">
        <f t="shared" si="13"/>
        <v>0</v>
      </c>
      <c r="BI45" s="350">
        <f t="shared" si="13"/>
        <v>0</v>
      </c>
      <c r="BJ45" s="350">
        <f t="shared" si="13"/>
        <v>0</v>
      </c>
      <c r="BK45" s="350">
        <f t="shared" si="13"/>
        <v>0</v>
      </c>
      <c r="BL45" s="350">
        <f t="shared" si="13"/>
        <v>0</v>
      </c>
      <c r="BM45" s="350">
        <f t="shared" si="13"/>
        <v>0</v>
      </c>
      <c r="BN45" s="350">
        <f t="shared" si="13"/>
        <v>0</v>
      </c>
      <c r="BO45" s="350">
        <f t="shared" si="13"/>
        <v>0</v>
      </c>
      <c r="BP45" s="350">
        <f t="shared" ref="BP45:CU45" si="14">BP44+BP36+BP32+BP27</f>
        <v>0</v>
      </c>
      <c r="BQ45" s="350">
        <f t="shared" si="14"/>
        <v>0</v>
      </c>
      <c r="BR45" s="350">
        <f t="shared" si="14"/>
        <v>0</v>
      </c>
      <c r="BS45" s="350">
        <f t="shared" si="14"/>
        <v>0</v>
      </c>
      <c r="BT45" s="350">
        <f t="shared" si="14"/>
        <v>0</v>
      </c>
      <c r="BU45" s="350">
        <f t="shared" si="14"/>
        <v>0</v>
      </c>
      <c r="BV45" s="350">
        <f t="shared" si="14"/>
        <v>0</v>
      </c>
      <c r="BW45" s="350">
        <f t="shared" si="14"/>
        <v>0</v>
      </c>
      <c r="BX45" s="350">
        <f t="shared" si="14"/>
        <v>0</v>
      </c>
      <c r="BY45" s="350">
        <f t="shared" si="14"/>
        <v>0</v>
      </c>
      <c r="BZ45" s="350">
        <f t="shared" si="14"/>
        <v>0</v>
      </c>
      <c r="CA45" s="350">
        <f t="shared" si="14"/>
        <v>0</v>
      </c>
      <c r="CB45" s="350">
        <f t="shared" si="14"/>
        <v>0</v>
      </c>
      <c r="CC45" s="350">
        <f t="shared" si="14"/>
        <v>0</v>
      </c>
      <c r="CD45" s="350">
        <f t="shared" si="14"/>
        <v>0</v>
      </c>
      <c r="CE45" s="350">
        <f t="shared" si="14"/>
        <v>0</v>
      </c>
      <c r="CF45" s="350">
        <f t="shared" si="14"/>
        <v>0</v>
      </c>
      <c r="CG45" s="350">
        <f t="shared" si="14"/>
        <v>0</v>
      </c>
      <c r="CH45" s="350">
        <f t="shared" si="14"/>
        <v>0</v>
      </c>
      <c r="CI45" s="350">
        <f t="shared" si="14"/>
        <v>0</v>
      </c>
      <c r="CJ45" s="351"/>
      <c r="CK45" s="351"/>
      <c r="CL45" s="351"/>
      <c r="CM45" s="351"/>
      <c r="CN45" s="351"/>
      <c r="CO45" s="351"/>
      <c r="CP45" s="351"/>
      <c r="CQ45" s="351"/>
      <c r="CR45" s="351"/>
      <c r="CS45" s="351"/>
      <c r="CT45" s="351"/>
      <c r="CU45" s="351"/>
      <c r="CV45" s="351"/>
      <c r="CW45" s="351"/>
      <c r="CX45" s="351"/>
      <c r="CY45" s="351"/>
      <c r="CZ45" s="351"/>
      <c r="DA45" s="351"/>
      <c r="DB45" s="351"/>
      <c r="DC45" s="351"/>
      <c r="DD45" s="351"/>
      <c r="DE45" s="351"/>
      <c r="DF45" s="212"/>
      <c r="DG45" s="213"/>
      <c r="DH45" s="214"/>
      <c r="DI45" s="215"/>
      <c r="DJ45" s="212"/>
      <c r="DK45" s="213"/>
      <c r="DL45" s="212"/>
      <c r="DM45" s="213"/>
      <c r="DN45" s="212"/>
      <c r="DO45" s="213"/>
    </row>
    <row r="46" spans="1:119" s="363" customFormat="1" hidden="1">
      <c r="A46" s="352"/>
      <c r="B46" s="353"/>
      <c r="C46" s="354"/>
      <c r="D46" s="355" t="e">
        <f t="shared" ref="D46:AI46" si="15">(D21*1000*16.18+D22*1000*17.88+D23*1000*18.65+D24*19.03*1000+D25*1000*19.65+D26*1000*19.6+D28*1000*17.9+D29*1000*17.11+D30*1000*16.18+D31*1000*11.72+D33*1000*17.36+D34*1000*16.17+D35*1000*4.42+D37*1000*15.95+D38*1000*17.85+D39*1000*15.57+D40*1000*11.72+D41*1000*9.8+D42*1000*4.03+D43*1000*3)/(D45*1000)</f>
        <v>#DIV/0!</v>
      </c>
      <c r="E46" s="355" t="e">
        <f t="shared" si="15"/>
        <v>#DIV/0!</v>
      </c>
      <c r="F46" s="355" t="e">
        <f t="shared" si="15"/>
        <v>#DIV/0!</v>
      </c>
      <c r="G46" s="355" t="e">
        <f t="shared" si="15"/>
        <v>#DIV/0!</v>
      </c>
      <c r="H46" s="355" t="e">
        <f t="shared" si="15"/>
        <v>#DIV/0!</v>
      </c>
      <c r="I46" s="355" t="e">
        <f t="shared" si="15"/>
        <v>#DIV/0!</v>
      </c>
      <c r="J46" s="355" t="e">
        <f t="shared" si="15"/>
        <v>#DIV/0!</v>
      </c>
      <c r="K46" s="355" t="e">
        <f t="shared" si="15"/>
        <v>#DIV/0!</v>
      </c>
      <c r="L46" s="355" t="e">
        <f t="shared" si="15"/>
        <v>#DIV/0!</v>
      </c>
      <c r="M46" s="355" t="e">
        <f t="shared" si="15"/>
        <v>#DIV/0!</v>
      </c>
      <c r="N46" s="355" t="e">
        <f t="shared" si="15"/>
        <v>#DIV/0!</v>
      </c>
      <c r="O46" s="355" t="e">
        <f t="shared" si="15"/>
        <v>#DIV/0!</v>
      </c>
      <c r="P46" s="355" t="e">
        <f t="shared" si="15"/>
        <v>#DIV/0!</v>
      </c>
      <c r="Q46" s="355" t="e">
        <f t="shared" si="15"/>
        <v>#DIV/0!</v>
      </c>
      <c r="R46" s="355" t="e">
        <f t="shared" si="15"/>
        <v>#DIV/0!</v>
      </c>
      <c r="S46" s="355" t="e">
        <f t="shared" si="15"/>
        <v>#DIV/0!</v>
      </c>
      <c r="T46" s="355" t="e">
        <f t="shared" si="15"/>
        <v>#DIV/0!</v>
      </c>
      <c r="U46" s="355" t="e">
        <f t="shared" si="15"/>
        <v>#DIV/0!</v>
      </c>
      <c r="V46" s="355" t="e">
        <f t="shared" si="15"/>
        <v>#DIV/0!</v>
      </c>
      <c r="W46" s="355" t="e">
        <f t="shared" si="15"/>
        <v>#DIV/0!</v>
      </c>
      <c r="X46" s="355" t="e">
        <f t="shared" si="15"/>
        <v>#DIV/0!</v>
      </c>
      <c r="Y46" s="355" t="e">
        <f t="shared" si="15"/>
        <v>#DIV/0!</v>
      </c>
      <c r="Z46" s="355" t="e">
        <f t="shared" si="15"/>
        <v>#DIV/0!</v>
      </c>
      <c r="AA46" s="355" t="e">
        <f t="shared" si="15"/>
        <v>#DIV/0!</v>
      </c>
      <c r="AB46" s="355" t="e">
        <f t="shared" si="15"/>
        <v>#DIV/0!</v>
      </c>
      <c r="AC46" s="355" t="e">
        <f t="shared" si="15"/>
        <v>#DIV/0!</v>
      </c>
      <c r="AD46" s="355" t="e">
        <f t="shared" si="15"/>
        <v>#DIV/0!</v>
      </c>
      <c r="AE46" s="355" t="e">
        <f t="shared" si="15"/>
        <v>#DIV/0!</v>
      </c>
      <c r="AF46" s="355" t="e">
        <f t="shared" si="15"/>
        <v>#DIV/0!</v>
      </c>
      <c r="AG46" s="355" t="e">
        <f t="shared" si="15"/>
        <v>#DIV/0!</v>
      </c>
      <c r="AH46" s="355" t="e">
        <f t="shared" si="15"/>
        <v>#DIV/0!</v>
      </c>
      <c r="AI46" s="355" t="e">
        <f t="shared" si="15"/>
        <v>#DIV/0!</v>
      </c>
      <c r="AJ46" s="355" t="e">
        <f t="shared" ref="AJ46:BO46" si="16">(AJ21*1000*16.18+AJ22*1000*17.88+AJ23*1000*18.65+AJ24*19.03*1000+AJ25*1000*19.65+AJ26*1000*19.6+AJ28*1000*17.9+AJ29*1000*17.11+AJ30*1000*16.18+AJ31*1000*11.72+AJ33*1000*17.36+AJ34*1000*16.17+AJ35*1000*4.42+AJ37*1000*15.95+AJ38*1000*17.85+AJ39*1000*15.57+AJ40*1000*11.72+AJ41*1000*9.8+AJ42*1000*4.03+AJ43*1000*3)/(AJ45*1000)</f>
        <v>#DIV/0!</v>
      </c>
      <c r="AK46" s="355" t="e">
        <f t="shared" si="16"/>
        <v>#DIV/0!</v>
      </c>
      <c r="AL46" s="355" t="e">
        <f t="shared" si="16"/>
        <v>#DIV/0!</v>
      </c>
      <c r="AM46" s="355" t="e">
        <f t="shared" si="16"/>
        <v>#DIV/0!</v>
      </c>
      <c r="AN46" s="355" t="e">
        <f t="shared" si="16"/>
        <v>#DIV/0!</v>
      </c>
      <c r="AO46" s="355" t="e">
        <f t="shared" si="16"/>
        <v>#DIV/0!</v>
      </c>
      <c r="AP46" s="355" t="e">
        <f t="shared" si="16"/>
        <v>#DIV/0!</v>
      </c>
      <c r="AQ46" s="355" t="e">
        <f t="shared" si="16"/>
        <v>#DIV/0!</v>
      </c>
      <c r="AR46" s="355" t="e">
        <f t="shared" si="16"/>
        <v>#DIV/0!</v>
      </c>
      <c r="AS46" s="355" t="e">
        <f t="shared" si="16"/>
        <v>#DIV/0!</v>
      </c>
      <c r="AT46" s="355" t="e">
        <f t="shared" si="16"/>
        <v>#DIV/0!</v>
      </c>
      <c r="AU46" s="355" t="e">
        <f t="shared" si="16"/>
        <v>#DIV/0!</v>
      </c>
      <c r="AV46" s="355" t="e">
        <f t="shared" si="16"/>
        <v>#DIV/0!</v>
      </c>
      <c r="AW46" s="355" t="e">
        <f t="shared" si="16"/>
        <v>#DIV/0!</v>
      </c>
      <c r="AX46" s="355" t="e">
        <f t="shared" si="16"/>
        <v>#DIV/0!</v>
      </c>
      <c r="AY46" s="355" t="e">
        <f t="shared" si="16"/>
        <v>#DIV/0!</v>
      </c>
      <c r="AZ46" s="355" t="e">
        <f t="shared" si="16"/>
        <v>#DIV/0!</v>
      </c>
      <c r="BA46" s="355" t="e">
        <f t="shared" si="16"/>
        <v>#DIV/0!</v>
      </c>
      <c r="BB46" s="355" t="e">
        <f t="shared" si="16"/>
        <v>#DIV/0!</v>
      </c>
      <c r="BC46" s="355" t="e">
        <f t="shared" si="16"/>
        <v>#DIV/0!</v>
      </c>
      <c r="BD46" s="355" t="e">
        <f t="shared" si="16"/>
        <v>#DIV/0!</v>
      </c>
      <c r="BE46" s="355" t="e">
        <f t="shared" si="16"/>
        <v>#DIV/0!</v>
      </c>
      <c r="BF46" s="355" t="e">
        <f t="shared" si="16"/>
        <v>#DIV/0!</v>
      </c>
      <c r="BG46" s="355" t="e">
        <f t="shared" si="16"/>
        <v>#DIV/0!</v>
      </c>
      <c r="BH46" s="355" t="e">
        <f t="shared" si="16"/>
        <v>#DIV/0!</v>
      </c>
      <c r="BI46" s="355" t="e">
        <f t="shared" si="16"/>
        <v>#DIV/0!</v>
      </c>
      <c r="BJ46" s="355" t="e">
        <f t="shared" si="16"/>
        <v>#DIV/0!</v>
      </c>
      <c r="BK46" s="355" t="e">
        <f t="shared" si="16"/>
        <v>#DIV/0!</v>
      </c>
      <c r="BL46" s="355" t="e">
        <f t="shared" si="16"/>
        <v>#DIV/0!</v>
      </c>
      <c r="BM46" s="355" t="e">
        <f t="shared" si="16"/>
        <v>#DIV/0!</v>
      </c>
      <c r="BN46" s="355" t="e">
        <f t="shared" si="16"/>
        <v>#DIV/0!</v>
      </c>
      <c r="BO46" s="355" t="e">
        <f t="shared" si="16"/>
        <v>#DIV/0!</v>
      </c>
      <c r="BP46" s="355" t="e">
        <f t="shared" ref="BP46:CU46" si="17">(BP21*1000*16.18+BP22*1000*17.88+BP23*1000*18.65+BP24*19.03*1000+BP25*1000*19.65+BP26*1000*19.6+BP28*1000*17.9+BP29*1000*17.11+BP30*1000*16.18+BP31*1000*11.72+BP33*1000*17.36+BP34*1000*16.17+BP35*1000*4.42+BP37*1000*15.95+BP38*1000*17.85+BP39*1000*15.57+BP40*1000*11.72+BP41*1000*9.8+BP42*1000*4.03+BP43*1000*3)/(BP45*1000)</f>
        <v>#DIV/0!</v>
      </c>
      <c r="BQ46" s="355" t="e">
        <f t="shared" si="17"/>
        <v>#DIV/0!</v>
      </c>
      <c r="BR46" s="355" t="e">
        <f t="shared" si="17"/>
        <v>#DIV/0!</v>
      </c>
      <c r="BS46" s="355" t="e">
        <f t="shared" si="17"/>
        <v>#DIV/0!</v>
      </c>
      <c r="BT46" s="355" t="e">
        <f t="shared" si="17"/>
        <v>#DIV/0!</v>
      </c>
      <c r="BU46" s="355" t="e">
        <f t="shared" si="17"/>
        <v>#DIV/0!</v>
      </c>
      <c r="BV46" s="355" t="e">
        <f t="shared" si="17"/>
        <v>#DIV/0!</v>
      </c>
      <c r="BW46" s="355" t="e">
        <f t="shared" si="17"/>
        <v>#DIV/0!</v>
      </c>
      <c r="BX46" s="355" t="e">
        <f t="shared" si="17"/>
        <v>#DIV/0!</v>
      </c>
      <c r="BY46" s="355" t="e">
        <f t="shared" si="17"/>
        <v>#DIV/0!</v>
      </c>
      <c r="BZ46" s="355" t="e">
        <f t="shared" si="17"/>
        <v>#DIV/0!</v>
      </c>
      <c r="CA46" s="355" t="e">
        <f t="shared" si="17"/>
        <v>#DIV/0!</v>
      </c>
      <c r="CB46" s="355" t="e">
        <f t="shared" si="17"/>
        <v>#DIV/0!</v>
      </c>
      <c r="CC46" s="355" t="e">
        <f t="shared" si="17"/>
        <v>#DIV/0!</v>
      </c>
      <c r="CD46" s="355" t="e">
        <f t="shared" si="17"/>
        <v>#DIV/0!</v>
      </c>
      <c r="CE46" s="355" t="e">
        <f t="shared" si="17"/>
        <v>#DIV/0!</v>
      </c>
      <c r="CF46" s="355" t="e">
        <f t="shared" si="17"/>
        <v>#DIV/0!</v>
      </c>
      <c r="CG46" s="355" t="e">
        <f t="shared" si="17"/>
        <v>#DIV/0!</v>
      </c>
      <c r="CH46" s="355" t="e">
        <f t="shared" si="17"/>
        <v>#DIV/0!</v>
      </c>
      <c r="CI46" s="355" t="e">
        <f t="shared" si="17"/>
        <v>#DIV/0!</v>
      </c>
      <c r="CJ46" s="364"/>
      <c r="CK46" s="364"/>
      <c r="CL46" s="364"/>
      <c r="CM46" s="364"/>
      <c r="CN46" s="364"/>
      <c r="CO46" s="364"/>
      <c r="CP46" s="364"/>
      <c r="CQ46" s="364"/>
      <c r="CR46" s="364"/>
      <c r="CS46" s="364"/>
      <c r="CT46" s="364"/>
      <c r="CU46" s="364"/>
      <c r="CV46" s="364"/>
      <c r="CW46" s="364"/>
      <c r="CX46" s="364"/>
      <c r="CY46" s="364"/>
      <c r="CZ46" s="364"/>
      <c r="DA46" s="364"/>
      <c r="DB46" s="364"/>
      <c r="DC46" s="364"/>
      <c r="DD46" s="364"/>
      <c r="DE46" s="366"/>
      <c r="DF46" s="367"/>
      <c r="DG46" s="368"/>
      <c r="DH46" s="369"/>
      <c r="DI46" s="370"/>
      <c r="DJ46" s="368"/>
      <c r="DK46" s="368"/>
      <c r="DL46" s="371"/>
      <c r="DM46" s="371"/>
    </row>
    <row r="47" spans="1:119" s="363" customFormat="1" hidden="1">
      <c r="A47" s="362"/>
      <c r="C47" s="364" t="s">
        <v>70</v>
      </c>
      <c r="D47" s="365" t="e">
        <f t="shared" ref="D47:AI47" si="18">D46/D45</f>
        <v>#DIV/0!</v>
      </c>
      <c r="E47" s="365" t="e">
        <f t="shared" si="18"/>
        <v>#DIV/0!</v>
      </c>
      <c r="F47" s="365" t="e">
        <f t="shared" si="18"/>
        <v>#DIV/0!</v>
      </c>
      <c r="G47" s="365" t="e">
        <f t="shared" si="18"/>
        <v>#DIV/0!</v>
      </c>
      <c r="H47" s="365" t="e">
        <f t="shared" si="18"/>
        <v>#DIV/0!</v>
      </c>
      <c r="I47" s="365" t="e">
        <f t="shared" si="18"/>
        <v>#DIV/0!</v>
      </c>
      <c r="J47" s="365" t="e">
        <f t="shared" si="18"/>
        <v>#DIV/0!</v>
      </c>
      <c r="K47" s="365" t="e">
        <f t="shared" si="18"/>
        <v>#DIV/0!</v>
      </c>
      <c r="L47" s="365" t="e">
        <f t="shared" si="18"/>
        <v>#DIV/0!</v>
      </c>
      <c r="M47" s="365" t="e">
        <f t="shared" si="18"/>
        <v>#DIV/0!</v>
      </c>
      <c r="N47" s="365" t="e">
        <f t="shared" si="18"/>
        <v>#DIV/0!</v>
      </c>
      <c r="O47" s="365" t="e">
        <f t="shared" si="18"/>
        <v>#DIV/0!</v>
      </c>
      <c r="P47" s="365" t="e">
        <f t="shared" si="18"/>
        <v>#DIV/0!</v>
      </c>
      <c r="Q47" s="365" t="e">
        <f t="shared" si="18"/>
        <v>#DIV/0!</v>
      </c>
      <c r="R47" s="365" t="e">
        <f t="shared" si="18"/>
        <v>#DIV/0!</v>
      </c>
      <c r="S47" s="365" t="e">
        <f t="shared" si="18"/>
        <v>#DIV/0!</v>
      </c>
      <c r="T47" s="365" t="e">
        <f t="shared" si="18"/>
        <v>#DIV/0!</v>
      </c>
      <c r="U47" s="365" t="e">
        <f t="shared" si="18"/>
        <v>#DIV/0!</v>
      </c>
      <c r="V47" s="365" t="e">
        <f t="shared" si="18"/>
        <v>#DIV/0!</v>
      </c>
      <c r="W47" s="365" t="e">
        <f t="shared" si="18"/>
        <v>#DIV/0!</v>
      </c>
      <c r="X47" s="365" t="e">
        <f t="shared" si="18"/>
        <v>#DIV/0!</v>
      </c>
      <c r="Y47" s="365" t="e">
        <f t="shared" si="18"/>
        <v>#DIV/0!</v>
      </c>
      <c r="Z47" s="365" t="e">
        <f t="shared" si="18"/>
        <v>#DIV/0!</v>
      </c>
      <c r="AA47" s="365" t="e">
        <f t="shared" si="18"/>
        <v>#DIV/0!</v>
      </c>
      <c r="AB47" s="365" t="e">
        <f t="shared" si="18"/>
        <v>#DIV/0!</v>
      </c>
      <c r="AC47" s="365" t="e">
        <f t="shared" si="18"/>
        <v>#DIV/0!</v>
      </c>
      <c r="AD47" s="365" t="e">
        <f t="shared" si="18"/>
        <v>#DIV/0!</v>
      </c>
      <c r="AE47" s="365" t="e">
        <f t="shared" si="18"/>
        <v>#DIV/0!</v>
      </c>
      <c r="AF47" s="365" t="e">
        <f t="shared" si="18"/>
        <v>#DIV/0!</v>
      </c>
      <c r="AG47" s="365" t="e">
        <f t="shared" si="18"/>
        <v>#DIV/0!</v>
      </c>
      <c r="AH47" s="365" t="e">
        <f t="shared" si="18"/>
        <v>#DIV/0!</v>
      </c>
      <c r="AI47" s="365" t="e">
        <f t="shared" si="18"/>
        <v>#DIV/0!</v>
      </c>
      <c r="AJ47" s="365" t="e">
        <f t="shared" ref="AJ47:BO47" si="19">AJ46/AJ45</f>
        <v>#DIV/0!</v>
      </c>
      <c r="AK47" s="365" t="e">
        <f t="shared" si="19"/>
        <v>#DIV/0!</v>
      </c>
      <c r="AL47" s="365" t="e">
        <f t="shared" si="19"/>
        <v>#DIV/0!</v>
      </c>
      <c r="AM47" s="365" t="e">
        <f t="shared" si="19"/>
        <v>#DIV/0!</v>
      </c>
      <c r="AN47" s="365" t="e">
        <f t="shared" si="19"/>
        <v>#DIV/0!</v>
      </c>
      <c r="AO47" s="365" t="e">
        <f t="shared" si="19"/>
        <v>#DIV/0!</v>
      </c>
      <c r="AP47" s="365" t="e">
        <f t="shared" si="19"/>
        <v>#DIV/0!</v>
      </c>
      <c r="AQ47" s="365" t="e">
        <f t="shared" si="19"/>
        <v>#DIV/0!</v>
      </c>
      <c r="AR47" s="365" t="e">
        <f t="shared" si="19"/>
        <v>#DIV/0!</v>
      </c>
      <c r="AS47" s="365" t="e">
        <f t="shared" si="19"/>
        <v>#DIV/0!</v>
      </c>
      <c r="AT47" s="365" t="e">
        <f t="shared" si="19"/>
        <v>#DIV/0!</v>
      </c>
      <c r="AU47" s="365" t="e">
        <f t="shared" si="19"/>
        <v>#DIV/0!</v>
      </c>
      <c r="AV47" s="365" t="e">
        <f t="shared" si="19"/>
        <v>#DIV/0!</v>
      </c>
      <c r="AW47" s="365" t="e">
        <f t="shared" si="19"/>
        <v>#DIV/0!</v>
      </c>
      <c r="AX47" s="365" t="e">
        <f t="shared" si="19"/>
        <v>#DIV/0!</v>
      </c>
      <c r="AY47" s="365" t="e">
        <f t="shared" si="19"/>
        <v>#DIV/0!</v>
      </c>
      <c r="AZ47" s="365" t="e">
        <f t="shared" si="19"/>
        <v>#DIV/0!</v>
      </c>
      <c r="BA47" s="365" t="e">
        <f t="shared" si="19"/>
        <v>#DIV/0!</v>
      </c>
      <c r="BB47" s="365" t="e">
        <f t="shared" si="19"/>
        <v>#DIV/0!</v>
      </c>
      <c r="BC47" s="365" t="e">
        <f t="shared" si="19"/>
        <v>#DIV/0!</v>
      </c>
      <c r="BD47" s="365" t="e">
        <f t="shared" si="19"/>
        <v>#DIV/0!</v>
      </c>
      <c r="BE47" s="365" t="e">
        <f t="shared" si="19"/>
        <v>#DIV/0!</v>
      </c>
      <c r="BF47" s="365" t="e">
        <f t="shared" si="19"/>
        <v>#DIV/0!</v>
      </c>
      <c r="BG47" s="365" t="e">
        <f t="shared" si="19"/>
        <v>#DIV/0!</v>
      </c>
      <c r="BH47" s="365" t="e">
        <f t="shared" si="19"/>
        <v>#DIV/0!</v>
      </c>
      <c r="BI47" s="365" t="e">
        <f t="shared" si="19"/>
        <v>#DIV/0!</v>
      </c>
      <c r="BJ47" s="365" t="e">
        <f t="shared" si="19"/>
        <v>#DIV/0!</v>
      </c>
      <c r="BK47" s="365" t="e">
        <f t="shared" si="19"/>
        <v>#DIV/0!</v>
      </c>
      <c r="BL47" s="365" t="e">
        <f t="shared" si="19"/>
        <v>#DIV/0!</v>
      </c>
      <c r="BM47" s="365" t="e">
        <f t="shared" si="19"/>
        <v>#DIV/0!</v>
      </c>
      <c r="BN47" s="365" t="e">
        <f t="shared" si="19"/>
        <v>#DIV/0!</v>
      </c>
      <c r="BO47" s="365" t="e">
        <f t="shared" si="19"/>
        <v>#DIV/0!</v>
      </c>
      <c r="BP47" s="365" t="e">
        <f t="shared" ref="BP47:CU47" si="20">BP46/BP45</f>
        <v>#DIV/0!</v>
      </c>
      <c r="BQ47" s="365" t="e">
        <f t="shared" si="20"/>
        <v>#DIV/0!</v>
      </c>
      <c r="BR47" s="365" t="e">
        <f t="shared" si="20"/>
        <v>#DIV/0!</v>
      </c>
      <c r="BS47" s="365" t="e">
        <f t="shared" si="20"/>
        <v>#DIV/0!</v>
      </c>
      <c r="BT47" s="365" t="e">
        <f t="shared" si="20"/>
        <v>#DIV/0!</v>
      </c>
      <c r="BU47" s="365" t="e">
        <f t="shared" si="20"/>
        <v>#DIV/0!</v>
      </c>
      <c r="BV47" s="365" t="e">
        <f t="shared" si="20"/>
        <v>#DIV/0!</v>
      </c>
      <c r="BW47" s="365" t="e">
        <f t="shared" si="20"/>
        <v>#DIV/0!</v>
      </c>
      <c r="BX47" s="365" t="e">
        <f t="shared" si="20"/>
        <v>#DIV/0!</v>
      </c>
      <c r="BY47" s="365" t="e">
        <f t="shared" si="20"/>
        <v>#DIV/0!</v>
      </c>
      <c r="BZ47" s="365" t="e">
        <f t="shared" si="20"/>
        <v>#DIV/0!</v>
      </c>
      <c r="CA47" s="365" t="e">
        <f t="shared" si="20"/>
        <v>#DIV/0!</v>
      </c>
      <c r="CB47" s="365" t="e">
        <f t="shared" si="20"/>
        <v>#DIV/0!</v>
      </c>
      <c r="CC47" s="365" t="e">
        <f t="shared" si="20"/>
        <v>#DIV/0!</v>
      </c>
      <c r="CD47" s="365" t="e">
        <f t="shared" si="20"/>
        <v>#DIV/0!</v>
      </c>
      <c r="CE47" s="365" t="e">
        <f t="shared" si="20"/>
        <v>#DIV/0!</v>
      </c>
      <c r="CF47" s="365" t="e">
        <f t="shared" si="20"/>
        <v>#DIV/0!</v>
      </c>
      <c r="CG47" s="365" t="e">
        <f t="shared" si="20"/>
        <v>#DIV/0!</v>
      </c>
      <c r="CH47" s="365" t="e">
        <f t="shared" si="20"/>
        <v>#DIV/0!</v>
      </c>
      <c r="CI47" s="365" t="e">
        <f t="shared" si="20"/>
        <v>#DIV/0!</v>
      </c>
      <c r="CJ47" s="364"/>
      <c r="CK47" s="364"/>
      <c r="CL47" s="364"/>
      <c r="CM47" s="364"/>
      <c r="CN47" s="364"/>
      <c r="CO47" s="364"/>
      <c r="CP47" s="364"/>
      <c r="CQ47" s="364"/>
      <c r="CR47" s="364"/>
      <c r="CS47" s="364"/>
      <c r="CT47" s="364"/>
      <c r="CU47" s="364"/>
      <c r="CV47" s="364"/>
      <c r="CW47" s="364"/>
      <c r="CX47" s="364"/>
      <c r="CY47" s="364"/>
      <c r="CZ47" s="364"/>
      <c r="DA47" s="364"/>
      <c r="DB47" s="364"/>
      <c r="DC47" s="364"/>
      <c r="DD47" s="364"/>
      <c r="DE47" s="366"/>
      <c r="DF47" s="367"/>
      <c r="DG47" s="368"/>
      <c r="DH47" s="369"/>
      <c r="DI47" s="370"/>
      <c r="DJ47" s="368"/>
      <c r="DK47" s="368"/>
      <c r="DL47" s="371"/>
      <c r="DM47" s="371"/>
    </row>
    <row r="48" spans="1:119" s="363" customFormat="1" ht="14" hidden="1">
      <c r="A48" s="339" t="s">
        <v>2</v>
      </c>
      <c r="B48" s="319"/>
      <c r="C48" s="341" t="s">
        <v>89</v>
      </c>
      <c r="D48" s="396"/>
      <c r="E48" s="396"/>
      <c r="F48" s="396"/>
      <c r="G48" s="396"/>
      <c r="H48" s="396"/>
      <c r="I48" s="396"/>
      <c r="J48" s="396"/>
      <c r="K48" s="396"/>
      <c r="L48" s="396"/>
      <c r="M48" s="396"/>
      <c r="N48" s="396"/>
      <c r="O48" s="396"/>
      <c r="P48" s="396"/>
      <c r="Q48" s="396"/>
      <c r="R48" s="396"/>
      <c r="S48" s="396"/>
      <c r="T48" s="396"/>
      <c r="U48" s="396"/>
      <c r="V48" s="396"/>
      <c r="W48" s="396"/>
      <c r="X48" s="396"/>
      <c r="Y48" s="396"/>
      <c r="Z48" s="396"/>
      <c r="AA48" s="396"/>
      <c r="AB48" s="396"/>
      <c r="AC48" s="396"/>
      <c r="AD48" s="396"/>
      <c r="AE48" s="396"/>
      <c r="AF48" s="396"/>
      <c r="AG48" s="396"/>
      <c r="AH48" s="396"/>
      <c r="AI48" s="396"/>
      <c r="AJ48" s="396"/>
      <c r="AK48" s="396"/>
      <c r="AL48" s="396"/>
      <c r="AM48" s="396"/>
      <c r="AN48" s="396"/>
      <c r="AO48" s="396"/>
      <c r="AP48" s="396"/>
      <c r="AQ48" s="396"/>
      <c r="AR48" s="396"/>
      <c r="AS48" s="396"/>
      <c r="AT48" s="396"/>
      <c r="AU48" s="396"/>
      <c r="AV48" s="396"/>
      <c r="AW48" s="396"/>
      <c r="AX48" s="396"/>
      <c r="AY48" s="396"/>
      <c r="AZ48" s="396"/>
      <c r="BA48" s="396"/>
      <c r="BB48" s="396"/>
      <c r="BC48" s="396"/>
      <c r="BD48" s="396"/>
      <c r="BE48" s="396"/>
      <c r="BF48" s="396"/>
      <c r="BG48" s="396"/>
      <c r="BH48" s="396"/>
      <c r="BI48" s="396"/>
      <c r="BJ48" s="396"/>
      <c r="BK48" s="396"/>
      <c r="BL48" s="396"/>
      <c r="BM48" s="396"/>
      <c r="BN48" s="396"/>
      <c r="BO48" s="396"/>
      <c r="BP48" s="396"/>
      <c r="BQ48" s="396"/>
      <c r="BR48" s="396"/>
      <c r="BS48" s="396"/>
      <c r="BT48" s="396"/>
      <c r="BU48" s="396"/>
      <c r="BV48" s="396"/>
      <c r="BW48" s="396"/>
      <c r="BX48" s="396"/>
      <c r="BY48" s="396"/>
      <c r="BZ48" s="396"/>
      <c r="CA48" s="396"/>
      <c r="CB48" s="396"/>
      <c r="CC48" s="396"/>
      <c r="CD48" s="396"/>
      <c r="CE48" s="396"/>
      <c r="CF48" s="396"/>
      <c r="CG48" s="396"/>
      <c r="CH48" s="396"/>
      <c r="CI48" s="396"/>
      <c r="CJ48" s="364"/>
      <c r="CK48" s="364"/>
      <c r="CL48" s="364"/>
      <c r="CM48" s="364"/>
      <c r="CN48" s="364"/>
      <c r="CO48" s="364"/>
      <c r="CP48" s="364"/>
      <c r="CQ48" s="364"/>
      <c r="CR48" s="364"/>
      <c r="CS48" s="364"/>
      <c r="CT48" s="364"/>
      <c r="CU48" s="364"/>
      <c r="CV48" s="364"/>
      <c r="CW48" s="364"/>
      <c r="CX48" s="364"/>
      <c r="CY48" s="364"/>
      <c r="CZ48" s="364"/>
      <c r="DA48" s="364"/>
      <c r="DB48" s="364"/>
      <c r="DC48" s="364"/>
      <c r="DD48" s="364"/>
      <c r="DE48" s="366"/>
      <c r="DF48" s="367"/>
      <c r="DG48" s="368"/>
      <c r="DH48" s="369"/>
      <c r="DI48" s="370"/>
      <c r="DJ48" s="368"/>
      <c r="DK48" s="368"/>
      <c r="DL48" s="371"/>
      <c r="DM48" s="371"/>
    </row>
    <row r="49" spans="1:119" hidden="1">
      <c r="B49" s="340"/>
      <c r="C49" s="341" t="s">
        <v>12</v>
      </c>
      <c r="D49" s="342"/>
      <c r="E49" s="342"/>
      <c r="F49" s="342"/>
      <c r="G49" s="342"/>
      <c r="H49" s="342"/>
      <c r="I49" s="342"/>
      <c r="J49" s="342"/>
      <c r="K49" s="342"/>
      <c r="L49" s="342"/>
      <c r="M49" s="342"/>
      <c r="N49" s="342"/>
      <c r="O49" s="342"/>
      <c r="P49" s="342"/>
      <c r="Q49" s="342"/>
      <c r="R49" s="342"/>
      <c r="S49" s="342"/>
      <c r="T49" s="342"/>
      <c r="U49" s="342"/>
      <c r="V49" s="342"/>
      <c r="W49" s="342"/>
      <c r="X49" s="342"/>
      <c r="Y49" s="342"/>
      <c r="Z49" s="342"/>
      <c r="AA49" s="342"/>
      <c r="AB49" s="342"/>
      <c r="AC49" s="342"/>
      <c r="AD49" s="342"/>
      <c r="AE49" s="342"/>
      <c r="AF49" s="342"/>
      <c r="AG49" s="342"/>
      <c r="AH49" s="342"/>
      <c r="AI49" s="342"/>
      <c r="AJ49" s="342"/>
      <c r="AK49" s="342"/>
      <c r="AL49" s="342"/>
      <c r="AM49" s="342"/>
      <c r="AN49" s="342"/>
      <c r="AO49" s="342"/>
      <c r="AP49" s="342"/>
      <c r="AQ49" s="342"/>
      <c r="AR49" s="342"/>
      <c r="AS49" s="342"/>
      <c r="AT49" s="342"/>
      <c r="AU49" s="342"/>
      <c r="AV49" s="342"/>
      <c r="AW49" s="342"/>
      <c r="AX49" s="342"/>
      <c r="AY49" s="342"/>
      <c r="AZ49" s="342"/>
      <c r="BA49" s="342"/>
      <c r="BB49" s="342"/>
      <c r="BC49" s="342"/>
      <c r="BD49" s="342"/>
      <c r="BE49" s="342"/>
      <c r="BF49" s="342"/>
      <c r="BG49" s="342"/>
      <c r="BH49" s="342"/>
      <c r="BI49" s="342"/>
      <c r="BJ49" s="342"/>
      <c r="BK49" s="342"/>
      <c r="BL49" s="342"/>
      <c r="BM49" s="342"/>
      <c r="BN49" s="342"/>
      <c r="BO49" s="342"/>
      <c r="BP49" s="342"/>
      <c r="BQ49" s="342"/>
      <c r="BR49" s="342"/>
      <c r="BS49" s="342"/>
      <c r="BT49" s="342"/>
      <c r="BU49" s="342"/>
      <c r="BV49" s="342"/>
      <c r="BW49" s="342"/>
      <c r="BX49" s="342"/>
      <c r="BY49" s="342"/>
      <c r="BZ49" s="342"/>
      <c r="CA49" s="342"/>
      <c r="CB49" s="342"/>
      <c r="CC49" s="342"/>
      <c r="CD49" s="342"/>
      <c r="CE49" s="342"/>
      <c r="CF49" s="342"/>
      <c r="CG49" s="342"/>
      <c r="CH49" s="342"/>
      <c r="CI49" s="342"/>
      <c r="CJ49" s="341"/>
      <c r="CK49" s="341"/>
      <c r="CL49" s="341"/>
      <c r="CM49" s="341"/>
      <c r="CN49" s="341"/>
      <c r="CO49" s="341"/>
      <c r="CP49" s="341"/>
      <c r="CQ49" s="341"/>
      <c r="CR49" s="341"/>
      <c r="CS49" s="341"/>
      <c r="CT49" s="341"/>
      <c r="CU49" s="341"/>
      <c r="CV49" s="341"/>
      <c r="CW49" s="341"/>
      <c r="CX49" s="341"/>
      <c r="CY49" s="341"/>
      <c r="CZ49" s="341"/>
      <c r="DA49" s="341"/>
      <c r="DB49" s="343"/>
      <c r="DC49" s="343"/>
      <c r="DD49" s="343"/>
      <c r="DE49" s="343"/>
      <c r="DF49" s="212"/>
      <c r="DG49" s="213"/>
      <c r="DH49" s="214"/>
      <c r="DI49" s="215"/>
      <c r="DJ49" s="212"/>
      <c r="DK49" s="213"/>
      <c r="DL49" s="212"/>
      <c r="DM49" s="213"/>
      <c r="DN49" s="212"/>
      <c r="DO49" s="213"/>
    </row>
    <row r="50" spans="1:119" hidden="1">
      <c r="A50" s="329"/>
      <c r="B50" s="344"/>
      <c r="C50" s="341" t="s">
        <v>13</v>
      </c>
      <c r="D50" s="342"/>
      <c r="E50" s="342"/>
      <c r="F50" s="342"/>
      <c r="G50" s="342"/>
      <c r="H50" s="342"/>
      <c r="I50" s="342"/>
      <c r="J50" s="342"/>
      <c r="K50" s="342"/>
      <c r="L50" s="342"/>
      <c r="M50" s="342"/>
      <c r="N50" s="342"/>
      <c r="O50" s="342"/>
      <c r="P50" s="342"/>
      <c r="Q50" s="342"/>
      <c r="R50" s="342"/>
      <c r="S50" s="342"/>
      <c r="T50" s="342"/>
      <c r="U50" s="342"/>
      <c r="V50" s="342"/>
      <c r="W50" s="342"/>
      <c r="X50" s="342"/>
      <c r="Y50" s="342"/>
      <c r="Z50" s="342"/>
      <c r="AA50" s="342"/>
      <c r="AB50" s="342"/>
      <c r="AC50" s="342"/>
      <c r="AD50" s="342"/>
      <c r="AE50" s="342"/>
      <c r="AF50" s="342"/>
      <c r="AG50" s="342"/>
      <c r="AH50" s="342"/>
      <c r="AI50" s="342"/>
      <c r="AJ50" s="342"/>
      <c r="AK50" s="342"/>
      <c r="AL50" s="342"/>
      <c r="AM50" s="342"/>
      <c r="AN50" s="342"/>
      <c r="AO50" s="342"/>
      <c r="AP50" s="342"/>
      <c r="AQ50" s="342"/>
      <c r="AR50" s="342"/>
      <c r="AS50" s="342"/>
      <c r="AT50" s="342"/>
      <c r="AU50" s="342"/>
      <c r="AV50" s="342"/>
      <c r="AW50" s="342"/>
      <c r="AX50" s="342"/>
      <c r="AY50" s="342"/>
      <c r="AZ50" s="342"/>
      <c r="BA50" s="342"/>
      <c r="BB50" s="342"/>
      <c r="BC50" s="342"/>
      <c r="BD50" s="342"/>
      <c r="BE50" s="342"/>
      <c r="BF50" s="342"/>
      <c r="BG50" s="342"/>
      <c r="BH50" s="342"/>
      <c r="BI50" s="342"/>
      <c r="BJ50" s="342"/>
      <c r="BK50" s="342"/>
      <c r="BL50" s="342"/>
      <c r="BM50" s="342"/>
      <c r="BN50" s="342"/>
      <c r="BO50" s="342"/>
      <c r="BP50" s="342"/>
      <c r="BQ50" s="342"/>
      <c r="BR50" s="342"/>
      <c r="BS50" s="342"/>
      <c r="BT50" s="342"/>
      <c r="BU50" s="342"/>
      <c r="BV50" s="342"/>
      <c r="BW50" s="342"/>
      <c r="BX50" s="342"/>
      <c r="BY50" s="342"/>
      <c r="BZ50" s="342"/>
      <c r="CA50" s="342"/>
      <c r="CB50" s="342"/>
      <c r="CC50" s="342"/>
      <c r="CD50" s="342"/>
      <c r="CE50" s="342"/>
      <c r="CF50" s="342"/>
      <c r="CG50" s="342"/>
      <c r="CH50" s="342"/>
      <c r="CI50" s="342"/>
      <c r="CJ50" s="341"/>
      <c r="CK50" s="341"/>
      <c r="CL50" s="341"/>
      <c r="CM50" s="341"/>
      <c r="CN50" s="341"/>
      <c r="CO50" s="341"/>
      <c r="CP50" s="341"/>
      <c r="CQ50" s="341"/>
      <c r="CR50" s="341"/>
      <c r="CS50" s="341"/>
      <c r="CT50" s="341"/>
      <c r="CU50" s="341"/>
      <c r="CV50" s="341"/>
      <c r="CW50" s="341"/>
      <c r="CX50" s="341"/>
      <c r="CY50" s="341"/>
      <c r="CZ50" s="341"/>
      <c r="DA50" s="341"/>
      <c r="DB50" s="341"/>
      <c r="DC50" s="341"/>
      <c r="DD50" s="341"/>
      <c r="DF50" s="212"/>
      <c r="DG50" s="213"/>
      <c r="DH50" s="214"/>
      <c r="DI50" s="215"/>
      <c r="DJ50" s="212"/>
      <c r="DK50" s="213"/>
      <c r="DL50" s="212"/>
      <c r="DM50" s="213"/>
      <c r="DN50" s="212"/>
      <c r="DO50" s="213"/>
    </row>
    <row r="51" spans="1:119" hidden="1">
      <c r="A51" s="329"/>
      <c r="B51" s="344"/>
      <c r="C51" s="341" t="s">
        <v>14</v>
      </c>
      <c r="D51" s="342"/>
      <c r="E51" s="342"/>
      <c r="F51" s="342"/>
      <c r="G51" s="342"/>
      <c r="H51" s="342"/>
      <c r="I51" s="342"/>
      <c r="J51" s="342"/>
      <c r="K51" s="342"/>
      <c r="L51" s="342"/>
      <c r="M51" s="342"/>
      <c r="N51" s="342"/>
      <c r="O51" s="342"/>
      <c r="P51" s="342"/>
      <c r="Q51" s="342"/>
      <c r="R51" s="342"/>
      <c r="S51" s="342"/>
      <c r="T51" s="342"/>
      <c r="U51" s="342"/>
      <c r="V51" s="342"/>
      <c r="W51" s="342"/>
      <c r="X51" s="342"/>
      <c r="Y51" s="342"/>
      <c r="Z51" s="342"/>
      <c r="AA51" s="342"/>
      <c r="AB51" s="342"/>
      <c r="AC51" s="342"/>
      <c r="AD51" s="342"/>
      <c r="AE51" s="342"/>
      <c r="AF51" s="342"/>
      <c r="AG51" s="342"/>
      <c r="AH51" s="342"/>
      <c r="AI51" s="342"/>
      <c r="AJ51" s="342"/>
      <c r="AK51" s="342"/>
      <c r="AL51" s="342"/>
      <c r="AM51" s="342"/>
      <c r="AN51" s="342"/>
      <c r="AO51" s="342"/>
      <c r="AP51" s="342"/>
      <c r="AQ51" s="342"/>
      <c r="AR51" s="342"/>
      <c r="AS51" s="342"/>
      <c r="AT51" s="342"/>
      <c r="AU51" s="342"/>
      <c r="AV51" s="342"/>
      <c r="AW51" s="342"/>
      <c r="AX51" s="342"/>
      <c r="AY51" s="342"/>
      <c r="AZ51" s="342"/>
      <c r="BA51" s="342"/>
      <c r="BB51" s="342"/>
      <c r="BC51" s="342"/>
      <c r="BD51" s="342"/>
      <c r="BE51" s="342"/>
      <c r="BF51" s="342"/>
      <c r="BG51" s="342"/>
      <c r="BH51" s="342"/>
      <c r="BI51" s="342"/>
      <c r="BJ51" s="342"/>
      <c r="BK51" s="342"/>
      <c r="BL51" s="342"/>
      <c r="BM51" s="342"/>
      <c r="BN51" s="342"/>
      <c r="BO51" s="342"/>
      <c r="BP51" s="342"/>
      <c r="BQ51" s="342"/>
      <c r="BR51" s="342"/>
      <c r="BS51" s="342"/>
      <c r="BT51" s="342"/>
      <c r="BU51" s="342"/>
      <c r="BV51" s="342"/>
      <c r="BW51" s="342"/>
      <c r="BX51" s="342"/>
      <c r="BY51" s="342"/>
      <c r="BZ51" s="342"/>
      <c r="CA51" s="342"/>
      <c r="CB51" s="342"/>
      <c r="CC51" s="342"/>
      <c r="CD51" s="342"/>
      <c r="CE51" s="342"/>
      <c r="CF51" s="342"/>
      <c r="CG51" s="342"/>
      <c r="CH51" s="342"/>
      <c r="CI51" s="342"/>
      <c r="CJ51" s="341"/>
      <c r="CK51" s="341"/>
      <c r="CL51" s="341"/>
      <c r="CM51" s="341"/>
      <c r="CN51" s="341"/>
      <c r="CO51" s="341"/>
      <c r="CP51" s="341"/>
      <c r="CQ51" s="341"/>
      <c r="CR51" s="341"/>
      <c r="CS51" s="341"/>
      <c r="CT51" s="341"/>
      <c r="CU51" s="341"/>
      <c r="CV51" s="341"/>
      <c r="CW51" s="341"/>
      <c r="CX51" s="341"/>
      <c r="CY51" s="341"/>
      <c r="CZ51" s="341"/>
      <c r="DA51" s="341"/>
      <c r="DB51" s="341"/>
      <c r="DC51" s="341"/>
      <c r="DD51" s="341"/>
      <c r="DF51" s="212"/>
      <c r="DG51" s="213"/>
      <c r="DH51" s="214"/>
      <c r="DI51" s="215"/>
      <c r="DJ51" s="212"/>
      <c r="DK51" s="213"/>
      <c r="DL51" s="212"/>
      <c r="DM51" s="213"/>
      <c r="DN51" s="212"/>
      <c r="DO51" s="213"/>
    </row>
    <row r="52" spans="1:119" hidden="1">
      <c r="A52" s="329"/>
      <c r="B52" s="344"/>
      <c r="C52" s="341" t="s">
        <v>4</v>
      </c>
      <c r="D52" s="342"/>
      <c r="E52" s="342"/>
      <c r="F52" s="342"/>
      <c r="G52" s="342"/>
      <c r="H52" s="342"/>
      <c r="I52" s="342"/>
      <c r="J52" s="342"/>
      <c r="K52" s="342"/>
      <c r="L52" s="342"/>
      <c r="M52" s="342"/>
      <c r="N52" s="342"/>
      <c r="O52" s="342"/>
      <c r="P52" s="342"/>
      <c r="Q52" s="342"/>
      <c r="R52" s="342"/>
      <c r="S52" s="342"/>
      <c r="T52" s="342"/>
      <c r="U52" s="342"/>
      <c r="V52" s="342"/>
      <c r="W52" s="342"/>
      <c r="X52" s="342"/>
      <c r="Y52" s="342"/>
      <c r="Z52" s="342"/>
      <c r="AA52" s="342"/>
      <c r="AB52" s="342"/>
      <c r="AC52" s="342"/>
      <c r="AD52" s="342"/>
      <c r="AE52" s="342"/>
      <c r="AF52" s="342"/>
      <c r="AG52" s="342"/>
      <c r="AH52" s="342"/>
      <c r="AI52" s="342"/>
      <c r="AJ52" s="342"/>
      <c r="AK52" s="342"/>
      <c r="AL52" s="342"/>
      <c r="AM52" s="342"/>
      <c r="AN52" s="342"/>
      <c r="AO52" s="342"/>
      <c r="AP52" s="342"/>
      <c r="AQ52" s="342"/>
      <c r="AR52" s="342"/>
      <c r="AS52" s="342"/>
      <c r="AT52" s="342"/>
      <c r="AU52" s="342"/>
      <c r="AV52" s="342"/>
      <c r="AW52" s="342"/>
      <c r="AX52" s="342"/>
      <c r="AY52" s="342"/>
      <c r="AZ52" s="342"/>
      <c r="BA52" s="342"/>
      <c r="BB52" s="342"/>
      <c r="BC52" s="342"/>
      <c r="BD52" s="342"/>
      <c r="BE52" s="342"/>
      <c r="BF52" s="342"/>
      <c r="BG52" s="342"/>
      <c r="BH52" s="342"/>
      <c r="BI52" s="342"/>
      <c r="BJ52" s="342"/>
      <c r="BK52" s="342"/>
      <c r="BL52" s="342"/>
      <c r="BM52" s="342"/>
      <c r="BN52" s="342"/>
      <c r="BO52" s="342"/>
      <c r="BP52" s="342"/>
      <c r="BQ52" s="342"/>
      <c r="BR52" s="342"/>
      <c r="BS52" s="342"/>
      <c r="BT52" s="342"/>
      <c r="BU52" s="342"/>
      <c r="BV52" s="342"/>
      <c r="BW52" s="342"/>
      <c r="BX52" s="342"/>
      <c r="BY52" s="342"/>
      <c r="BZ52" s="342"/>
      <c r="CA52" s="342"/>
      <c r="CB52" s="342"/>
      <c r="CC52" s="342"/>
      <c r="CD52" s="342"/>
      <c r="CE52" s="342"/>
      <c r="CF52" s="342"/>
      <c r="CG52" s="342"/>
      <c r="CH52" s="342"/>
      <c r="CI52" s="342"/>
      <c r="CJ52" s="341"/>
      <c r="CK52" s="341"/>
      <c r="CL52" s="341"/>
      <c r="CM52" s="341"/>
      <c r="CN52" s="341"/>
      <c r="CO52" s="341"/>
      <c r="CP52" s="341"/>
      <c r="CQ52" s="341"/>
      <c r="CR52" s="341"/>
      <c r="CS52" s="341"/>
      <c r="CT52" s="341"/>
      <c r="CU52" s="341"/>
      <c r="CV52" s="341"/>
      <c r="CW52" s="341"/>
      <c r="CX52" s="341"/>
      <c r="CY52" s="341"/>
      <c r="CZ52" s="341"/>
      <c r="DA52" s="341"/>
      <c r="DB52" s="341"/>
      <c r="DC52" s="341"/>
      <c r="DD52" s="341"/>
      <c r="DF52" s="212"/>
      <c r="DG52" s="213"/>
      <c r="DH52" s="214"/>
      <c r="DI52" s="215"/>
      <c r="DJ52" s="212"/>
      <c r="DK52" s="213"/>
      <c r="DL52" s="212"/>
      <c r="DM52" s="213"/>
      <c r="DN52" s="212"/>
      <c r="DO52" s="213"/>
    </row>
    <row r="53" spans="1:119" hidden="1">
      <c r="A53" s="329"/>
      <c r="B53" s="344"/>
      <c r="C53" s="341" t="s">
        <v>5</v>
      </c>
      <c r="D53" s="342"/>
      <c r="E53" s="342"/>
      <c r="F53" s="342"/>
      <c r="G53" s="342"/>
      <c r="H53" s="342"/>
      <c r="I53" s="342"/>
      <c r="J53" s="342"/>
      <c r="K53" s="342"/>
      <c r="L53" s="342"/>
      <c r="M53" s="342"/>
      <c r="N53" s="342"/>
      <c r="O53" s="342"/>
      <c r="P53" s="342"/>
      <c r="Q53" s="342"/>
      <c r="R53" s="342"/>
      <c r="S53" s="342"/>
      <c r="T53" s="342"/>
      <c r="U53" s="342"/>
      <c r="V53" s="342"/>
      <c r="W53" s="342"/>
      <c r="X53" s="342"/>
      <c r="Y53" s="342"/>
      <c r="Z53" s="342"/>
      <c r="AA53" s="342"/>
      <c r="AB53" s="342"/>
      <c r="AC53" s="342"/>
      <c r="AD53" s="342"/>
      <c r="AE53" s="342"/>
      <c r="AF53" s="342"/>
      <c r="AG53" s="342"/>
      <c r="AH53" s="342"/>
      <c r="AI53" s="342"/>
      <c r="AJ53" s="342"/>
      <c r="AK53" s="342"/>
      <c r="AL53" s="342"/>
      <c r="AM53" s="342"/>
      <c r="AN53" s="342"/>
      <c r="AO53" s="342"/>
      <c r="AP53" s="342"/>
      <c r="AQ53" s="342"/>
      <c r="AR53" s="342"/>
      <c r="AS53" s="342"/>
      <c r="AT53" s="342"/>
      <c r="AU53" s="342"/>
      <c r="AV53" s="342"/>
      <c r="AW53" s="342"/>
      <c r="AX53" s="342"/>
      <c r="AY53" s="342"/>
      <c r="AZ53" s="342"/>
      <c r="BA53" s="342"/>
      <c r="BB53" s="342"/>
      <c r="BC53" s="342"/>
      <c r="BD53" s="342"/>
      <c r="BE53" s="342"/>
      <c r="BF53" s="342"/>
      <c r="BG53" s="342"/>
      <c r="BH53" s="342"/>
      <c r="BI53" s="342"/>
      <c r="BJ53" s="342"/>
      <c r="BK53" s="342"/>
      <c r="BL53" s="342"/>
      <c r="BM53" s="342"/>
      <c r="BN53" s="342"/>
      <c r="BO53" s="342"/>
      <c r="BP53" s="342"/>
      <c r="BQ53" s="342"/>
      <c r="BR53" s="342"/>
      <c r="BS53" s="342"/>
      <c r="BT53" s="342"/>
      <c r="BU53" s="342"/>
      <c r="BV53" s="342"/>
      <c r="BW53" s="342"/>
      <c r="BX53" s="342"/>
      <c r="BY53" s="342"/>
      <c r="BZ53" s="342"/>
      <c r="CA53" s="342"/>
      <c r="CB53" s="342"/>
      <c r="CC53" s="342"/>
      <c r="CD53" s="342"/>
      <c r="CE53" s="342"/>
      <c r="CF53" s="342"/>
      <c r="CG53" s="342"/>
      <c r="CH53" s="342"/>
      <c r="CI53" s="342"/>
      <c r="CJ53" s="341"/>
      <c r="CK53" s="341"/>
      <c r="CL53" s="341"/>
      <c r="CM53" s="341"/>
      <c r="CN53" s="341"/>
      <c r="CO53" s="341"/>
      <c r="CP53" s="341"/>
      <c r="CQ53" s="341"/>
      <c r="CR53" s="341"/>
      <c r="CS53" s="341"/>
      <c r="CT53" s="341"/>
      <c r="CU53" s="341"/>
      <c r="CV53" s="341"/>
      <c r="CW53" s="341"/>
      <c r="CX53" s="341"/>
      <c r="CY53" s="341"/>
      <c r="CZ53" s="341"/>
      <c r="DA53" s="341"/>
      <c r="DB53" s="341"/>
      <c r="DC53" s="341"/>
      <c r="DD53" s="341"/>
      <c r="DF53" s="212"/>
      <c r="DG53" s="213"/>
      <c r="DH53" s="214"/>
      <c r="DI53" s="215"/>
      <c r="DJ53" s="212"/>
      <c r="DK53" s="213"/>
      <c r="DL53" s="212"/>
      <c r="DM53" s="213"/>
      <c r="DN53" s="212"/>
      <c r="DO53" s="213"/>
    </row>
    <row r="54" spans="1:119" s="216" customFormat="1" hidden="1">
      <c r="A54" s="208"/>
      <c r="B54" s="209" t="s">
        <v>18</v>
      </c>
      <c r="C54" s="210"/>
      <c r="D54" s="211">
        <f t="shared" ref="D54:AI54" si="21">SUM(D48:D53)</f>
        <v>0</v>
      </c>
      <c r="E54" s="211">
        <f t="shared" si="21"/>
        <v>0</v>
      </c>
      <c r="F54" s="211">
        <f t="shared" si="21"/>
        <v>0</v>
      </c>
      <c r="G54" s="211">
        <f t="shared" si="21"/>
        <v>0</v>
      </c>
      <c r="H54" s="211">
        <f t="shared" si="21"/>
        <v>0</v>
      </c>
      <c r="I54" s="211">
        <f t="shared" si="21"/>
        <v>0</v>
      </c>
      <c r="J54" s="211">
        <f t="shared" si="21"/>
        <v>0</v>
      </c>
      <c r="K54" s="211">
        <f t="shared" si="21"/>
        <v>0</v>
      </c>
      <c r="L54" s="211">
        <f t="shared" si="21"/>
        <v>0</v>
      </c>
      <c r="M54" s="211">
        <f t="shared" si="21"/>
        <v>0</v>
      </c>
      <c r="N54" s="211">
        <f t="shared" si="21"/>
        <v>0</v>
      </c>
      <c r="O54" s="211">
        <f t="shared" si="21"/>
        <v>0</v>
      </c>
      <c r="P54" s="211">
        <f t="shared" si="21"/>
        <v>0</v>
      </c>
      <c r="Q54" s="211">
        <f t="shared" si="21"/>
        <v>0</v>
      </c>
      <c r="R54" s="211">
        <f t="shared" si="21"/>
        <v>0</v>
      </c>
      <c r="S54" s="211">
        <f t="shared" si="21"/>
        <v>0</v>
      </c>
      <c r="T54" s="211">
        <f t="shared" si="21"/>
        <v>0</v>
      </c>
      <c r="U54" s="211">
        <f t="shared" si="21"/>
        <v>0</v>
      </c>
      <c r="V54" s="211">
        <f t="shared" si="21"/>
        <v>0</v>
      </c>
      <c r="W54" s="211">
        <f t="shared" si="21"/>
        <v>0</v>
      </c>
      <c r="X54" s="211">
        <f t="shared" si="21"/>
        <v>0</v>
      </c>
      <c r="Y54" s="211">
        <f t="shared" si="21"/>
        <v>0</v>
      </c>
      <c r="Z54" s="211">
        <f t="shared" si="21"/>
        <v>0</v>
      </c>
      <c r="AA54" s="211">
        <f t="shared" si="21"/>
        <v>0</v>
      </c>
      <c r="AB54" s="211">
        <f t="shared" si="21"/>
        <v>0</v>
      </c>
      <c r="AC54" s="211">
        <f t="shared" si="21"/>
        <v>0</v>
      </c>
      <c r="AD54" s="211">
        <f t="shared" si="21"/>
        <v>0</v>
      </c>
      <c r="AE54" s="211">
        <f t="shared" si="21"/>
        <v>0</v>
      </c>
      <c r="AF54" s="211">
        <f t="shared" si="21"/>
        <v>0</v>
      </c>
      <c r="AG54" s="211">
        <f t="shared" si="21"/>
        <v>0</v>
      </c>
      <c r="AH54" s="211">
        <f t="shared" si="21"/>
        <v>0</v>
      </c>
      <c r="AI54" s="211">
        <f t="shared" si="21"/>
        <v>0</v>
      </c>
      <c r="AJ54" s="211">
        <f t="shared" ref="AJ54:BO54" si="22">SUM(AJ48:AJ53)</f>
        <v>0</v>
      </c>
      <c r="AK54" s="211">
        <f t="shared" si="22"/>
        <v>0</v>
      </c>
      <c r="AL54" s="211">
        <f t="shared" si="22"/>
        <v>0</v>
      </c>
      <c r="AM54" s="211">
        <f t="shared" si="22"/>
        <v>0</v>
      </c>
      <c r="AN54" s="211">
        <f t="shared" si="22"/>
        <v>0</v>
      </c>
      <c r="AO54" s="211">
        <f t="shared" si="22"/>
        <v>0</v>
      </c>
      <c r="AP54" s="211">
        <f t="shared" si="22"/>
        <v>0</v>
      </c>
      <c r="AQ54" s="211">
        <f t="shared" si="22"/>
        <v>0</v>
      </c>
      <c r="AR54" s="211">
        <f t="shared" si="22"/>
        <v>0</v>
      </c>
      <c r="AS54" s="211">
        <f t="shared" si="22"/>
        <v>0</v>
      </c>
      <c r="AT54" s="211">
        <f t="shared" si="22"/>
        <v>0</v>
      </c>
      <c r="AU54" s="211">
        <f t="shared" si="22"/>
        <v>0</v>
      </c>
      <c r="AV54" s="211">
        <f t="shared" si="22"/>
        <v>0</v>
      </c>
      <c r="AW54" s="211">
        <f t="shared" si="22"/>
        <v>0</v>
      </c>
      <c r="AX54" s="211">
        <f t="shared" si="22"/>
        <v>0</v>
      </c>
      <c r="AY54" s="211">
        <f t="shared" si="22"/>
        <v>0</v>
      </c>
      <c r="AZ54" s="211">
        <f t="shared" si="22"/>
        <v>0</v>
      </c>
      <c r="BA54" s="211">
        <f t="shared" si="22"/>
        <v>0</v>
      </c>
      <c r="BB54" s="211">
        <f t="shared" si="22"/>
        <v>0</v>
      </c>
      <c r="BC54" s="211">
        <f t="shared" si="22"/>
        <v>0</v>
      </c>
      <c r="BD54" s="211">
        <f t="shared" si="22"/>
        <v>0</v>
      </c>
      <c r="BE54" s="211">
        <f t="shared" si="22"/>
        <v>0</v>
      </c>
      <c r="BF54" s="211">
        <f t="shared" si="22"/>
        <v>0</v>
      </c>
      <c r="BG54" s="211">
        <f t="shared" si="22"/>
        <v>0</v>
      </c>
      <c r="BH54" s="211">
        <f t="shared" si="22"/>
        <v>0</v>
      </c>
      <c r="BI54" s="211">
        <f t="shared" si="22"/>
        <v>0</v>
      </c>
      <c r="BJ54" s="211">
        <f t="shared" si="22"/>
        <v>0</v>
      </c>
      <c r="BK54" s="211">
        <f t="shared" si="22"/>
        <v>0</v>
      </c>
      <c r="BL54" s="211">
        <f t="shared" si="22"/>
        <v>0</v>
      </c>
      <c r="BM54" s="211">
        <f t="shared" si="22"/>
        <v>0</v>
      </c>
      <c r="BN54" s="211">
        <f t="shared" si="22"/>
        <v>0</v>
      </c>
      <c r="BO54" s="211">
        <f t="shared" si="22"/>
        <v>0</v>
      </c>
      <c r="BP54" s="211">
        <f t="shared" ref="BP54:CU54" si="23">SUM(BP48:BP53)</f>
        <v>0</v>
      </c>
      <c r="BQ54" s="211">
        <f t="shared" si="23"/>
        <v>0</v>
      </c>
      <c r="BR54" s="211">
        <f t="shared" si="23"/>
        <v>0</v>
      </c>
      <c r="BS54" s="211">
        <f t="shared" si="23"/>
        <v>0</v>
      </c>
      <c r="BT54" s="211">
        <f t="shared" si="23"/>
        <v>0</v>
      </c>
      <c r="BU54" s="211">
        <f t="shared" si="23"/>
        <v>0</v>
      </c>
      <c r="BV54" s="211">
        <f t="shared" si="23"/>
        <v>0</v>
      </c>
      <c r="BW54" s="211">
        <f t="shared" si="23"/>
        <v>0</v>
      </c>
      <c r="BX54" s="211">
        <f t="shared" si="23"/>
        <v>0</v>
      </c>
      <c r="BY54" s="211">
        <f t="shared" si="23"/>
        <v>0</v>
      </c>
      <c r="BZ54" s="211">
        <f t="shared" si="23"/>
        <v>0</v>
      </c>
      <c r="CA54" s="211">
        <f t="shared" si="23"/>
        <v>0</v>
      </c>
      <c r="CB54" s="211">
        <f t="shared" si="23"/>
        <v>0</v>
      </c>
      <c r="CC54" s="211">
        <f t="shared" si="23"/>
        <v>0</v>
      </c>
      <c r="CD54" s="211">
        <f t="shared" si="23"/>
        <v>0</v>
      </c>
      <c r="CE54" s="211">
        <f t="shared" si="23"/>
        <v>0</v>
      </c>
      <c r="CF54" s="211">
        <f t="shared" si="23"/>
        <v>0</v>
      </c>
      <c r="CG54" s="211">
        <f t="shared" si="23"/>
        <v>0</v>
      </c>
      <c r="CH54" s="211">
        <f t="shared" si="23"/>
        <v>0</v>
      </c>
      <c r="CI54" s="211">
        <f t="shared" si="23"/>
        <v>0</v>
      </c>
      <c r="CJ54" s="212"/>
      <c r="CK54" s="212"/>
      <c r="CL54" s="212"/>
      <c r="CM54" s="212"/>
      <c r="CN54" s="212"/>
      <c r="CO54" s="212"/>
      <c r="CP54" s="212"/>
      <c r="CQ54" s="212"/>
      <c r="CR54" s="212"/>
      <c r="CS54" s="212"/>
      <c r="CT54" s="212"/>
      <c r="CU54" s="212"/>
      <c r="CV54" s="212"/>
      <c r="CW54" s="212"/>
      <c r="CX54" s="212"/>
      <c r="CY54" s="212"/>
      <c r="CZ54" s="212"/>
      <c r="DA54" s="212"/>
      <c r="DB54" s="212"/>
      <c r="DC54" s="212"/>
      <c r="DD54" s="212"/>
      <c r="DE54" s="212"/>
      <c r="DF54" s="212"/>
      <c r="DG54" s="213"/>
      <c r="DH54" s="214"/>
      <c r="DI54" s="215"/>
      <c r="DJ54" s="212"/>
      <c r="DK54" s="213"/>
      <c r="DL54" s="212"/>
      <c r="DM54" s="213"/>
      <c r="DN54" s="212"/>
      <c r="DO54" s="213"/>
    </row>
    <row r="55" spans="1:119" hidden="1">
      <c r="A55" s="329"/>
      <c r="B55" s="344"/>
      <c r="C55" s="341" t="s">
        <v>6</v>
      </c>
      <c r="D55" s="342"/>
      <c r="E55" s="342"/>
      <c r="F55" s="342"/>
      <c r="G55" s="342"/>
      <c r="H55" s="342"/>
      <c r="I55" s="342"/>
      <c r="J55" s="342"/>
      <c r="K55" s="342"/>
      <c r="L55" s="342"/>
      <c r="M55" s="342"/>
      <c r="N55" s="342"/>
      <c r="O55" s="342"/>
      <c r="P55" s="342"/>
      <c r="Q55" s="342"/>
      <c r="R55" s="342"/>
      <c r="S55" s="342"/>
      <c r="T55" s="342"/>
      <c r="U55" s="342"/>
      <c r="V55" s="342"/>
      <c r="W55" s="342"/>
      <c r="X55" s="342"/>
      <c r="Y55" s="342"/>
      <c r="Z55" s="342"/>
      <c r="AA55" s="342"/>
      <c r="AB55" s="342"/>
      <c r="AC55" s="342"/>
      <c r="AD55" s="342"/>
      <c r="AE55" s="342"/>
      <c r="AF55" s="342"/>
      <c r="AG55" s="342"/>
      <c r="AH55" s="342"/>
      <c r="AI55" s="342"/>
      <c r="AJ55" s="342"/>
      <c r="AK55" s="342"/>
      <c r="AL55" s="342"/>
      <c r="AM55" s="342"/>
      <c r="AN55" s="342"/>
      <c r="AO55" s="342"/>
      <c r="AP55" s="342"/>
      <c r="AQ55" s="342"/>
      <c r="AR55" s="342"/>
      <c r="AS55" s="342"/>
      <c r="AT55" s="342"/>
      <c r="AU55" s="342"/>
      <c r="AV55" s="342"/>
      <c r="AW55" s="342"/>
      <c r="AX55" s="342"/>
      <c r="AY55" s="342"/>
      <c r="AZ55" s="342"/>
      <c r="BA55" s="342"/>
      <c r="BB55" s="342"/>
      <c r="BC55" s="342"/>
      <c r="BD55" s="342"/>
      <c r="BE55" s="342"/>
      <c r="BF55" s="342"/>
      <c r="BG55" s="342"/>
      <c r="BH55" s="342"/>
      <c r="BI55" s="342"/>
      <c r="BJ55" s="342"/>
      <c r="BK55" s="342"/>
      <c r="BL55" s="342"/>
      <c r="BM55" s="342"/>
      <c r="BN55" s="342"/>
      <c r="BO55" s="342"/>
      <c r="BP55" s="342"/>
      <c r="BQ55" s="342"/>
      <c r="BR55" s="342"/>
      <c r="BS55" s="342"/>
      <c r="BT55" s="342"/>
      <c r="BU55" s="342"/>
      <c r="BV55" s="342"/>
      <c r="BW55" s="342"/>
      <c r="BX55" s="342"/>
      <c r="BY55" s="342"/>
      <c r="BZ55" s="342"/>
      <c r="CA55" s="342"/>
      <c r="CB55" s="342"/>
      <c r="CC55" s="342"/>
      <c r="CD55" s="342"/>
      <c r="CE55" s="342"/>
      <c r="CF55" s="342"/>
      <c r="CG55" s="342"/>
      <c r="CH55" s="342"/>
      <c r="CI55" s="342"/>
      <c r="CJ55" s="341"/>
      <c r="CK55" s="341"/>
      <c r="CL55" s="341"/>
      <c r="CM55" s="341"/>
      <c r="CN55" s="341"/>
      <c r="CO55" s="341"/>
      <c r="CP55" s="341"/>
      <c r="CQ55" s="341"/>
      <c r="CR55" s="341"/>
      <c r="CS55" s="341"/>
      <c r="CT55" s="341"/>
      <c r="CU55" s="341"/>
      <c r="CV55" s="341"/>
      <c r="CW55" s="341"/>
      <c r="CX55" s="341"/>
      <c r="CY55" s="341"/>
      <c r="CZ55" s="341"/>
      <c r="DA55" s="341"/>
      <c r="DB55" s="341"/>
      <c r="DC55" s="341"/>
      <c r="DD55" s="341"/>
      <c r="DF55" s="212"/>
      <c r="DG55" s="213"/>
      <c r="DH55" s="214"/>
      <c r="DI55" s="215"/>
      <c r="DJ55" s="212"/>
      <c r="DK55" s="213"/>
      <c r="DL55" s="212"/>
      <c r="DM55" s="213"/>
      <c r="DN55" s="212"/>
      <c r="DO55" s="213"/>
    </row>
    <row r="56" spans="1:119" hidden="1">
      <c r="A56" s="329"/>
      <c r="B56" s="344"/>
      <c r="C56" s="341" t="s">
        <v>7</v>
      </c>
      <c r="D56" s="342"/>
      <c r="E56" s="342"/>
      <c r="F56" s="342"/>
      <c r="G56" s="342"/>
      <c r="H56" s="342"/>
      <c r="I56" s="342"/>
      <c r="J56" s="342"/>
      <c r="K56" s="342"/>
      <c r="L56" s="342"/>
      <c r="M56" s="342"/>
      <c r="N56" s="342"/>
      <c r="O56" s="342"/>
      <c r="P56" s="342"/>
      <c r="Q56" s="342"/>
      <c r="R56" s="342"/>
      <c r="S56" s="342"/>
      <c r="T56" s="342"/>
      <c r="U56" s="342"/>
      <c r="V56" s="342"/>
      <c r="W56" s="342"/>
      <c r="X56" s="342"/>
      <c r="Y56" s="342"/>
      <c r="Z56" s="342"/>
      <c r="AA56" s="342"/>
      <c r="AB56" s="342"/>
      <c r="AC56" s="342"/>
      <c r="AD56" s="342"/>
      <c r="AE56" s="342"/>
      <c r="AF56" s="342"/>
      <c r="AG56" s="342"/>
      <c r="AH56" s="342"/>
      <c r="AI56" s="342"/>
      <c r="AJ56" s="342"/>
      <c r="AK56" s="342"/>
      <c r="AL56" s="342"/>
      <c r="AM56" s="342"/>
      <c r="AN56" s="342"/>
      <c r="AO56" s="342"/>
      <c r="AP56" s="342"/>
      <c r="AQ56" s="342"/>
      <c r="AR56" s="342"/>
      <c r="AS56" s="342"/>
      <c r="AT56" s="342"/>
      <c r="AU56" s="342"/>
      <c r="AV56" s="342"/>
      <c r="AW56" s="342"/>
      <c r="AX56" s="342"/>
      <c r="AY56" s="342"/>
      <c r="AZ56" s="342"/>
      <c r="BA56" s="342"/>
      <c r="BB56" s="342"/>
      <c r="BC56" s="342"/>
      <c r="BD56" s="342"/>
      <c r="BE56" s="342"/>
      <c r="BF56" s="342"/>
      <c r="BG56" s="342"/>
      <c r="BH56" s="342"/>
      <c r="BI56" s="342"/>
      <c r="BJ56" s="342"/>
      <c r="BK56" s="342"/>
      <c r="BL56" s="342"/>
      <c r="BM56" s="342"/>
      <c r="BN56" s="342"/>
      <c r="BO56" s="342"/>
      <c r="BP56" s="342"/>
      <c r="BQ56" s="342"/>
      <c r="BR56" s="342"/>
      <c r="BS56" s="342"/>
      <c r="BT56" s="342"/>
      <c r="BU56" s="342"/>
      <c r="BV56" s="342"/>
      <c r="BW56" s="342"/>
      <c r="BX56" s="342"/>
      <c r="BY56" s="342"/>
      <c r="BZ56" s="342"/>
      <c r="CA56" s="342"/>
      <c r="CB56" s="342"/>
      <c r="CC56" s="342"/>
      <c r="CD56" s="342"/>
      <c r="CE56" s="342"/>
      <c r="CF56" s="342"/>
      <c r="CG56" s="342"/>
      <c r="CH56" s="342"/>
      <c r="CI56" s="342"/>
      <c r="CJ56" s="341"/>
      <c r="CK56" s="341"/>
      <c r="CL56" s="341"/>
      <c r="CM56" s="341"/>
      <c r="CN56" s="341"/>
      <c r="CO56" s="341"/>
      <c r="CP56" s="341"/>
      <c r="CQ56" s="341"/>
      <c r="CR56" s="341"/>
      <c r="CS56" s="341"/>
      <c r="CT56" s="341"/>
      <c r="CU56" s="341"/>
      <c r="CV56" s="341"/>
      <c r="CW56" s="341"/>
      <c r="CX56" s="341"/>
      <c r="CY56" s="341"/>
      <c r="CZ56" s="341"/>
      <c r="DA56" s="341"/>
      <c r="DB56" s="341"/>
      <c r="DC56" s="341"/>
      <c r="DD56" s="341"/>
      <c r="DF56" s="212"/>
      <c r="DG56" s="213"/>
      <c r="DH56" s="214"/>
      <c r="DI56" s="215"/>
      <c r="DJ56" s="212"/>
      <c r="DK56" s="213"/>
      <c r="DL56" s="212"/>
      <c r="DM56" s="213"/>
      <c r="DN56" s="212"/>
      <c r="DO56" s="213"/>
    </row>
    <row r="57" spans="1:119" hidden="1">
      <c r="A57" s="329"/>
      <c r="B57" s="344"/>
      <c r="C57" s="341" t="s">
        <v>8</v>
      </c>
      <c r="D57" s="342"/>
      <c r="E57" s="342"/>
      <c r="F57" s="342"/>
      <c r="G57" s="342"/>
      <c r="H57" s="342"/>
      <c r="I57" s="342"/>
      <c r="J57" s="342"/>
      <c r="K57" s="342"/>
      <c r="L57" s="342"/>
      <c r="M57" s="342"/>
      <c r="N57" s="342"/>
      <c r="O57" s="342"/>
      <c r="P57" s="342"/>
      <c r="Q57" s="342"/>
      <c r="R57" s="342"/>
      <c r="S57" s="342"/>
      <c r="T57" s="342"/>
      <c r="U57" s="342"/>
      <c r="V57" s="342"/>
      <c r="W57" s="342"/>
      <c r="X57" s="342"/>
      <c r="Y57" s="342"/>
      <c r="Z57" s="342"/>
      <c r="AA57" s="342"/>
      <c r="AB57" s="342"/>
      <c r="AC57" s="342"/>
      <c r="AD57" s="342"/>
      <c r="AE57" s="342"/>
      <c r="AF57" s="342"/>
      <c r="AG57" s="342"/>
      <c r="AH57" s="342"/>
      <c r="AI57" s="342"/>
      <c r="AJ57" s="342"/>
      <c r="AK57" s="342"/>
      <c r="AL57" s="342"/>
      <c r="AM57" s="342"/>
      <c r="AN57" s="342"/>
      <c r="AO57" s="342"/>
      <c r="AP57" s="342"/>
      <c r="AQ57" s="342"/>
      <c r="AR57" s="342"/>
      <c r="AS57" s="342"/>
      <c r="AT57" s="342"/>
      <c r="AU57" s="342"/>
      <c r="AV57" s="342"/>
      <c r="AW57" s="342"/>
      <c r="AX57" s="342"/>
      <c r="AY57" s="342"/>
      <c r="AZ57" s="342"/>
      <c r="BA57" s="342"/>
      <c r="BB57" s="342"/>
      <c r="BC57" s="342"/>
      <c r="BD57" s="342"/>
      <c r="BE57" s="342"/>
      <c r="BF57" s="342"/>
      <c r="BG57" s="342"/>
      <c r="BH57" s="342"/>
      <c r="BI57" s="342"/>
      <c r="BJ57" s="342"/>
      <c r="BK57" s="342"/>
      <c r="BL57" s="342"/>
      <c r="BM57" s="342"/>
      <c r="BN57" s="342"/>
      <c r="BO57" s="342"/>
      <c r="BP57" s="342"/>
      <c r="BQ57" s="342"/>
      <c r="BR57" s="342"/>
      <c r="BS57" s="342"/>
      <c r="BT57" s="342"/>
      <c r="BU57" s="342"/>
      <c r="BV57" s="342"/>
      <c r="BW57" s="342"/>
      <c r="BX57" s="342"/>
      <c r="BY57" s="342"/>
      <c r="BZ57" s="342"/>
      <c r="CA57" s="342"/>
      <c r="CB57" s="342"/>
      <c r="CC57" s="342"/>
      <c r="CD57" s="342"/>
      <c r="CE57" s="342"/>
      <c r="CF57" s="342"/>
      <c r="CG57" s="342"/>
      <c r="CH57" s="342"/>
      <c r="CI57" s="342"/>
      <c r="CJ57" s="341"/>
      <c r="CK57" s="341"/>
      <c r="CL57" s="341"/>
      <c r="CM57" s="341"/>
      <c r="CN57" s="341"/>
      <c r="CO57" s="341"/>
      <c r="CP57" s="341"/>
      <c r="CQ57" s="341"/>
      <c r="CR57" s="341"/>
      <c r="CS57" s="341"/>
      <c r="CT57" s="341"/>
      <c r="CU57" s="341"/>
      <c r="CV57" s="341"/>
      <c r="CW57" s="341"/>
      <c r="CX57" s="341"/>
      <c r="CY57" s="341"/>
      <c r="CZ57" s="341"/>
      <c r="DA57" s="341"/>
      <c r="DB57" s="341"/>
      <c r="DC57" s="341"/>
      <c r="DD57" s="341"/>
      <c r="DF57" s="212"/>
      <c r="DG57" s="213"/>
      <c r="DH57" s="214"/>
      <c r="DI57" s="215"/>
      <c r="DJ57" s="212"/>
      <c r="DK57" s="213"/>
      <c r="DL57" s="212"/>
      <c r="DM57" s="213"/>
      <c r="DN57" s="212"/>
      <c r="DO57" s="213"/>
    </row>
    <row r="58" spans="1:119" hidden="1">
      <c r="A58" s="329"/>
      <c r="B58" s="344"/>
      <c r="C58" s="341" t="s">
        <v>0</v>
      </c>
      <c r="D58" s="342"/>
      <c r="E58" s="342"/>
      <c r="F58" s="342"/>
      <c r="G58" s="342"/>
      <c r="H58" s="342"/>
      <c r="I58" s="342"/>
      <c r="J58" s="342"/>
      <c r="K58" s="342"/>
      <c r="L58" s="342"/>
      <c r="M58" s="342"/>
      <c r="N58" s="342"/>
      <c r="O58" s="342"/>
      <c r="P58" s="342"/>
      <c r="Q58" s="342"/>
      <c r="R58" s="342"/>
      <c r="S58" s="342"/>
      <c r="T58" s="342"/>
      <c r="U58" s="342"/>
      <c r="V58" s="342"/>
      <c r="W58" s="342"/>
      <c r="X58" s="342"/>
      <c r="Y58" s="342"/>
      <c r="Z58" s="342"/>
      <c r="AA58" s="342"/>
      <c r="AB58" s="342"/>
      <c r="AC58" s="342"/>
      <c r="AD58" s="342"/>
      <c r="AE58" s="342"/>
      <c r="AF58" s="342"/>
      <c r="AG58" s="342"/>
      <c r="AH58" s="342"/>
      <c r="AI58" s="342"/>
      <c r="AJ58" s="342"/>
      <c r="AK58" s="342"/>
      <c r="AL58" s="342"/>
      <c r="AM58" s="342"/>
      <c r="AN58" s="342"/>
      <c r="AO58" s="342"/>
      <c r="AP58" s="342"/>
      <c r="AQ58" s="342"/>
      <c r="AR58" s="342"/>
      <c r="AS58" s="342"/>
      <c r="AT58" s="342"/>
      <c r="AU58" s="342"/>
      <c r="AV58" s="342"/>
      <c r="AW58" s="342"/>
      <c r="AX58" s="342"/>
      <c r="AY58" s="342"/>
      <c r="AZ58" s="342"/>
      <c r="BA58" s="342"/>
      <c r="BB58" s="342"/>
      <c r="BC58" s="342"/>
      <c r="BD58" s="342"/>
      <c r="BE58" s="342"/>
      <c r="BF58" s="342"/>
      <c r="BG58" s="342"/>
      <c r="BH58" s="342"/>
      <c r="BI58" s="342"/>
      <c r="BJ58" s="342"/>
      <c r="BK58" s="342"/>
      <c r="BL58" s="342"/>
      <c r="BM58" s="342"/>
      <c r="BN58" s="342"/>
      <c r="BO58" s="342"/>
      <c r="BP58" s="342"/>
      <c r="BQ58" s="342"/>
      <c r="BR58" s="342"/>
      <c r="BS58" s="342"/>
      <c r="BT58" s="342"/>
      <c r="BU58" s="342"/>
      <c r="BV58" s="342"/>
      <c r="BW58" s="342"/>
      <c r="BX58" s="342"/>
      <c r="BY58" s="342"/>
      <c r="BZ58" s="342"/>
      <c r="CA58" s="342"/>
      <c r="CB58" s="342"/>
      <c r="CC58" s="342"/>
      <c r="CD58" s="342"/>
      <c r="CE58" s="342"/>
      <c r="CF58" s="342"/>
      <c r="CG58" s="342"/>
      <c r="CH58" s="342"/>
      <c r="CI58" s="342"/>
      <c r="CJ58" s="341"/>
      <c r="CK58" s="341"/>
      <c r="CL58" s="341"/>
      <c r="CM58" s="341"/>
      <c r="CN58" s="341"/>
      <c r="CO58" s="341"/>
      <c r="CP58" s="341"/>
      <c r="CQ58" s="341"/>
      <c r="CR58" s="341"/>
      <c r="CS58" s="341"/>
      <c r="CT58" s="341"/>
      <c r="CU58" s="341"/>
      <c r="CV58" s="341"/>
      <c r="CW58" s="341"/>
      <c r="CX58" s="341"/>
      <c r="CY58" s="341"/>
      <c r="CZ58" s="341"/>
      <c r="DA58" s="341"/>
      <c r="DB58" s="341"/>
      <c r="DC58" s="341"/>
      <c r="DD58" s="341"/>
      <c r="DF58" s="212"/>
      <c r="DG58" s="213"/>
      <c r="DH58" s="214"/>
      <c r="DI58" s="215"/>
      <c r="DJ58" s="212"/>
      <c r="DK58" s="213"/>
      <c r="DL58" s="212"/>
      <c r="DM58" s="213"/>
      <c r="DN58" s="212"/>
      <c r="DO58" s="213"/>
    </row>
    <row r="59" spans="1:119" s="216" customFormat="1" hidden="1">
      <c r="A59" s="208"/>
      <c r="B59" s="209" t="s">
        <v>19</v>
      </c>
      <c r="C59" s="217"/>
      <c r="D59" s="211">
        <f t="shared" ref="D59:AI59" si="24">SUM(D55:D58)</f>
        <v>0</v>
      </c>
      <c r="E59" s="211">
        <f t="shared" si="24"/>
        <v>0</v>
      </c>
      <c r="F59" s="211">
        <f t="shared" si="24"/>
        <v>0</v>
      </c>
      <c r="G59" s="211">
        <f t="shared" si="24"/>
        <v>0</v>
      </c>
      <c r="H59" s="211">
        <f t="shared" si="24"/>
        <v>0</v>
      </c>
      <c r="I59" s="211">
        <f t="shared" si="24"/>
        <v>0</v>
      </c>
      <c r="J59" s="211">
        <f t="shared" si="24"/>
        <v>0</v>
      </c>
      <c r="K59" s="211">
        <f t="shared" si="24"/>
        <v>0</v>
      </c>
      <c r="L59" s="211">
        <f t="shared" si="24"/>
        <v>0</v>
      </c>
      <c r="M59" s="211">
        <f t="shared" si="24"/>
        <v>0</v>
      </c>
      <c r="N59" s="211">
        <f t="shared" si="24"/>
        <v>0</v>
      </c>
      <c r="O59" s="211">
        <f t="shared" si="24"/>
        <v>0</v>
      </c>
      <c r="P59" s="211">
        <f t="shared" si="24"/>
        <v>0</v>
      </c>
      <c r="Q59" s="211">
        <f t="shared" si="24"/>
        <v>0</v>
      </c>
      <c r="R59" s="211">
        <f t="shared" si="24"/>
        <v>0</v>
      </c>
      <c r="S59" s="211">
        <f t="shared" si="24"/>
        <v>0</v>
      </c>
      <c r="T59" s="211">
        <f t="shared" si="24"/>
        <v>0</v>
      </c>
      <c r="U59" s="211">
        <f t="shared" si="24"/>
        <v>0</v>
      </c>
      <c r="V59" s="211">
        <f t="shared" si="24"/>
        <v>0</v>
      </c>
      <c r="W59" s="211">
        <f t="shared" si="24"/>
        <v>0</v>
      </c>
      <c r="X59" s="211">
        <f t="shared" si="24"/>
        <v>0</v>
      </c>
      <c r="Y59" s="211">
        <f t="shared" si="24"/>
        <v>0</v>
      </c>
      <c r="Z59" s="211">
        <f t="shared" si="24"/>
        <v>0</v>
      </c>
      <c r="AA59" s="211">
        <f t="shared" si="24"/>
        <v>0</v>
      </c>
      <c r="AB59" s="211">
        <f t="shared" si="24"/>
        <v>0</v>
      </c>
      <c r="AC59" s="211">
        <f t="shared" si="24"/>
        <v>0</v>
      </c>
      <c r="AD59" s="211">
        <f t="shared" si="24"/>
        <v>0</v>
      </c>
      <c r="AE59" s="211">
        <f t="shared" si="24"/>
        <v>0</v>
      </c>
      <c r="AF59" s="211">
        <f t="shared" si="24"/>
        <v>0</v>
      </c>
      <c r="AG59" s="211">
        <f t="shared" si="24"/>
        <v>0</v>
      </c>
      <c r="AH59" s="211">
        <f t="shared" si="24"/>
        <v>0</v>
      </c>
      <c r="AI59" s="211">
        <f t="shared" si="24"/>
        <v>0</v>
      </c>
      <c r="AJ59" s="211">
        <f t="shared" ref="AJ59:BO59" si="25">SUM(AJ55:AJ58)</f>
        <v>0</v>
      </c>
      <c r="AK59" s="211">
        <f t="shared" si="25"/>
        <v>0</v>
      </c>
      <c r="AL59" s="211">
        <f t="shared" si="25"/>
        <v>0</v>
      </c>
      <c r="AM59" s="211">
        <f t="shared" si="25"/>
        <v>0</v>
      </c>
      <c r="AN59" s="211">
        <f t="shared" si="25"/>
        <v>0</v>
      </c>
      <c r="AO59" s="211">
        <f t="shared" si="25"/>
        <v>0</v>
      </c>
      <c r="AP59" s="211">
        <f t="shared" si="25"/>
        <v>0</v>
      </c>
      <c r="AQ59" s="211">
        <f t="shared" si="25"/>
        <v>0</v>
      </c>
      <c r="AR59" s="211">
        <f t="shared" si="25"/>
        <v>0</v>
      </c>
      <c r="AS59" s="211">
        <f t="shared" si="25"/>
        <v>0</v>
      </c>
      <c r="AT59" s="211">
        <f t="shared" si="25"/>
        <v>0</v>
      </c>
      <c r="AU59" s="211">
        <f t="shared" si="25"/>
        <v>0</v>
      </c>
      <c r="AV59" s="211">
        <f t="shared" si="25"/>
        <v>0</v>
      </c>
      <c r="AW59" s="211">
        <f t="shared" si="25"/>
        <v>0</v>
      </c>
      <c r="AX59" s="211">
        <f t="shared" si="25"/>
        <v>0</v>
      </c>
      <c r="AY59" s="211">
        <f t="shared" si="25"/>
        <v>0</v>
      </c>
      <c r="AZ59" s="211">
        <f t="shared" si="25"/>
        <v>0</v>
      </c>
      <c r="BA59" s="211">
        <f t="shared" si="25"/>
        <v>0</v>
      </c>
      <c r="BB59" s="211">
        <f t="shared" si="25"/>
        <v>0</v>
      </c>
      <c r="BC59" s="211">
        <f t="shared" si="25"/>
        <v>0</v>
      </c>
      <c r="BD59" s="211">
        <f t="shared" si="25"/>
        <v>0</v>
      </c>
      <c r="BE59" s="211">
        <f t="shared" si="25"/>
        <v>0</v>
      </c>
      <c r="BF59" s="211">
        <f t="shared" si="25"/>
        <v>0</v>
      </c>
      <c r="BG59" s="211">
        <f t="shared" si="25"/>
        <v>0</v>
      </c>
      <c r="BH59" s="211">
        <f t="shared" si="25"/>
        <v>0</v>
      </c>
      <c r="BI59" s="211">
        <f t="shared" si="25"/>
        <v>0</v>
      </c>
      <c r="BJ59" s="211">
        <f t="shared" si="25"/>
        <v>0</v>
      </c>
      <c r="BK59" s="211">
        <f t="shared" si="25"/>
        <v>0</v>
      </c>
      <c r="BL59" s="211">
        <f t="shared" si="25"/>
        <v>0</v>
      </c>
      <c r="BM59" s="211">
        <f t="shared" si="25"/>
        <v>0</v>
      </c>
      <c r="BN59" s="211">
        <f t="shared" si="25"/>
        <v>0</v>
      </c>
      <c r="BO59" s="211">
        <f t="shared" si="25"/>
        <v>0</v>
      </c>
      <c r="BP59" s="211">
        <f t="shared" ref="BP59:CU59" si="26">SUM(BP55:BP58)</f>
        <v>0</v>
      </c>
      <c r="BQ59" s="211">
        <f t="shared" si="26"/>
        <v>0</v>
      </c>
      <c r="BR59" s="211">
        <f t="shared" si="26"/>
        <v>0</v>
      </c>
      <c r="BS59" s="211">
        <f t="shared" si="26"/>
        <v>0</v>
      </c>
      <c r="BT59" s="211">
        <f t="shared" si="26"/>
        <v>0</v>
      </c>
      <c r="BU59" s="211">
        <f t="shared" si="26"/>
        <v>0</v>
      </c>
      <c r="BV59" s="211">
        <f t="shared" si="26"/>
        <v>0</v>
      </c>
      <c r="BW59" s="211">
        <f t="shared" si="26"/>
        <v>0</v>
      </c>
      <c r="BX59" s="211">
        <f t="shared" si="26"/>
        <v>0</v>
      </c>
      <c r="BY59" s="211">
        <f t="shared" si="26"/>
        <v>0</v>
      </c>
      <c r="BZ59" s="211">
        <f t="shared" si="26"/>
        <v>0</v>
      </c>
      <c r="CA59" s="211">
        <f t="shared" si="26"/>
        <v>0</v>
      </c>
      <c r="CB59" s="211">
        <f t="shared" si="26"/>
        <v>0</v>
      </c>
      <c r="CC59" s="211">
        <f t="shared" si="26"/>
        <v>0</v>
      </c>
      <c r="CD59" s="211">
        <f t="shared" si="26"/>
        <v>0</v>
      </c>
      <c r="CE59" s="211">
        <f t="shared" si="26"/>
        <v>0</v>
      </c>
      <c r="CF59" s="211">
        <f t="shared" si="26"/>
        <v>0</v>
      </c>
      <c r="CG59" s="211">
        <f t="shared" si="26"/>
        <v>0</v>
      </c>
      <c r="CH59" s="211">
        <f t="shared" si="26"/>
        <v>0</v>
      </c>
      <c r="CI59" s="211">
        <f t="shared" si="26"/>
        <v>0</v>
      </c>
      <c r="CJ59" s="212"/>
      <c r="CK59" s="212"/>
      <c r="CL59" s="212"/>
      <c r="CM59" s="212"/>
      <c r="CN59" s="212"/>
      <c r="CO59" s="212"/>
      <c r="CP59" s="212"/>
      <c r="CQ59" s="212"/>
      <c r="CR59" s="212"/>
      <c r="CS59" s="212"/>
      <c r="CT59" s="212"/>
      <c r="CU59" s="212"/>
      <c r="CV59" s="212"/>
      <c r="CW59" s="212"/>
      <c r="CX59" s="212"/>
      <c r="CY59" s="212"/>
      <c r="CZ59" s="212"/>
      <c r="DA59" s="212"/>
      <c r="DB59" s="212"/>
      <c r="DC59" s="212"/>
      <c r="DD59" s="212"/>
      <c r="DE59" s="212"/>
      <c r="DF59" s="212"/>
      <c r="DG59" s="213"/>
      <c r="DH59" s="214"/>
      <c r="DI59" s="215"/>
      <c r="DJ59" s="212"/>
      <c r="DK59" s="213"/>
      <c r="DL59" s="212"/>
      <c r="DM59" s="213"/>
      <c r="DN59" s="212"/>
      <c r="DO59" s="213"/>
    </row>
    <row r="60" spans="1:119" hidden="1">
      <c r="A60" s="329"/>
      <c r="B60" s="344"/>
      <c r="C60" s="341" t="s">
        <v>16</v>
      </c>
      <c r="D60" s="342"/>
      <c r="E60" s="342"/>
      <c r="F60" s="342"/>
      <c r="G60" s="342"/>
      <c r="H60" s="342"/>
      <c r="I60" s="342"/>
      <c r="J60" s="342"/>
      <c r="K60" s="342"/>
      <c r="L60" s="342"/>
      <c r="M60" s="342"/>
      <c r="N60" s="342"/>
      <c r="O60" s="342"/>
      <c r="P60" s="342"/>
      <c r="Q60" s="342"/>
      <c r="R60" s="342"/>
      <c r="S60" s="342"/>
      <c r="T60" s="342"/>
      <c r="U60" s="342"/>
      <c r="V60" s="342"/>
      <c r="W60" s="342"/>
      <c r="X60" s="342"/>
      <c r="Y60" s="342"/>
      <c r="Z60" s="342"/>
      <c r="AA60" s="342"/>
      <c r="AB60" s="342"/>
      <c r="AC60" s="342"/>
      <c r="AD60" s="342"/>
      <c r="AE60" s="342"/>
      <c r="AF60" s="342"/>
      <c r="AG60" s="342"/>
      <c r="AH60" s="342"/>
      <c r="AI60" s="342"/>
      <c r="AJ60" s="342"/>
      <c r="AK60" s="342"/>
      <c r="AL60" s="342"/>
      <c r="AM60" s="342"/>
      <c r="AN60" s="342"/>
      <c r="AO60" s="342"/>
      <c r="AP60" s="342"/>
      <c r="AQ60" s="342"/>
      <c r="AR60" s="342"/>
      <c r="AS60" s="342"/>
      <c r="AT60" s="342"/>
      <c r="AU60" s="342"/>
      <c r="AV60" s="342"/>
      <c r="AW60" s="342"/>
      <c r="AX60" s="342"/>
      <c r="AY60" s="342"/>
      <c r="AZ60" s="342"/>
      <c r="BA60" s="342"/>
      <c r="BB60" s="342"/>
      <c r="BC60" s="342"/>
      <c r="BD60" s="342"/>
      <c r="BE60" s="342"/>
      <c r="BF60" s="342"/>
      <c r="BG60" s="342"/>
      <c r="BH60" s="342"/>
      <c r="BI60" s="342"/>
      <c r="BJ60" s="342"/>
      <c r="BK60" s="342"/>
      <c r="BL60" s="342"/>
      <c r="BM60" s="342"/>
      <c r="BN60" s="342"/>
      <c r="BO60" s="342"/>
      <c r="BP60" s="342"/>
      <c r="BQ60" s="342"/>
      <c r="BR60" s="342"/>
      <c r="BS60" s="342"/>
      <c r="BT60" s="342"/>
      <c r="BU60" s="342"/>
      <c r="BV60" s="342"/>
      <c r="BW60" s="342"/>
      <c r="BX60" s="342"/>
      <c r="BY60" s="342"/>
      <c r="BZ60" s="342"/>
      <c r="CA60" s="342"/>
      <c r="CB60" s="342"/>
      <c r="CC60" s="342"/>
      <c r="CD60" s="342"/>
      <c r="CE60" s="342"/>
      <c r="CF60" s="342"/>
      <c r="CG60" s="342"/>
      <c r="CH60" s="342"/>
      <c r="CI60" s="342"/>
      <c r="CJ60" s="341"/>
      <c r="CK60" s="341"/>
      <c r="CL60" s="341"/>
      <c r="CM60" s="341"/>
      <c r="CN60" s="341"/>
      <c r="CO60" s="341"/>
      <c r="CP60" s="341"/>
      <c r="CQ60" s="341"/>
      <c r="CR60" s="341"/>
      <c r="CS60" s="341"/>
      <c r="CT60" s="341"/>
      <c r="CU60" s="341"/>
      <c r="CV60" s="341"/>
      <c r="CW60" s="341"/>
      <c r="CX60" s="341"/>
      <c r="CY60" s="341"/>
      <c r="CZ60" s="341"/>
      <c r="DA60" s="341"/>
      <c r="DB60" s="341"/>
      <c r="DC60" s="341"/>
      <c r="DD60" s="341"/>
      <c r="DF60" s="212"/>
      <c r="DG60" s="213"/>
      <c r="DH60" s="214"/>
      <c r="DI60" s="215"/>
      <c r="DJ60" s="212"/>
      <c r="DK60" s="213"/>
      <c r="DL60" s="212"/>
      <c r="DM60" s="213"/>
      <c r="DN60" s="212"/>
      <c r="DO60" s="213"/>
    </row>
    <row r="61" spans="1:119" hidden="1">
      <c r="A61" s="345"/>
      <c r="B61" s="346"/>
      <c r="C61" s="341" t="s">
        <v>17</v>
      </c>
      <c r="D61" s="342"/>
      <c r="E61" s="342"/>
      <c r="F61" s="342"/>
      <c r="G61" s="342"/>
      <c r="H61" s="342"/>
      <c r="I61" s="342"/>
      <c r="J61" s="342"/>
      <c r="K61" s="342"/>
      <c r="L61" s="342"/>
      <c r="M61" s="342"/>
      <c r="N61" s="342"/>
      <c r="O61" s="342"/>
      <c r="P61" s="342"/>
      <c r="Q61" s="342"/>
      <c r="R61" s="342"/>
      <c r="S61" s="342"/>
      <c r="T61" s="342"/>
      <c r="U61" s="342"/>
      <c r="V61" s="342"/>
      <c r="W61" s="342"/>
      <c r="X61" s="342"/>
      <c r="Y61" s="342"/>
      <c r="Z61" s="342"/>
      <c r="AA61" s="342"/>
      <c r="AB61" s="342"/>
      <c r="AC61" s="342"/>
      <c r="AD61" s="342"/>
      <c r="AE61" s="342"/>
      <c r="AF61" s="342"/>
      <c r="AG61" s="342"/>
      <c r="AH61" s="342"/>
      <c r="AI61" s="342"/>
      <c r="AJ61" s="342"/>
      <c r="AK61" s="342"/>
      <c r="AL61" s="342"/>
      <c r="AM61" s="342"/>
      <c r="AN61" s="342"/>
      <c r="AO61" s="342"/>
      <c r="AP61" s="342"/>
      <c r="AQ61" s="342"/>
      <c r="AR61" s="342"/>
      <c r="AS61" s="342"/>
      <c r="AT61" s="342"/>
      <c r="AU61" s="342"/>
      <c r="AV61" s="342"/>
      <c r="AW61" s="342"/>
      <c r="AX61" s="342"/>
      <c r="AY61" s="342"/>
      <c r="AZ61" s="342"/>
      <c r="BA61" s="342"/>
      <c r="BB61" s="342"/>
      <c r="BC61" s="342"/>
      <c r="BD61" s="342"/>
      <c r="BE61" s="342"/>
      <c r="BF61" s="342"/>
      <c r="BG61" s="342"/>
      <c r="BH61" s="342"/>
      <c r="BI61" s="342"/>
      <c r="BJ61" s="342"/>
      <c r="BK61" s="342"/>
      <c r="BL61" s="342"/>
      <c r="BM61" s="342"/>
      <c r="BN61" s="342"/>
      <c r="BO61" s="342"/>
      <c r="BP61" s="342"/>
      <c r="BQ61" s="342"/>
      <c r="BR61" s="342"/>
      <c r="BS61" s="342"/>
      <c r="BT61" s="342"/>
      <c r="BU61" s="342"/>
      <c r="BV61" s="342"/>
      <c r="BW61" s="342"/>
      <c r="BX61" s="342"/>
      <c r="BY61" s="342"/>
      <c r="BZ61" s="342"/>
      <c r="CA61" s="342"/>
      <c r="CB61" s="342"/>
      <c r="CC61" s="342"/>
      <c r="CD61" s="342"/>
      <c r="CE61" s="342"/>
      <c r="CF61" s="342"/>
      <c r="CG61" s="342"/>
      <c r="CH61" s="342"/>
      <c r="CI61" s="342"/>
      <c r="CJ61" s="341"/>
      <c r="CK61" s="341"/>
      <c r="CL61" s="341"/>
      <c r="CM61" s="341"/>
      <c r="CN61" s="341"/>
      <c r="CO61" s="341"/>
      <c r="CP61" s="341"/>
      <c r="CQ61" s="341"/>
      <c r="CR61" s="341"/>
      <c r="CS61" s="341"/>
      <c r="CT61" s="341"/>
      <c r="CU61" s="341"/>
      <c r="CV61" s="341"/>
      <c r="CW61" s="341"/>
      <c r="CX61" s="341"/>
      <c r="CY61" s="341"/>
      <c r="CZ61" s="341"/>
      <c r="DA61" s="341"/>
      <c r="DB61" s="341"/>
      <c r="DC61" s="341"/>
      <c r="DD61" s="341"/>
      <c r="DF61" s="212"/>
      <c r="DG61" s="213"/>
      <c r="DH61" s="214"/>
      <c r="DI61" s="215"/>
      <c r="DJ61" s="212"/>
      <c r="DK61" s="213"/>
      <c r="DL61" s="212"/>
      <c r="DM61" s="213"/>
      <c r="DN61" s="212"/>
      <c r="DO61" s="213"/>
    </row>
    <row r="62" spans="1:119" hidden="1">
      <c r="A62" s="345"/>
      <c r="B62" s="346"/>
      <c r="C62" s="341" t="s">
        <v>24</v>
      </c>
      <c r="D62" s="342"/>
      <c r="E62" s="342"/>
      <c r="F62" s="342"/>
      <c r="G62" s="342"/>
      <c r="H62" s="342"/>
      <c r="I62" s="342"/>
      <c r="J62" s="342"/>
      <c r="K62" s="342"/>
      <c r="L62" s="342"/>
      <c r="M62" s="342"/>
      <c r="N62" s="342"/>
      <c r="O62" s="342"/>
      <c r="P62" s="342"/>
      <c r="Q62" s="342"/>
      <c r="R62" s="342"/>
      <c r="S62" s="342"/>
      <c r="T62" s="342"/>
      <c r="U62" s="342"/>
      <c r="V62" s="342"/>
      <c r="W62" s="342"/>
      <c r="X62" s="342"/>
      <c r="Y62" s="342"/>
      <c r="Z62" s="342"/>
      <c r="AA62" s="342"/>
      <c r="AB62" s="342"/>
      <c r="AC62" s="342"/>
      <c r="AD62" s="342"/>
      <c r="AE62" s="342"/>
      <c r="AF62" s="342"/>
      <c r="AG62" s="342"/>
      <c r="AH62" s="342"/>
      <c r="AI62" s="342"/>
      <c r="AJ62" s="342"/>
      <c r="AK62" s="342"/>
      <c r="AL62" s="342"/>
      <c r="AM62" s="342"/>
      <c r="AN62" s="342"/>
      <c r="AO62" s="342"/>
      <c r="AP62" s="342"/>
      <c r="AQ62" s="342"/>
      <c r="AR62" s="342"/>
      <c r="AS62" s="342"/>
      <c r="AT62" s="342"/>
      <c r="AU62" s="342"/>
      <c r="AV62" s="342"/>
      <c r="AW62" s="342"/>
      <c r="AX62" s="342"/>
      <c r="AY62" s="342"/>
      <c r="AZ62" s="342"/>
      <c r="BA62" s="342"/>
      <c r="BB62" s="342"/>
      <c r="BC62" s="342"/>
      <c r="BD62" s="342"/>
      <c r="BE62" s="342"/>
      <c r="BF62" s="342"/>
      <c r="BG62" s="342"/>
      <c r="BH62" s="342"/>
      <c r="BI62" s="342"/>
      <c r="BJ62" s="342"/>
      <c r="BK62" s="342"/>
      <c r="BL62" s="342"/>
      <c r="BM62" s="342"/>
      <c r="BN62" s="342"/>
      <c r="BO62" s="342"/>
      <c r="BP62" s="342"/>
      <c r="BQ62" s="342"/>
      <c r="BR62" s="342"/>
      <c r="BS62" s="342"/>
      <c r="BT62" s="342"/>
      <c r="BU62" s="342"/>
      <c r="BV62" s="342"/>
      <c r="BW62" s="342"/>
      <c r="BX62" s="342"/>
      <c r="BY62" s="342"/>
      <c r="BZ62" s="342"/>
      <c r="CA62" s="342"/>
      <c r="CB62" s="342"/>
      <c r="CC62" s="342"/>
      <c r="CD62" s="342"/>
      <c r="CE62" s="342"/>
      <c r="CF62" s="342"/>
      <c r="CG62" s="342"/>
      <c r="CH62" s="342"/>
      <c r="CI62" s="342"/>
      <c r="CJ62" s="341"/>
      <c r="CK62" s="341"/>
      <c r="CL62" s="341"/>
      <c r="CM62" s="341"/>
      <c r="CN62" s="341"/>
      <c r="CO62" s="341"/>
      <c r="CP62" s="341"/>
      <c r="CQ62" s="341"/>
      <c r="CR62" s="341"/>
      <c r="CS62" s="341"/>
      <c r="CT62" s="341"/>
      <c r="CU62" s="341"/>
      <c r="CV62" s="341"/>
      <c r="CW62" s="341"/>
      <c r="CX62" s="341"/>
      <c r="CY62" s="341"/>
      <c r="CZ62" s="341"/>
      <c r="DA62" s="341"/>
      <c r="DB62" s="341"/>
      <c r="DC62" s="341"/>
      <c r="DD62" s="341"/>
      <c r="DF62" s="212"/>
      <c r="DG62" s="213"/>
      <c r="DH62" s="214"/>
      <c r="DI62" s="215"/>
      <c r="DJ62" s="212"/>
      <c r="DK62" s="213"/>
      <c r="DL62" s="212"/>
      <c r="DM62" s="213"/>
      <c r="DN62" s="212"/>
      <c r="DO62" s="213"/>
    </row>
    <row r="63" spans="1:119" s="216" customFormat="1" hidden="1">
      <c r="A63" s="218"/>
      <c r="B63" s="219" t="s">
        <v>20</v>
      </c>
      <c r="C63" s="217"/>
      <c r="D63" s="211">
        <f t="shared" ref="D63:AI63" si="27">SUM(D60:D62)</f>
        <v>0</v>
      </c>
      <c r="E63" s="211">
        <f t="shared" si="27"/>
        <v>0</v>
      </c>
      <c r="F63" s="211">
        <f t="shared" si="27"/>
        <v>0</v>
      </c>
      <c r="G63" s="211">
        <f t="shared" si="27"/>
        <v>0</v>
      </c>
      <c r="H63" s="211">
        <f t="shared" si="27"/>
        <v>0</v>
      </c>
      <c r="I63" s="211">
        <f t="shared" si="27"/>
        <v>0</v>
      </c>
      <c r="J63" s="211">
        <f t="shared" si="27"/>
        <v>0</v>
      </c>
      <c r="K63" s="211">
        <f t="shared" si="27"/>
        <v>0</v>
      </c>
      <c r="L63" s="211">
        <f t="shared" si="27"/>
        <v>0</v>
      </c>
      <c r="M63" s="211">
        <f t="shared" si="27"/>
        <v>0</v>
      </c>
      <c r="N63" s="211">
        <f t="shared" si="27"/>
        <v>0</v>
      </c>
      <c r="O63" s="211">
        <f t="shared" si="27"/>
        <v>0</v>
      </c>
      <c r="P63" s="211">
        <f t="shared" si="27"/>
        <v>0</v>
      </c>
      <c r="Q63" s="211">
        <f t="shared" si="27"/>
        <v>0</v>
      </c>
      <c r="R63" s="211">
        <f t="shared" si="27"/>
        <v>0</v>
      </c>
      <c r="S63" s="211">
        <f t="shared" si="27"/>
        <v>0</v>
      </c>
      <c r="T63" s="211">
        <f t="shared" si="27"/>
        <v>0</v>
      </c>
      <c r="U63" s="211">
        <f t="shared" si="27"/>
        <v>0</v>
      </c>
      <c r="V63" s="211">
        <f t="shared" si="27"/>
        <v>0</v>
      </c>
      <c r="W63" s="211">
        <f t="shared" si="27"/>
        <v>0</v>
      </c>
      <c r="X63" s="211">
        <f t="shared" si="27"/>
        <v>0</v>
      </c>
      <c r="Y63" s="211">
        <f t="shared" si="27"/>
        <v>0</v>
      </c>
      <c r="Z63" s="211">
        <f t="shared" si="27"/>
        <v>0</v>
      </c>
      <c r="AA63" s="211">
        <f t="shared" si="27"/>
        <v>0</v>
      </c>
      <c r="AB63" s="211">
        <f t="shared" si="27"/>
        <v>0</v>
      </c>
      <c r="AC63" s="211">
        <f t="shared" si="27"/>
        <v>0</v>
      </c>
      <c r="AD63" s="211">
        <f t="shared" si="27"/>
        <v>0</v>
      </c>
      <c r="AE63" s="211">
        <f t="shared" si="27"/>
        <v>0</v>
      </c>
      <c r="AF63" s="211">
        <f t="shared" si="27"/>
        <v>0</v>
      </c>
      <c r="AG63" s="211">
        <f t="shared" si="27"/>
        <v>0</v>
      </c>
      <c r="AH63" s="211">
        <f t="shared" si="27"/>
        <v>0</v>
      </c>
      <c r="AI63" s="211">
        <f t="shared" si="27"/>
        <v>0</v>
      </c>
      <c r="AJ63" s="211">
        <f t="shared" ref="AJ63:BO63" si="28">SUM(AJ60:AJ62)</f>
        <v>0</v>
      </c>
      <c r="AK63" s="211">
        <f t="shared" si="28"/>
        <v>0</v>
      </c>
      <c r="AL63" s="211">
        <f t="shared" si="28"/>
        <v>0</v>
      </c>
      <c r="AM63" s="211">
        <f t="shared" si="28"/>
        <v>0</v>
      </c>
      <c r="AN63" s="211">
        <f t="shared" si="28"/>
        <v>0</v>
      </c>
      <c r="AO63" s="211">
        <f t="shared" si="28"/>
        <v>0</v>
      </c>
      <c r="AP63" s="211">
        <f t="shared" si="28"/>
        <v>0</v>
      </c>
      <c r="AQ63" s="211">
        <f t="shared" si="28"/>
        <v>0</v>
      </c>
      <c r="AR63" s="211">
        <f t="shared" si="28"/>
        <v>0</v>
      </c>
      <c r="AS63" s="211">
        <f t="shared" si="28"/>
        <v>0</v>
      </c>
      <c r="AT63" s="211">
        <f t="shared" si="28"/>
        <v>0</v>
      </c>
      <c r="AU63" s="211">
        <f t="shared" si="28"/>
        <v>0</v>
      </c>
      <c r="AV63" s="211">
        <f t="shared" si="28"/>
        <v>0</v>
      </c>
      <c r="AW63" s="211">
        <f t="shared" si="28"/>
        <v>0</v>
      </c>
      <c r="AX63" s="211">
        <f t="shared" si="28"/>
        <v>0</v>
      </c>
      <c r="AY63" s="211">
        <f t="shared" si="28"/>
        <v>0</v>
      </c>
      <c r="AZ63" s="211">
        <f t="shared" si="28"/>
        <v>0</v>
      </c>
      <c r="BA63" s="211">
        <f t="shared" si="28"/>
        <v>0</v>
      </c>
      <c r="BB63" s="211">
        <f t="shared" si="28"/>
        <v>0</v>
      </c>
      <c r="BC63" s="211">
        <f t="shared" si="28"/>
        <v>0</v>
      </c>
      <c r="BD63" s="211">
        <f t="shared" si="28"/>
        <v>0</v>
      </c>
      <c r="BE63" s="211">
        <f t="shared" si="28"/>
        <v>0</v>
      </c>
      <c r="BF63" s="211">
        <f t="shared" si="28"/>
        <v>0</v>
      </c>
      <c r="BG63" s="211">
        <f t="shared" si="28"/>
        <v>0</v>
      </c>
      <c r="BH63" s="211">
        <f t="shared" si="28"/>
        <v>0</v>
      </c>
      <c r="BI63" s="211">
        <f t="shared" si="28"/>
        <v>0</v>
      </c>
      <c r="BJ63" s="211">
        <f t="shared" si="28"/>
        <v>0</v>
      </c>
      <c r="BK63" s="211">
        <f t="shared" si="28"/>
        <v>0</v>
      </c>
      <c r="BL63" s="211">
        <f t="shared" si="28"/>
        <v>0</v>
      </c>
      <c r="BM63" s="211">
        <f t="shared" si="28"/>
        <v>0</v>
      </c>
      <c r="BN63" s="211">
        <f t="shared" si="28"/>
        <v>0</v>
      </c>
      <c r="BO63" s="211">
        <f t="shared" si="28"/>
        <v>0</v>
      </c>
      <c r="BP63" s="211">
        <f t="shared" ref="BP63:CU63" si="29">SUM(BP60:BP62)</f>
        <v>0</v>
      </c>
      <c r="BQ63" s="211">
        <f t="shared" si="29"/>
        <v>0</v>
      </c>
      <c r="BR63" s="211">
        <f t="shared" si="29"/>
        <v>0</v>
      </c>
      <c r="BS63" s="211">
        <f t="shared" si="29"/>
        <v>0</v>
      </c>
      <c r="BT63" s="211">
        <f t="shared" si="29"/>
        <v>0</v>
      </c>
      <c r="BU63" s="211">
        <f t="shared" si="29"/>
        <v>0</v>
      </c>
      <c r="BV63" s="211">
        <f t="shared" si="29"/>
        <v>0</v>
      </c>
      <c r="BW63" s="211">
        <f t="shared" si="29"/>
        <v>0</v>
      </c>
      <c r="BX63" s="211">
        <f t="shared" si="29"/>
        <v>0</v>
      </c>
      <c r="BY63" s="211">
        <f t="shared" si="29"/>
        <v>0</v>
      </c>
      <c r="BZ63" s="211">
        <f t="shared" si="29"/>
        <v>0</v>
      </c>
      <c r="CA63" s="211">
        <f t="shared" si="29"/>
        <v>0</v>
      </c>
      <c r="CB63" s="211">
        <f t="shared" si="29"/>
        <v>0</v>
      </c>
      <c r="CC63" s="211">
        <f t="shared" si="29"/>
        <v>0</v>
      </c>
      <c r="CD63" s="211">
        <f t="shared" si="29"/>
        <v>0</v>
      </c>
      <c r="CE63" s="211">
        <f t="shared" si="29"/>
        <v>0</v>
      </c>
      <c r="CF63" s="211">
        <f t="shared" si="29"/>
        <v>0</v>
      </c>
      <c r="CG63" s="211">
        <f t="shared" si="29"/>
        <v>0</v>
      </c>
      <c r="CH63" s="211">
        <f t="shared" si="29"/>
        <v>0</v>
      </c>
      <c r="CI63" s="211">
        <f t="shared" si="29"/>
        <v>0</v>
      </c>
      <c r="CJ63" s="212"/>
      <c r="CK63" s="212"/>
      <c r="CL63" s="212"/>
      <c r="CM63" s="212"/>
      <c r="CN63" s="212"/>
      <c r="CO63" s="212"/>
      <c r="CP63" s="212"/>
      <c r="CQ63" s="212"/>
      <c r="CR63" s="212"/>
      <c r="CS63" s="212"/>
      <c r="CT63" s="212"/>
      <c r="CU63" s="212"/>
      <c r="CV63" s="212"/>
      <c r="CW63" s="212"/>
      <c r="CX63" s="212"/>
      <c r="CY63" s="212"/>
      <c r="CZ63" s="212"/>
      <c r="DA63" s="212"/>
      <c r="DB63" s="212"/>
      <c r="DC63" s="212"/>
      <c r="DD63" s="212"/>
      <c r="DE63" s="212"/>
      <c r="DF63" s="212"/>
      <c r="DG63" s="213"/>
      <c r="DH63" s="214"/>
      <c r="DI63" s="215"/>
      <c r="DJ63" s="212"/>
      <c r="DK63" s="213"/>
      <c r="DL63" s="212"/>
      <c r="DM63" s="213"/>
      <c r="DN63" s="212"/>
      <c r="DO63" s="213"/>
    </row>
    <row r="64" spans="1:119" s="216" customFormat="1" hidden="1">
      <c r="A64" s="218"/>
      <c r="B64" s="219"/>
      <c r="C64" s="341" t="s">
        <v>25</v>
      </c>
      <c r="D64" s="347"/>
      <c r="E64" s="347"/>
      <c r="F64" s="347"/>
      <c r="G64" s="347"/>
      <c r="H64" s="347"/>
      <c r="I64" s="347"/>
      <c r="J64" s="347"/>
      <c r="K64" s="347"/>
      <c r="L64" s="347"/>
      <c r="M64" s="347"/>
      <c r="N64" s="347"/>
      <c r="O64" s="347"/>
      <c r="P64" s="347"/>
      <c r="Q64" s="347"/>
      <c r="R64" s="347"/>
      <c r="S64" s="347"/>
      <c r="T64" s="347"/>
      <c r="U64" s="347"/>
      <c r="V64" s="347"/>
      <c r="W64" s="347"/>
      <c r="X64" s="347"/>
      <c r="Y64" s="347"/>
      <c r="Z64" s="347"/>
      <c r="AA64" s="347"/>
      <c r="AB64" s="347"/>
      <c r="AC64" s="347"/>
      <c r="AD64" s="347"/>
      <c r="AE64" s="347"/>
      <c r="AF64" s="347"/>
      <c r="AG64" s="347"/>
      <c r="AH64" s="347"/>
      <c r="AI64" s="347"/>
      <c r="AJ64" s="347"/>
      <c r="AK64" s="347"/>
      <c r="AL64" s="347"/>
      <c r="AM64" s="347"/>
      <c r="AN64" s="347"/>
      <c r="AO64" s="347"/>
      <c r="AP64" s="347"/>
      <c r="AQ64" s="347"/>
      <c r="AR64" s="347"/>
      <c r="AS64" s="347"/>
      <c r="AT64" s="347"/>
      <c r="AU64" s="347"/>
      <c r="AV64" s="347"/>
      <c r="AW64" s="347"/>
      <c r="AX64" s="347"/>
      <c r="AY64" s="347"/>
      <c r="AZ64" s="347"/>
      <c r="BA64" s="347"/>
      <c r="BB64" s="347"/>
      <c r="BC64" s="347"/>
      <c r="BD64" s="347"/>
      <c r="BE64" s="347"/>
      <c r="BF64" s="347"/>
      <c r="BG64" s="347"/>
      <c r="BH64" s="347"/>
      <c r="BI64" s="347"/>
      <c r="BJ64" s="347"/>
      <c r="BK64" s="347"/>
      <c r="BL64" s="347"/>
      <c r="BM64" s="347"/>
      <c r="BN64" s="347"/>
      <c r="BO64" s="347"/>
      <c r="BP64" s="347"/>
      <c r="BQ64" s="347"/>
      <c r="BR64" s="347"/>
      <c r="BS64" s="347"/>
      <c r="BT64" s="347"/>
      <c r="BU64" s="347"/>
      <c r="BV64" s="347"/>
      <c r="BW64" s="347"/>
      <c r="BX64" s="347"/>
      <c r="BY64" s="347"/>
      <c r="BZ64" s="347"/>
      <c r="CA64" s="347"/>
      <c r="CB64" s="347"/>
      <c r="CC64" s="347"/>
      <c r="CD64" s="347"/>
      <c r="CE64" s="347"/>
      <c r="CF64" s="347"/>
      <c r="CG64" s="347"/>
      <c r="CH64" s="347"/>
      <c r="CI64" s="347"/>
      <c r="CJ64" s="212"/>
      <c r="CK64" s="212"/>
      <c r="CL64" s="212"/>
      <c r="CM64" s="212"/>
      <c r="CN64" s="212"/>
      <c r="CO64" s="212"/>
      <c r="CP64" s="212"/>
      <c r="CQ64" s="212"/>
      <c r="CR64" s="212"/>
      <c r="CS64" s="212"/>
      <c r="CT64" s="212"/>
      <c r="CU64" s="212"/>
      <c r="CV64" s="212"/>
      <c r="CW64" s="212"/>
      <c r="CX64" s="212"/>
      <c r="CY64" s="212"/>
      <c r="CZ64" s="212"/>
      <c r="DA64" s="212"/>
      <c r="DB64" s="212"/>
      <c r="DC64" s="212"/>
      <c r="DD64" s="212"/>
      <c r="DE64" s="212"/>
      <c r="DF64" s="212"/>
      <c r="DG64" s="213"/>
      <c r="DH64" s="214"/>
      <c r="DI64" s="215"/>
      <c r="DJ64" s="212"/>
      <c r="DK64" s="213"/>
      <c r="DL64" s="212"/>
      <c r="DM64" s="213"/>
      <c r="DN64" s="212"/>
      <c r="DO64" s="213"/>
    </row>
    <row r="65" spans="1:119" hidden="1">
      <c r="A65" s="345"/>
      <c r="B65" s="346"/>
      <c r="C65" s="341" t="s">
        <v>15</v>
      </c>
      <c r="D65" s="342"/>
      <c r="E65" s="342"/>
      <c r="F65" s="342"/>
      <c r="G65" s="342"/>
      <c r="H65" s="342"/>
      <c r="I65" s="342"/>
      <c r="J65" s="342"/>
      <c r="K65" s="342"/>
      <c r="L65" s="342"/>
      <c r="M65" s="342"/>
      <c r="N65" s="342"/>
      <c r="O65" s="342"/>
      <c r="P65" s="342"/>
      <c r="Q65" s="342"/>
      <c r="R65" s="342"/>
      <c r="S65" s="342"/>
      <c r="T65" s="342"/>
      <c r="U65" s="342"/>
      <c r="V65" s="342"/>
      <c r="W65" s="342"/>
      <c r="X65" s="342"/>
      <c r="Y65" s="342"/>
      <c r="Z65" s="342"/>
      <c r="AA65" s="342"/>
      <c r="AB65" s="342"/>
      <c r="AC65" s="342"/>
      <c r="AD65" s="342"/>
      <c r="AE65" s="342"/>
      <c r="AF65" s="342"/>
      <c r="AG65" s="342"/>
      <c r="AH65" s="342"/>
      <c r="AI65" s="342"/>
      <c r="AJ65" s="342"/>
      <c r="AK65" s="342"/>
      <c r="AL65" s="342"/>
      <c r="AM65" s="342"/>
      <c r="AN65" s="342"/>
      <c r="AO65" s="342"/>
      <c r="AP65" s="342"/>
      <c r="AQ65" s="342"/>
      <c r="AR65" s="342"/>
      <c r="AS65" s="342"/>
      <c r="AT65" s="342"/>
      <c r="AU65" s="342"/>
      <c r="AV65" s="342"/>
      <c r="AW65" s="342"/>
      <c r="AX65" s="342"/>
      <c r="AY65" s="342"/>
      <c r="AZ65" s="342"/>
      <c r="BA65" s="342"/>
      <c r="BB65" s="342"/>
      <c r="BC65" s="342"/>
      <c r="BD65" s="342"/>
      <c r="BE65" s="342"/>
      <c r="BF65" s="342"/>
      <c r="BG65" s="342"/>
      <c r="BH65" s="342"/>
      <c r="BI65" s="342"/>
      <c r="BJ65" s="342"/>
      <c r="BK65" s="342"/>
      <c r="BL65" s="342"/>
      <c r="BM65" s="342"/>
      <c r="BN65" s="342"/>
      <c r="BO65" s="342"/>
      <c r="BP65" s="342"/>
      <c r="BQ65" s="342"/>
      <c r="BR65" s="342"/>
      <c r="BS65" s="342"/>
      <c r="BT65" s="342"/>
      <c r="BU65" s="342"/>
      <c r="BV65" s="342"/>
      <c r="BW65" s="342"/>
      <c r="BX65" s="342"/>
      <c r="BY65" s="342"/>
      <c r="BZ65" s="342"/>
      <c r="CA65" s="342"/>
      <c r="CB65" s="342"/>
      <c r="CC65" s="342"/>
      <c r="CD65" s="342"/>
      <c r="CE65" s="342"/>
      <c r="CF65" s="342"/>
      <c r="CG65" s="342"/>
      <c r="CH65" s="342"/>
      <c r="CI65" s="342"/>
      <c r="CJ65" s="341"/>
      <c r="CK65" s="341"/>
      <c r="CL65" s="341"/>
      <c r="CM65" s="341"/>
      <c r="CN65" s="341"/>
      <c r="CO65" s="341"/>
      <c r="CP65" s="341"/>
      <c r="CQ65" s="341"/>
      <c r="CR65" s="341"/>
      <c r="CS65" s="341"/>
      <c r="CT65" s="341"/>
      <c r="CU65" s="341"/>
      <c r="CV65" s="341"/>
      <c r="CW65" s="341"/>
      <c r="CX65" s="341"/>
      <c r="CY65" s="341"/>
      <c r="CZ65" s="341"/>
      <c r="DA65" s="341"/>
      <c r="DB65" s="341"/>
      <c r="DC65" s="341"/>
      <c r="DD65" s="341"/>
      <c r="DF65" s="212"/>
      <c r="DG65" s="213"/>
      <c r="DH65" s="214"/>
      <c r="DI65" s="215"/>
      <c r="DJ65" s="212"/>
      <c r="DK65" s="213"/>
      <c r="DL65" s="212"/>
      <c r="DM65" s="213"/>
      <c r="DN65" s="212"/>
      <c r="DO65" s="213"/>
    </row>
    <row r="66" spans="1:119" hidden="1">
      <c r="A66" s="345"/>
      <c r="B66" s="346"/>
      <c r="C66" s="341" t="s">
        <v>9</v>
      </c>
      <c r="D66" s="342"/>
      <c r="E66" s="342"/>
      <c r="F66" s="342"/>
      <c r="G66" s="342"/>
      <c r="H66" s="342"/>
      <c r="I66" s="342"/>
      <c r="J66" s="342"/>
      <c r="K66" s="342"/>
      <c r="L66" s="342"/>
      <c r="M66" s="342"/>
      <c r="N66" s="342"/>
      <c r="O66" s="342"/>
      <c r="P66" s="342"/>
      <c r="Q66" s="342"/>
      <c r="R66" s="342"/>
      <c r="S66" s="342"/>
      <c r="T66" s="342"/>
      <c r="U66" s="342"/>
      <c r="V66" s="342"/>
      <c r="W66" s="342"/>
      <c r="X66" s="342"/>
      <c r="Y66" s="342"/>
      <c r="Z66" s="342"/>
      <c r="AA66" s="342"/>
      <c r="AB66" s="342"/>
      <c r="AC66" s="342"/>
      <c r="AD66" s="342"/>
      <c r="AE66" s="342"/>
      <c r="AF66" s="342"/>
      <c r="AG66" s="342"/>
      <c r="AH66" s="342"/>
      <c r="AI66" s="342"/>
      <c r="AJ66" s="342"/>
      <c r="AK66" s="342"/>
      <c r="AL66" s="342"/>
      <c r="AM66" s="342"/>
      <c r="AN66" s="342"/>
      <c r="AO66" s="342"/>
      <c r="AP66" s="342"/>
      <c r="AQ66" s="342"/>
      <c r="AR66" s="342"/>
      <c r="AS66" s="342"/>
      <c r="AT66" s="342"/>
      <c r="AU66" s="342"/>
      <c r="AV66" s="342"/>
      <c r="AW66" s="342"/>
      <c r="AX66" s="342"/>
      <c r="AY66" s="342"/>
      <c r="AZ66" s="342"/>
      <c r="BA66" s="342"/>
      <c r="BB66" s="342"/>
      <c r="BC66" s="342"/>
      <c r="BD66" s="342"/>
      <c r="BE66" s="342"/>
      <c r="BF66" s="342"/>
      <c r="BG66" s="342"/>
      <c r="BH66" s="342"/>
      <c r="BI66" s="342"/>
      <c r="BJ66" s="342"/>
      <c r="BK66" s="342"/>
      <c r="BL66" s="342"/>
      <c r="BM66" s="342"/>
      <c r="BN66" s="342"/>
      <c r="BO66" s="342"/>
      <c r="BP66" s="342"/>
      <c r="BQ66" s="342"/>
      <c r="BR66" s="342"/>
      <c r="BS66" s="342"/>
      <c r="BT66" s="342"/>
      <c r="BU66" s="342"/>
      <c r="BV66" s="342"/>
      <c r="BW66" s="342"/>
      <c r="BX66" s="342"/>
      <c r="BY66" s="342"/>
      <c r="BZ66" s="342"/>
      <c r="CA66" s="342"/>
      <c r="CB66" s="342"/>
      <c r="CC66" s="342"/>
      <c r="CD66" s="342"/>
      <c r="CE66" s="342"/>
      <c r="CF66" s="342"/>
      <c r="CG66" s="342"/>
      <c r="CH66" s="342"/>
      <c r="CI66" s="342"/>
      <c r="CJ66" s="341"/>
      <c r="CK66" s="341"/>
      <c r="CL66" s="341"/>
      <c r="CM66" s="341"/>
      <c r="CN66" s="341"/>
      <c r="CO66" s="341"/>
      <c r="CP66" s="341"/>
      <c r="CQ66" s="341"/>
      <c r="CR66" s="341"/>
      <c r="CS66" s="341"/>
      <c r="CT66" s="341"/>
      <c r="CU66" s="341"/>
      <c r="CV66" s="341"/>
      <c r="CW66" s="341"/>
      <c r="CX66" s="341"/>
      <c r="CY66" s="341"/>
      <c r="CZ66" s="341"/>
      <c r="DA66" s="341"/>
      <c r="DB66" s="341"/>
      <c r="DC66" s="341"/>
      <c r="DD66" s="341"/>
      <c r="DF66" s="212"/>
      <c r="DG66" s="213"/>
      <c r="DH66" s="214"/>
      <c r="DI66" s="215"/>
      <c r="DJ66" s="212"/>
      <c r="DK66" s="213"/>
      <c r="DL66" s="212"/>
      <c r="DM66" s="213"/>
      <c r="DN66" s="212"/>
      <c r="DO66" s="213"/>
    </row>
    <row r="67" spans="1:119" hidden="1">
      <c r="A67" s="345"/>
      <c r="B67" s="346"/>
      <c r="C67" s="341" t="s">
        <v>10</v>
      </c>
      <c r="D67" s="342"/>
      <c r="E67" s="342"/>
      <c r="F67" s="342"/>
      <c r="G67" s="342"/>
      <c r="H67" s="342"/>
      <c r="I67" s="342"/>
      <c r="J67" s="342"/>
      <c r="K67" s="342"/>
      <c r="L67" s="342"/>
      <c r="M67" s="342"/>
      <c r="N67" s="342"/>
      <c r="O67" s="342"/>
      <c r="P67" s="342"/>
      <c r="Q67" s="342"/>
      <c r="R67" s="342"/>
      <c r="S67" s="342"/>
      <c r="T67" s="342"/>
      <c r="U67" s="342"/>
      <c r="V67" s="342"/>
      <c r="W67" s="342"/>
      <c r="X67" s="342"/>
      <c r="Y67" s="342"/>
      <c r="Z67" s="342"/>
      <c r="AA67" s="342"/>
      <c r="AB67" s="342"/>
      <c r="AC67" s="342"/>
      <c r="AD67" s="342"/>
      <c r="AE67" s="342"/>
      <c r="AF67" s="342"/>
      <c r="AG67" s="342"/>
      <c r="AH67" s="342"/>
      <c r="AI67" s="342"/>
      <c r="AJ67" s="342"/>
      <c r="AK67" s="342"/>
      <c r="AL67" s="342"/>
      <c r="AM67" s="342"/>
      <c r="AN67" s="342"/>
      <c r="AO67" s="342"/>
      <c r="AP67" s="342"/>
      <c r="AQ67" s="342"/>
      <c r="AR67" s="342"/>
      <c r="AS67" s="342"/>
      <c r="AT67" s="342"/>
      <c r="AU67" s="342"/>
      <c r="AV67" s="342"/>
      <c r="AW67" s="342"/>
      <c r="AX67" s="342"/>
      <c r="AY67" s="342"/>
      <c r="AZ67" s="342"/>
      <c r="BA67" s="342"/>
      <c r="BB67" s="342"/>
      <c r="BC67" s="342"/>
      <c r="BD67" s="342"/>
      <c r="BE67" s="342"/>
      <c r="BF67" s="342"/>
      <c r="BG67" s="342"/>
      <c r="BH67" s="342"/>
      <c r="BI67" s="342"/>
      <c r="BJ67" s="342"/>
      <c r="BK67" s="342"/>
      <c r="BL67" s="342"/>
      <c r="BM67" s="342"/>
      <c r="BN67" s="342"/>
      <c r="BO67" s="342"/>
      <c r="BP67" s="342"/>
      <c r="BQ67" s="342"/>
      <c r="BR67" s="342"/>
      <c r="BS67" s="342"/>
      <c r="BT67" s="342"/>
      <c r="BU67" s="342"/>
      <c r="BV67" s="342"/>
      <c r="BW67" s="342"/>
      <c r="BX67" s="342"/>
      <c r="BY67" s="342"/>
      <c r="BZ67" s="342"/>
      <c r="CA67" s="342"/>
      <c r="CB67" s="342"/>
      <c r="CC67" s="342"/>
      <c r="CD67" s="342"/>
      <c r="CE67" s="342"/>
      <c r="CF67" s="342"/>
      <c r="CG67" s="342"/>
      <c r="CH67" s="342"/>
      <c r="CI67" s="342"/>
      <c r="CJ67" s="341"/>
      <c r="CK67" s="341"/>
      <c r="CL67" s="341"/>
      <c r="CM67" s="341"/>
      <c r="CN67" s="341"/>
      <c r="CO67" s="341"/>
      <c r="CP67" s="341"/>
      <c r="CQ67" s="341"/>
      <c r="CR67" s="341"/>
      <c r="CS67" s="341"/>
      <c r="CT67" s="341"/>
      <c r="CU67" s="341"/>
      <c r="CV67" s="341"/>
      <c r="CW67" s="341"/>
      <c r="CX67" s="341"/>
      <c r="CY67" s="341"/>
      <c r="CZ67" s="341"/>
      <c r="DA67" s="341"/>
      <c r="DB67" s="341"/>
      <c r="DC67" s="341"/>
      <c r="DD67" s="341"/>
      <c r="DF67" s="212"/>
      <c r="DG67" s="213"/>
      <c r="DH67" s="214"/>
      <c r="DI67" s="215"/>
      <c r="DJ67" s="212"/>
      <c r="DK67" s="213"/>
      <c r="DL67" s="212"/>
      <c r="DM67" s="213"/>
      <c r="DN67" s="212"/>
      <c r="DO67" s="213"/>
    </row>
    <row r="68" spans="1:119" hidden="1">
      <c r="A68" s="345"/>
      <c r="B68" s="346"/>
      <c r="C68" s="341" t="s">
        <v>11</v>
      </c>
      <c r="D68" s="342"/>
      <c r="E68" s="342"/>
      <c r="F68" s="342"/>
      <c r="G68" s="342"/>
      <c r="H68" s="342"/>
      <c r="I68" s="342"/>
      <c r="J68" s="342"/>
      <c r="K68" s="342"/>
      <c r="L68" s="342"/>
      <c r="M68" s="342"/>
      <c r="N68" s="342"/>
      <c r="O68" s="342"/>
      <c r="P68" s="342"/>
      <c r="Q68" s="342"/>
      <c r="R68" s="342"/>
      <c r="S68" s="342"/>
      <c r="T68" s="342"/>
      <c r="U68" s="342"/>
      <c r="V68" s="342"/>
      <c r="W68" s="342"/>
      <c r="X68" s="342"/>
      <c r="Y68" s="342"/>
      <c r="Z68" s="342"/>
      <c r="AA68" s="342"/>
      <c r="AB68" s="342"/>
      <c r="AC68" s="342"/>
      <c r="AD68" s="342"/>
      <c r="AE68" s="342"/>
      <c r="AF68" s="342"/>
      <c r="AG68" s="342"/>
      <c r="AH68" s="342"/>
      <c r="AI68" s="342"/>
      <c r="AJ68" s="342"/>
      <c r="AK68" s="342"/>
      <c r="AL68" s="342"/>
      <c r="AM68" s="342"/>
      <c r="AN68" s="342"/>
      <c r="AO68" s="342"/>
      <c r="AP68" s="342"/>
      <c r="AQ68" s="342"/>
      <c r="AR68" s="342"/>
      <c r="AS68" s="342"/>
      <c r="AT68" s="342"/>
      <c r="AU68" s="342"/>
      <c r="AV68" s="342"/>
      <c r="AW68" s="342"/>
      <c r="AX68" s="342"/>
      <c r="AY68" s="342"/>
      <c r="AZ68" s="342"/>
      <c r="BA68" s="342"/>
      <c r="BB68" s="342"/>
      <c r="BC68" s="342"/>
      <c r="BD68" s="342"/>
      <c r="BE68" s="342"/>
      <c r="BF68" s="342"/>
      <c r="BG68" s="342"/>
      <c r="BH68" s="342"/>
      <c r="BI68" s="342"/>
      <c r="BJ68" s="342"/>
      <c r="BK68" s="342"/>
      <c r="BL68" s="342"/>
      <c r="BM68" s="342"/>
      <c r="BN68" s="342"/>
      <c r="BO68" s="342"/>
      <c r="BP68" s="342"/>
      <c r="BQ68" s="342"/>
      <c r="BR68" s="342"/>
      <c r="BS68" s="342"/>
      <c r="BT68" s="342"/>
      <c r="BU68" s="342"/>
      <c r="BV68" s="342"/>
      <c r="BW68" s="342"/>
      <c r="BX68" s="342"/>
      <c r="BY68" s="342"/>
      <c r="BZ68" s="342"/>
      <c r="CA68" s="342"/>
      <c r="CB68" s="342"/>
      <c r="CC68" s="342"/>
      <c r="CD68" s="342"/>
      <c r="CE68" s="342"/>
      <c r="CF68" s="342"/>
      <c r="CG68" s="342"/>
      <c r="CH68" s="342"/>
      <c r="CI68" s="342"/>
      <c r="CJ68" s="341"/>
      <c r="CK68" s="341"/>
      <c r="CL68" s="341"/>
      <c r="CM68" s="341"/>
      <c r="CN68" s="341"/>
      <c r="CO68" s="341"/>
      <c r="CP68" s="341"/>
      <c r="CQ68" s="341"/>
      <c r="CR68" s="341"/>
      <c r="CS68" s="341"/>
      <c r="CT68" s="341"/>
      <c r="CU68" s="341"/>
      <c r="CV68" s="341"/>
      <c r="CW68" s="341"/>
      <c r="CX68" s="341"/>
      <c r="CY68" s="341"/>
      <c r="CZ68" s="341"/>
      <c r="DA68" s="341"/>
      <c r="DB68" s="341"/>
      <c r="DC68" s="341"/>
      <c r="DD68" s="341"/>
      <c r="DF68" s="212"/>
      <c r="DG68" s="213"/>
      <c r="DH68" s="214"/>
      <c r="DI68" s="215"/>
      <c r="DJ68" s="212"/>
      <c r="DK68" s="213"/>
      <c r="DL68" s="212"/>
      <c r="DM68" s="213"/>
      <c r="DN68" s="212"/>
      <c r="DO68" s="213"/>
    </row>
    <row r="69" spans="1:119" s="216" customFormat="1" hidden="1">
      <c r="A69" s="218"/>
      <c r="B69" s="219"/>
      <c r="C69" s="341" t="s">
        <v>26</v>
      </c>
      <c r="D69" s="347"/>
      <c r="E69" s="347"/>
      <c r="F69" s="347"/>
      <c r="G69" s="347"/>
      <c r="H69" s="347"/>
      <c r="I69" s="347"/>
      <c r="J69" s="347"/>
      <c r="K69" s="347"/>
      <c r="L69" s="347"/>
      <c r="M69" s="347"/>
      <c r="N69" s="347"/>
      <c r="O69" s="347"/>
      <c r="P69" s="347"/>
      <c r="Q69" s="347"/>
      <c r="R69" s="347"/>
      <c r="S69" s="347"/>
      <c r="T69" s="347"/>
      <c r="U69" s="347"/>
      <c r="V69" s="347"/>
      <c r="W69" s="347"/>
      <c r="X69" s="347"/>
      <c r="Y69" s="347"/>
      <c r="Z69" s="347"/>
      <c r="AA69" s="347"/>
      <c r="AB69" s="347"/>
      <c r="AC69" s="347"/>
      <c r="AD69" s="347"/>
      <c r="AE69" s="347"/>
      <c r="AF69" s="347"/>
      <c r="AG69" s="347"/>
      <c r="AH69" s="347"/>
      <c r="AI69" s="347"/>
      <c r="AJ69" s="347"/>
      <c r="AK69" s="347"/>
      <c r="AL69" s="347"/>
      <c r="AM69" s="347"/>
      <c r="AN69" s="347"/>
      <c r="AO69" s="347"/>
      <c r="AP69" s="347"/>
      <c r="AQ69" s="347"/>
      <c r="AR69" s="347"/>
      <c r="AS69" s="347"/>
      <c r="AT69" s="347"/>
      <c r="AU69" s="347"/>
      <c r="AV69" s="347"/>
      <c r="AW69" s="347"/>
      <c r="AX69" s="347"/>
      <c r="AY69" s="347"/>
      <c r="AZ69" s="347"/>
      <c r="BA69" s="347"/>
      <c r="BB69" s="347"/>
      <c r="BC69" s="347"/>
      <c r="BD69" s="347"/>
      <c r="BE69" s="347"/>
      <c r="BF69" s="347"/>
      <c r="BG69" s="347"/>
      <c r="BH69" s="347"/>
      <c r="BI69" s="347"/>
      <c r="BJ69" s="347"/>
      <c r="BK69" s="347"/>
      <c r="BL69" s="347"/>
      <c r="BM69" s="347"/>
      <c r="BN69" s="347"/>
      <c r="BO69" s="347"/>
      <c r="BP69" s="347"/>
      <c r="BQ69" s="347"/>
      <c r="BR69" s="347"/>
      <c r="BS69" s="347"/>
      <c r="BT69" s="347"/>
      <c r="BU69" s="347"/>
      <c r="BV69" s="347"/>
      <c r="BW69" s="347"/>
      <c r="BX69" s="347"/>
      <c r="BY69" s="347"/>
      <c r="BZ69" s="347"/>
      <c r="CA69" s="347"/>
      <c r="CB69" s="347"/>
      <c r="CC69" s="347"/>
      <c r="CD69" s="347"/>
      <c r="CE69" s="347"/>
      <c r="CF69" s="347"/>
      <c r="CG69" s="347"/>
      <c r="CH69" s="347"/>
      <c r="CI69" s="347"/>
      <c r="CJ69" s="212"/>
      <c r="CK69" s="212"/>
      <c r="CL69" s="212"/>
      <c r="CM69" s="212"/>
      <c r="CN69" s="212"/>
      <c r="CO69" s="212"/>
      <c r="CP69" s="212"/>
      <c r="CQ69" s="212"/>
      <c r="CR69" s="212"/>
      <c r="CS69" s="212"/>
      <c r="CT69" s="212"/>
      <c r="CU69" s="212"/>
      <c r="CV69" s="212"/>
      <c r="CW69" s="212"/>
      <c r="CX69" s="212"/>
      <c r="CY69" s="212"/>
      <c r="CZ69" s="212"/>
      <c r="DA69" s="212"/>
      <c r="DB69" s="212"/>
      <c r="DC69" s="212"/>
      <c r="DD69" s="212"/>
      <c r="DE69" s="212"/>
      <c r="DF69" s="212"/>
      <c r="DG69" s="213"/>
      <c r="DH69" s="214"/>
      <c r="DI69" s="215"/>
      <c r="DJ69" s="212"/>
      <c r="DK69" s="213"/>
      <c r="DL69" s="212"/>
      <c r="DM69" s="213"/>
      <c r="DN69" s="212"/>
      <c r="DO69" s="213"/>
    </row>
    <row r="70" spans="1:119" s="216" customFormat="1" hidden="1">
      <c r="A70" s="218"/>
      <c r="B70" s="219"/>
      <c r="C70" s="341" t="s">
        <v>75</v>
      </c>
      <c r="D70" s="347"/>
      <c r="E70" s="347"/>
      <c r="F70" s="347"/>
      <c r="G70" s="347"/>
      <c r="H70" s="347"/>
      <c r="I70" s="347"/>
      <c r="J70" s="347"/>
      <c r="K70" s="347"/>
      <c r="L70" s="347"/>
      <c r="M70" s="347"/>
      <c r="N70" s="347"/>
      <c r="O70" s="347"/>
      <c r="P70" s="347"/>
      <c r="Q70" s="347"/>
      <c r="R70" s="347"/>
      <c r="S70" s="347"/>
      <c r="T70" s="347"/>
      <c r="U70" s="347"/>
      <c r="V70" s="347"/>
      <c r="W70" s="347"/>
      <c r="X70" s="347"/>
      <c r="Y70" s="347"/>
      <c r="Z70" s="347"/>
      <c r="AA70" s="347"/>
      <c r="AB70" s="347"/>
      <c r="AC70" s="347"/>
      <c r="AD70" s="347"/>
      <c r="AE70" s="347"/>
      <c r="AF70" s="347"/>
      <c r="AG70" s="347"/>
      <c r="AH70" s="347"/>
      <c r="AI70" s="347"/>
      <c r="AJ70" s="347"/>
      <c r="AK70" s="347"/>
      <c r="AL70" s="347"/>
      <c r="AM70" s="347"/>
      <c r="AN70" s="347"/>
      <c r="AO70" s="347"/>
      <c r="AP70" s="347"/>
      <c r="AQ70" s="347"/>
      <c r="AR70" s="347"/>
      <c r="AS70" s="347"/>
      <c r="AT70" s="347"/>
      <c r="AU70" s="347"/>
      <c r="AV70" s="347"/>
      <c r="AW70" s="347"/>
      <c r="AX70" s="347"/>
      <c r="AY70" s="347"/>
      <c r="AZ70" s="347"/>
      <c r="BA70" s="347"/>
      <c r="BB70" s="347"/>
      <c r="BC70" s="347"/>
      <c r="BD70" s="347"/>
      <c r="BE70" s="347"/>
      <c r="BF70" s="347"/>
      <c r="BG70" s="347"/>
      <c r="BH70" s="347"/>
      <c r="BI70" s="347"/>
      <c r="BJ70" s="347"/>
      <c r="BK70" s="347"/>
      <c r="BL70" s="347"/>
      <c r="BM70" s="347"/>
      <c r="BN70" s="347"/>
      <c r="BO70" s="347"/>
      <c r="BP70" s="347"/>
      <c r="BQ70" s="347"/>
      <c r="BR70" s="347"/>
      <c r="BS70" s="347"/>
      <c r="BT70" s="347"/>
      <c r="BU70" s="347"/>
      <c r="BV70" s="347"/>
      <c r="BW70" s="347"/>
      <c r="BX70" s="347"/>
      <c r="BY70" s="347"/>
      <c r="BZ70" s="347"/>
      <c r="CA70" s="347"/>
      <c r="CB70" s="347"/>
      <c r="CC70" s="347"/>
      <c r="CD70" s="347"/>
      <c r="CE70" s="347"/>
      <c r="CF70" s="347"/>
      <c r="CG70" s="347"/>
      <c r="CH70" s="347"/>
      <c r="CI70" s="347"/>
      <c r="CJ70" s="212"/>
      <c r="CK70" s="212"/>
      <c r="CL70" s="212"/>
      <c r="CM70" s="212"/>
      <c r="CN70" s="212"/>
      <c r="CO70" s="212"/>
      <c r="CP70" s="212"/>
      <c r="CQ70" s="212"/>
      <c r="CR70" s="212"/>
      <c r="CS70" s="212"/>
      <c r="CT70" s="212"/>
      <c r="CU70" s="212"/>
      <c r="CV70" s="212"/>
      <c r="CW70" s="212"/>
      <c r="CX70" s="212"/>
      <c r="CY70" s="212"/>
      <c r="CZ70" s="212"/>
      <c r="DA70" s="212"/>
      <c r="DB70" s="212"/>
      <c r="DC70" s="212"/>
      <c r="DD70" s="212"/>
      <c r="DE70" s="212"/>
      <c r="DF70" s="212"/>
      <c r="DG70" s="213"/>
      <c r="DH70" s="214"/>
      <c r="DI70" s="215"/>
      <c r="DJ70" s="212"/>
      <c r="DK70" s="213"/>
      <c r="DL70" s="212"/>
      <c r="DM70" s="213"/>
      <c r="DN70" s="212"/>
      <c r="DO70" s="213"/>
    </row>
    <row r="71" spans="1:119" s="216" customFormat="1" hidden="1">
      <c r="A71" s="208"/>
      <c r="B71" s="209" t="s">
        <v>21</v>
      </c>
      <c r="C71" s="217"/>
      <c r="D71" s="348">
        <f t="shared" ref="D71:AI71" si="30">SUM(D64:D70)</f>
        <v>0</v>
      </c>
      <c r="E71" s="348">
        <f t="shared" si="30"/>
        <v>0</v>
      </c>
      <c r="F71" s="348">
        <f t="shared" si="30"/>
        <v>0</v>
      </c>
      <c r="G71" s="348">
        <f t="shared" si="30"/>
        <v>0</v>
      </c>
      <c r="H71" s="348">
        <f t="shared" si="30"/>
        <v>0</v>
      </c>
      <c r="I71" s="348">
        <f t="shared" si="30"/>
        <v>0</v>
      </c>
      <c r="J71" s="348">
        <f t="shared" si="30"/>
        <v>0</v>
      </c>
      <c r="K71" s="348">
        <f t="shared" si="30"/>
        <v>0</v>
      </c>
      <c r="L71" s="348">
        <f t="shared" si="30"/>
        <v>0</v>
      </c>
      <c r="M71" s="348">
        <f t="shared" si="30"/>
        <v>0</v>
      </c>
      <c r="N71" s="348">
        <f t="shared" si="30"/>
        <v>0</v>
      </c>
      <c r="O71" s="348">
        <f t="shared" si="30"/>
        <v>0</v>
      </c>
      <c r="P71" s="348">
        <f t="shared" si="30"/>
        <v>0</v>
      </c>
      <c r="Q71" s="348">
        <f t="shared" si="30"/>
        <v>0</v>
      </c>
      <c r="R71" s="348">
        <f t="shared" si="30"/>
        <v>0</v>
      </c>
      <c r="S71" s="348">
        <f t="shared" si="30"/>
        <v>0</v>
      </c>
      <c r="T71" s="348">
        <f t="shared" si="30"/>
        <v>0</v>
      </c>
      <c r="U71" s="348">
        <f t="shared" si="30"/>
        <v>0</v>
      </c>
      <c r="V71" s="348">
        <f t="shared" si="30"/>
        <v>0</v>
      </c>
      <c r="W71" s="348">
        <f t="shared" si="30"/>
        <v>0</v>
      </c>
      <c r="X71" s="348">
        <f t="shared" si="30"/>
        <v>0</v>
      </c>
      <c r="Y71" s="348">
        <f t="shared" si="30"/>
        <v>0</v>
      </c>
      <c r="Z71" s="348">
        <f t="shared" si="30"/>
        <v>0</v>
      </c>
      <c r="AA71" s="348">
        <f t="shared" si="30"/>
        <v>0</v>
      </c>
      <c r="AB71" s="348">
        <f t="shared" si="30"/>
        <v>0</v>
      </c>
      <c r="AC71" s="348">
        <f t="shared" si="30"/>
        <v>0</v>
      </c>
      <c r="AD71" s="348">
        <f t="shared" si="30"/>
        <v>0</v>
      </c>
      <c r="AE71" s="348">
        <f t="shared" si="30"/>
        <v>0</v>
      </c>
      <c r="AF71" s="348">
        <f t="shared" si="30"/>
        <v>0</v>
      </c>
      <c r="AG71" s="348">
        <f t="shared" si="30"/>
        <v>0</v>
      </c>
      <c r="AH71" s="348">
        <f t="shared" si="30"/>
        <v>0</v>
      </c>
      <c r="AI71" s="348">
        <f t="shared" si="30"/>
        <v>0</v>
      </c>
      <c r="AJ71" s="348">
        <f t="shared" ref="AJ71:BO71" si="31">SUM(AJ64:AJ70)</f>
        <v>0</v>
      </c>
      <c r="AK71" s="348">
        <f t="shared" si="31"/>
        <v>0</v>
      </c>
      <c r="AL71" s="348">
        <f t="shared" si="31"/>
        <v>0</v>
      </c>
      <c r="AM71" s="348">
        <f t="shared" si="31"/>
        <v>0</v>
      </c>
      <c r="AN71" s="348">
        <f t="shared" si="31"/>
        <v>0</v>
      </c>
      <c r="AO71" s="348">
        <f t="shared" si="31"/>
        <v>0</v>
      </c>
      <c r="AP71" s="348">
        <f t="shared" si="31"/>
        <v>0</v>
      </c>
      <c r="AQ71" s="348">
        <f t="shared" si="31"/>
        <v>0</v>
      </c>
      <c r="AR71" s="348">
        <f t="shared" si="31"/>
        <v>0</v>
      </c>
      <c r="AS71" s="348">
        <f t="shared" si="31"/>
        <v>0</v>
      </c>
      <c r="AT71" s="348">
        <f t="shared" si="31"/>
        <v>0</v>
      </c>
      <c r="AU71" s="348">
        <f t="shared" si="31"/>
        <v>0</v>
      </c>
      <c r="AV71" s="348">
        <f t="shared" si="31"/>
        <v>0</v>
      </c>
      <c r="AW71" s="348">
        <f t="shared" si="31"/>
        <v>0</v>
      </c>
      <c r="AX71" s="348">
        <f t="shared" si="31"/>
        <v>0</v>
      </c>
      <c r="AY71" s="348">
        <f t="shared" si="31"/>
        <v>0</v>
      </c>
      <c r="AZ71" s="348">
        <f t="shared" si="31"/>
        <v>0</v>
      </c>
      <c r="BA71" s="348">
        <f t="shared" si="31"/>
        <v>0</v>
      </c>
      <c r="BB71" s="348">
        <f t="shared" si="31"/>
        <v>0</v>
      </c>
      <c r="BC71" s="348">
        <f t="shared" si="31"/>
        <v>0</v>
      </c>
      <c r="BD71" s="348">
        <f t="shared" si="31"/>
        <v>0</v>
      </c>
      <c r="BE71" s="348">
        <f t="shared" si="31"/>
        <v>0</v>
      </c>
      <c r="BF71" s="348">
        <f t="shared" si="31"/>
        <v>0</v>
      </c>
      <c r="BG71" s="348">
        <f t="shared" si="31"/>
        <v>0</v>
      </c>
      <c r="BH71" s="348">
        <f t="shared" si="31"/>
        <v>0</v>
      </c>
      <c r="BI71" s="348">
        <f t="shared" si="31"/>
        <v>0</v>
      </c>
      <c r="BJ71" s="348">
        <f t="shared" si="31"/>
        <v>0</v>
      </c>
      <c r="BK71" s="348">
        <f t="shared" si="31"/>
        <v>0</v>
      </c>
      <c r="BL71" s="348">
        <f t="shared" si="31"/>
        <v>0</v>
      </c>
      <c r="BM71" s="348">
        <f t="shared" si="31"/>
        <v>0</v>
      </c>
      <c r="BN71" s="348">
        <f t="shared" si="31"/>
        <v>0</v>
      </c>
      <c r="BO71" s="348">
        <f t="shared" si="31"/>
        <v>0</v>
      </c>
      <c r="BP71" s="348">
        <f t="shared" ref="BP71:CU71" si="32">SUM(BP64:BP70)</f>
        <v>0</v>
      </c>
      <c r="BQ71" s="348">
        <f t="shared" si="32"/>
        <v>0</v>
      </c>
      <c r="BR71" s="348">
        <f t="shared" si="32"/>
        <v>0</v>
      </c>
      <c r="BS71" s="348">
        <f t="shared" si="32"/>
        <v>0</v>
      </c>
      <c r="BT71" s="348">
        <f t="shared" si="32"/>
        <v>0</v>
      </c>
      <c r="BU71" s="348">
        <f t="shared" si="32"/>
        <v>0</v>
      </c>
      <c r="BV71" s="348">
        <f t="shared" si="32"/>
        <v>0</v>
      </c>
      <c r="BW71" s="348">
        <f t="shared" si="32"/>
        <v>0</v>
      </c>
      <c r="BX71" s="348">
        <f t="shared" si="32"/>
        <v>0</v>
      </c>
      <c r="BY71" s="348">
        <f t="shared" si="32"/>
        <v>0</v>
      </c>
      <c r="BZ71" s="348">
        <f t="shared" si="32"/>
        <v>0</v>
      </c>
      <c r="CA71" s="348">
        <f t="shared" si="32"/>
        <v>0</v>
      </c>
      <c r="CB71" s="348">
        <f t="shared" si="32"/>
        <v>0</v>
      </c>
      <c r="CC71" s="348">
        <f t="shared" si="32"/>
        <v>0</v>
      </c>
      <c r="CD71" s="348">
        <f t="shared" si="32"/>
        <v>0</v>
      </c>
      <c r="CE71" s="348">
        <f t="shared" si="32"/>
        <v>0</v>
      </c>
      <c r="CF71" s="348">
        <f t="shared" si="32"/>
        <v>0</v>
      </c>
      <c r="CG71" s="348">
        <f t="shared" si="32"/>
        <v>0</v>
      </c>
      <c r="CH71" s="348">
        <f t="shared" si="32"/>
        <v>0</v>
      </c>
      <c r="CI71" s="348">
        <f t="shared" si="32"/>
        <v>0</v>
      </c>
      <c r="CJ71" s="343"/>
      <c r="CK71" s="343"/>
      <c r="CL71" s="343"/>
      <c r="CM71" s="343"/>
      <c r="CN71" s="343"/>
      <c r="CO71" s="343"/>
      <c r="CP71" s="343"/>
      <c r="CQ71" s="343"/>
      <c r="CR71" s="343"/>
      <c r="CS71" s="343"/>
      <c r="CT71" s="343"/>
      <c r="CU71" s="343"/>
      <c r="CV71" s="343"/>
      <c r="CW71" s="343"/>
      <c r="CX71" s="343"/>
      <c r="CY71" s="343"/>
      <c r="CZ71" s="343"/>
      <c r="DA71" s="343"/>
      <c r="DB71" s="343"/>
      <c r="DC71" s="343"/>
      <c r="DD71" s="343"/>
      <c r="DE71" s="343"/>
      <c r="DF71" s="212"/>
      <c r="DG71" s="213"/>
      <c r="DH71" s="214"/>
      <c r="DI71" s="215"/>
      <c r="DJ71" s="212"/>
      <c r="DK71" s="213"/>
      <c r="DL71" s="212"/>
      <c r="DM71" s="213"/>
      <c r="DN71" s="212"/>
      <c r="DO71" s="213"/>
    </row>
    <row r="72" spans="1:119" s="216" customFormat="1" ht="15" hidden="1" thickBot="1">
      <c r="A72" s="208"/>
      <c r="B72" s="339" t="s">
        <v>22</v>
      </c>
      <c r="C72" s="349"/>
      <c r="D72" s="350">
        <f t="shared" ref="D72:AI72" si="33">D71+D63+D59+D54</f>
        <v>0</v>
      </c>
      <c r="E72" s="350">
        <f t="shared" si="33"/>
        <v>0</v>
      </c>
      <c r="F72" s="350">
        <f t="shared" si="33"/>
        <v>0</v>
      </c>
      <c r="G72" s="350">
        <f t="shared" si="33"/>
        <v>0</v>
      </c>
      <c r="H72" s="350">
        <f t="shared" si="33"/>
        <v>0</v>
      </c>
      <c r="I72" s="350">
        <f t="shared" si="33"/>
        <v>0</v>
      </c>
      <c r="J72" s="350">
        <f t="shared" si="33"/>
        <v>0</v>
      </c>
      <c r="K72" s="350">
        <f t="shared" si="33"/>
        <v>0</v>
      </c>
      <c r="L72" s="350">
        <f t="shared" si="33"/>
        <v>0</v>
      </c>
      <c r="M72" s="350">
        <f t="shared" si="33"/>
        <v>0</v>
      </c>
      <c r="N72" s="350">
        <f t="shared" si="33"/>
        <v>0</v>
      </c>
      <c r="O72" s="350">
        <f t="shared" si="33"/>
        <v>0</v>
      </c>
      <c r="P72" s="350">
        <f t="shared" si="33"/>
        <v>0</v>
      </c>
      <c r="Q72" s="350">
        <f t="shared" si="33"/>
        <v>0</v>
      </c>
      <c r="R72" s="350">
        <f t="shared" si="33"/>
        <v>0</v>
      </c>
      <c r="S72" s="350">
        <f t="shared" si="33"/>
        <v>0</v>
      </c>
      <c r="T72" s="350">
        <f t="shared" si="33"/>
        <v>0</v>
      </c>
      <c r="U72" s="350">
        <f t="shared" si="33"/>
        <v>0</v>
      </c>
      <c r="V72" s="350">
        <f t="shared" si="33"/>
        <v>0</v>
      </c>
      <c r="W72" s="350">
        <f t="shared" si="33"/>
        <v>0</v>
      </c>
      <c r="X72" s="350">
        <f t="shared" si="33"/>
        <v>0</v>
      </c>
      <c r="Y72" s="350">
        <f t="shared" si="33"/>
        <v>0</v>
      </c>
      <c r="Z72" s="350">
        <f t="shared" si="33"/>
        <v>0</v>
      </c>
      <c r="AA72" s="350">
        <f t="shared" si="33"/>
        <v>0</v>
      </c>
      <c r="AB72" s="350">
        <f t="shared" si="33"/>
        <v>0</v>
      </c>
      <c r="AC72" s="350">
        <f t="shared" si="33"/>
        <v>0</v>
      </c>
      <c r="AD72" s="350">
        <f t="shared" si="33"/>
        <v>0</v>
      </c>
      <c r="AE72" s="350">
        <f t="shared" si="33"/>
        <v>0</v>
      </c>
      <c r="AF72" s="350">
        <f t="shared" si="33"/>
        <v>0</v>
      </c>
      <c r="AG72" s="350">
        <f t="shared" si="33"/>
        <v>0</v>
      </c>
      <c r="AH72" s="350">
        <f t="shared" si="33"/>
        <v>0</v>
      </c>
      <c r="AI72" s="350">
        <f t="shared" si="33"/>
        <v>0</v>
      </c>
      <c r="AJ72" s="350">
        <f t="shared" ref="AJ72:BO72" si="34">AJ71+AJ63+AJ59+AJ54</f>
        <v>0</v>
      </c>
      <c r="AK72" s="350">
        <f t="shared" si="34"/>
        <v>0</v>
      </c>
      <c r="AL72" s="350">
        <f t="shared" si="34"/>
        <v>0</v>
      </c>
      <c r="AM72" s="350">
        <f t="shared" si="34"/>
        <v>0</v>
      </c>
      <c r="AN72" s="350">
        <f t="shared" si="34"/>
        <v>0</v>
      </c>
      <c r="AO72" s="350">
        <f t="shared" si="34"/>
        <v>0</v>
      </c>
      <c r="AP72" s="350">
        <f t="shared" si="34"/>
        <v>0</v>
      </c>
      <c r="AQ72" s="350">
        <f t="shared" si="34"/>
        <v>0</v>
      </c>
      <c r="AR72" s="350">
        <f t="shared" si="34"/>
        <v>0</v>
      </c>
      <c r="AS72" s="350">
        <f t="shared" si="34"/>
        <v>0</v>
      </c>
      <c r="AT72" s="350">
        <f t="shared" si="34"/>
        <v>0</v>
      </c>
      <c r="AU72" s="350">
        <f t="shared" si="34"/>
        <v>0</v>
      </c>
      <c r="AV72" s="350">
        <f t="shared" si="34"/>
        <v>0</v>
      </c>
      <c r="AW72" s="350">
        <f t="shared" si="34"/>
        <v>0</v>
      </c>
      <c r="AX72" s="350">
        <f t="shared" si="34"/>
        <v>0</v>
      </c>
      <c r="AY72" s="350">
        <f t="shared" si="34"/>
        <v>0</v>
      </c>
      <c r="AZ72" s="350">
        <f t="shared" si="34"/>
        <v>0</v>
      </c>
      <c r="BA72" s="350">
        <f t="shared" si="34"/>
        <v>0</v>
      </c>
      <c r="BB72" s="350">
        <f t="shared" si="34"/>
        <v>0</v>
      </c>
      <c r="BC72" s="350">
        <f t="shared" si="34"/>
        <v>0</v>
      </c>
      <c r="BD72" s="350">
        <f t="shared" si="34"/>
        <v>0</v>
      </c>
      <c r="BE72" s="350">
        <f t="shared" si="34"/>
        <v>0</v>
      </c>
      <c r="BF72" s="350">
        <f t="shared" si="34"/>
        <v>0</v>
      </c>
      <c r="BG72" s="350">
        <f t="shared" si="34"/>
        <v>0</v>
      </c>
      <c r="BH72" s="350">
        <f t="shared" si="34"/>
        <v>0</v>
      </c>
      <c r="BI72" s="350">
        <f t="shared" si="34"/>
        <v>0</v>
      </c>
      <c r="BJ72" s="350">
        <f t="shared" si="34"/>
        <v>0</v>
      </c>
      <c r="BK72" s="350">
        <f t="shared" si="34"/>
        <v>0</v>
      </c>
      <c r="BL72" s="350">
        <f t="shared" si="34"/>
        <v>0</v>
      </c>
      <c r="BM72" s="350">
        <f t="shared" si="34"/>
        <v>0</v>
      </c>
      <c r="BN72" s="350">
        <f t="shared" si="34"/>
        <v>0</v>
      </c>
      <c r="BO72" s="350">
        <f t="shared" si="34"/>
        <v>0</v>
      </c>
      <c r="BP72" s="350">
        <f t="shared" ref="BP72:CU72" si="35">BP71+BP63+BP59+BP54</f>
        <v>0</v>
      </c>
      <c r="BQ72" s="350">
        <f t="shared" si="35"/>
        <v>0</v>
      </c>
      <c r="BR72" s="350">
        <f t="shared" si="35"/>
        <v>0</v>
      </c>
      <c r="BS72" s="350">
        <f t="shared" si="35"/>
        <v>0</v>
      </c>
      <c r="BT72" s="350">
        <f t="shared" si="35"/>
        <v>0</v>
      </c>
      <c r="BU72" s="350">
        <f t="shared" si="35"/>
        <v>0</v>
      </c>
      <c r="BV72" s="350">
        <f t="shared" si="35"/>
        <v>0</v>
      </c>
      <c r="BW72" s="350">
        <f t="shared" si="35"/>
        <v>0</v>
      </c>
      <c r="BX72" s="350">
        <f t="shared" si="35"/>
        <v>0</v>
      </c>
      <c r="BY72" s="350">
        <f t="shared" si="35"/>
        <v>0</v>
      </c>
      <c r="BZ72" s="350">
        <f t="shared" si="35"/>
        <v>0</v>
      </c>
      <c r="CA72" s="350">
        <f t="shared" si="35"/>
        <v>0</v>
      </c>
      <c r="CB72" s="350">
        <f t="shared" si="35"/>
        <v>0</v>
      </c>
      <c r="CC72" s="350">
        <f t="shared" si="35"/>
        <v>0</v>
      </c>
      <c r="CD72" s="350">
        <f t="shared" si="35"/>
        <v>0</v>
      </c>
      <c r="CE72" s="350">
        <f t="shared" si="35"/>
        <v>0</v>
      </c>
      <c r="CF72" s="350">
        <f t="shared" si="35"/>
        <v>0</v>
      </c>
      <c r="CG72" s="350">
        <f t="shared" si="35"/>
        <v>0</v>
      </c>
      <c r="CH72" s="350">
        <f t="shared" si="35"/>
        <v>0</v>
      </c>
      <c r="CI72" s="350">
        <f t="shared" si="35"/>
        <v>0</v>
      </c>
      <c r="CJ72" s="351"/>
      <c r="CK72" s="351"/>
      <c r="CL72" s="351"/>
      <c r="CM72" s="351"/>
      <c r="CN72" s="351"/>
      <c r="CO72" s="351"/>
      <c r="CP72" s="351"/>
      <c r="CQ72" s="351"/>
      <c r="CR72" s="351"/>
      <c r="CS72" s="351"/>
      <c r="CT72" s="351"/>
      <c r="CU72" s="351"/>
      <c r="CV72" s="351"/>
      <c r="CW72" s="351"/>
      <c r="CX72" s="351"/>
      <c r="CY72" s="351"/>
      <c r="CZ72" s="351"/>
      <c r="DA72" s="351"/>
      <c r="DB72" s="351"/>
      <c r="DC72" s="351"/>
      <c r="DD72" s="351"/>
      <c r="DE72" s="351"/>
      <c r="DF72" s="212"/>
      <c r="DG72" s="213"/>
      <c r="DH72" s="214"/>
      <c r="DI72" s="215"/>
      <c r="DJ72" s="212"/>
      <c r="DK72" s="213"/>
      <c r="DL72" s="212"/>
      <c r="DM72" s="213"/>
      <c r="DN72" s="212"/>
      <c r="DO72" s="213"/>
    </row>
    <row r="73" spans="1:119" s="353" customFormat="1" hidden="1">
      <c r="A73" s="352"/>
      <c r="C73" s="354"/>
      <c r="D73" s="355" t="e">
        <f t="shared" ref="D73:AI73" si="36">(D48*1000*16.18+D49*1000*17.88+D50*1000*18.65+D51*19.03*1000+D52*1000*19.65+D53*1000*19.6+D55*1000*17.9+D56*1000*17.11+D57*1000*16.18+D58*1000*11.72+D60*1000*17.36+D61*1000*16.17+D62*1000*4.42+D64*1000*15.95+D65*1000*17.85+D66*1000*15.57+D67*1000*11.72+D68*1000*9.8+D69*1000*4.03+D70*1000*3)/(D72*1000)</f>
        <v>#DIV/0!</v>
      </c>
      <c r="E73" s="355" t="e">
        <f t="shared" si="36"/>
        <v>#DIV/0!</v>
      </c>
      <c r="F73" s="355" t="e">
        <f t="shared" si="36"/>
        <v>#DIV/0!</v>
      </c>
      <c r="G73" s="355" t="e">
        <f t="shared" si="36"/>
        <v>#DIV/0!</v>
      </c>
      <c r="H73" s="355" t="e">
        <f t="shared" si="36"/>
        <v>#DIV/0!</v>
      </c>
      <c r="I73" s="355" t="e">
        <f t="shared" si="36"/>
        <v>#DIV/0!</v>
      </c>
      <c r="J73" s="355" t="e">
        <f t="shared" si="36"/>
        <v>#DIV/0!</v>
      </c>
      <c r="K73" s="355" t="e">
        <f t="shared" si="36"/>
        <v>#DIV/0!</v>
      </c>
      <c r="L73" s="355" t="e">
        <f t="shared" si="36"/>
        <v>#DIV/0!</v>
      </c>
      <c r="M73" s="355" t="e">
        <f t="shared" si="36"/>
        <v>#DIV/0!</v>
      </c>
      <c r="N73" s="355" t="e">
        <f t="shared" si="36"/>
        <v>#DIV/0!</v>
      </c>
      <c r="O73" s="355" t="e">
        <f t="shared" si="36"/>
        <v>#DIV/0!</v>
      </c>
      <c r="P73" s="355" t="e">
        <f t="shared" si="36"/>
        <v>#DIV/0!</v>
      </c>
      <c r="Q73" s="355" t="e">
        <f t="shared" si="36"/>
        <v>#DIV/0!</v>
      </c>
      <c r="R73" s="355" t="e">
        <f t="shared" si="36"/>
        <v>#DIV/0!</v>
      </c>
      <c r="S73" s="355" t="e">
        <f t="shared" si="36"/>
        <v>#DIV/0!</v>
      </c>
      <c r="T73" s="355" t="e">
        <f t="shared" si="36"/>
        <v>#DIV/0!</v>
      </c>
      <c r="U73" s="355" t="e">
        <f t="shared" si="36"/>
        <v>#DIV/0!</v>
      </c>
      <c r="V73" s="355" t="e">
        <f t="shared" si="36"/>
        <v>#DIV/0!</v>
      </c>
      <c r="W73" s="355" t="e">
        <f t="shared" si="36"/>
        <v>#DIV/0!</v>
      </c>
      <c r="X73" s="355" t="e">
        <f t="shared" si="36"/>
        <v>#DIV/0!</v>
      </c>
      <c r="Y73" s="355" t="e">
        <f t="shared" si="36"/>
        <v>#DIV/0!</v>
      </c>
      <c r="Z73" s="355" t="e">
        <f t="shared" si="36"/>
        <v>#DIV/0!</v>
      </c>
      <c r="AA73" s="355" t="e">
        <f t="shared" si="36"/>
        <v>#DIV/0!</v>
      </c>
      <c r="AB73" s="355" t="e">
        <f t="shared" si="36"/>
        <v>#DIV/0!</v>
      </c>
      <c r="AC73" s="355" t="e">
        <f t="shared" si="36"/>
        <v>#DIV/0!</v>
      </c>
      <c r="AD73" s="355" t="e">
        <f t="shared" si="36"/>
        <v>#DIV/0!</v>
      </c>
      <c r="AE73" s="355" t="e">
        <f t="shared" si="36"/>
        <v>#DIV/0!</v>
      </c>
      <c r="AF73" s="355" t="e">
        <f t="shared" si="36"/>
        <v>#DIV/0!</v>
      </c>
      <c r="AG73" s="355" t="e">
        <f t="shared" si="36"/>
        <v>#DIV/0!</v>
      </c>
      <c r="AH73" s="355" t="e">
        <f t="shared" si="36"/>
        <v>#DIV/0!</v>
      </c>
      <c r="AI73" s="355" t="e">
        <f t="shared" si="36"/>
        <v>#DIV/0!</v>
      </c>
      <c r="AJ73" s="355" t="e">
        <f t="shared" ref="AJ73:BO73" si="37">(AJ48*1000*16.18+AJ49*1000*17.88+AJ50*1000*18.65+AJ51*19.03*1000+AJ52*1000*19.65+AJ53*1000*19.6+AJ55*1000*17.9+AJ56*1000*17.11+AJ57*1000*16.18+AJ58*1000*11.72+AJ60*1000*17.36+AJ61*1000*16.17+AJ62*1000*4.42+AJ64*1000*15.95+AJ65*1000*17.85+AJ66*1000*15.57+AJ67*1000*11.72+AJ68*1000*9.8+AJ69*1000*4.03+AJ70*1000*3)/(AJ72*1000)</f>
        <v>#DIV/0!</v>
      </c>
      <c r="AK73" s="355" t="e">
        <f t="shared" si="37"/>
        <v>#DIV/0!</v>
      </c>
      <c r="AL73" s="355" t="e">
        <f t="shared" si="37"/>
        <v>#DIV/0!</v>
      </c>
      <c r="AM73" s="355" t="e">
        <f t="shared" si="37"/>
        <v>#DIV/0!</v>
      </c>
      <c r="AN73" s="355" t="e">
        <f t="shared" si="37"/>
        <v>#DIV/0!</v>
      </c>
      <c r="AO73" s="355" t="e">
        <f t="shared" si="37"/>
        <v>#DIV/0!</v>
      </c>
      <c r="AP73" s="355" t="e">
        <f t="shared" si="37"/>
        <v>#DIV/0!</v>
      </c>
      <c r="AQ73" s="355" t="e">
        <f t="shared" si="37"/>
        <v>#DIV/0!</v>
      </c>
      <c r="AR73" s="355" t="e">
        <f t="shared" si="37"/>
        <v>#DIV/0!</v>
      </c>
      <c r="AS73" s="355" t="e">
        <f t="shared" si="37"/>
        <v>#DIV/0!</v>
      </c>
      <c r="AT73" s="355" t="e">
        <f t="shared" si="37"/>
        <v>#DIV/0!</v>
      </c>
      <c r="AU73" s="355" t="e">
        <f t="shared" si="37"/>
        <v>#DIV/0!</v>
      </c>
      <c r="AV73" s="355" t="e">
        <f t="shared" si="37"/>
        <v>#DIV/0!</v>
      </c>
      <c r="AW73" s="355" t="e">
        <f t="shared" si="37"/>
        <v>#DIV/0!</v>
      </c>
      <c r="AX73" s="355" t="e">
        <f t="shared" si="37"/>
        <v>#DIV/0!</v>
      </c>
      <c r="AY73" s="355" t="e">
        <f t="shared" si="37"/>
        <v>#DIV/0!</v>
      </c>
      <c r="AZ73" s="355" t="e">
        <f t="shared" si="37"/>
        <v>#DIV/0!</v>
      </c>
      <c r="BA73" s="355" t="e">
        <f t="shared" si="37"/>
        <v>#DIV/0!</v>
      </c>
      <c r="BB73" s="355" t="e">
        <f t="shared" si="37"/>
        <v>#DIV/0!</v>
      </c>
      <c r="BC73" s="355" t="e">
        <f t="shared" si="37"/>
        <v>#DIV/0!</v>
      </c>
      <c r="BD73" s="355" t="e">
        <f t="shared" si="37"/>
        <v>#DIV/0!</v>
      </c>
      <c r="BE73" s="355" t="e">
        <f t="shared" si="37"/>
        <v>#DIV/0!</v>
      </c>
      <c r="BF73" s="355" t="e">
        <f t="shared" si="37"/>
        <v>#DIV/0!</v>
      </c>
      <c r="BG73" s="355" t="e">
        <f t="shared" si="37"/>
        <v>#DIV/0!</v>
      </c>
      <c r="BH73" s="355" t="e">
        <f t="shared" si="37"/>
        <v>#DIV/0!</v>
      </c>
      <c r="BI73" s="355" t="e">
        <f t="shared" si="37"/>
        <v>#DIV/0!</v>
      </c>
      <c r="BJ73" s="355" t="e">
        <f t="shared" si="37"/>
        <v>#DIV/0!</v>
      </c>
      <c r="BK73" s="355" t="e">
        <f t="shared" si="37"/>
        <v>#DIV/0!</v>
      </c>
      <c r="BL73" s="355" t="e">
        <f t="shared" si="37"/>
        <v>#DIV/0!</v>
      </c>
      <c r="BM73" s="355" t="e">
        <f t="shared" si="37"/>
        <v>#DIV/0!</v>
      </c>
      <c r="BN73" s="355" t="e">
        <f t="shared" si="37"/>
        <v>#DIV/0!</v>
      </c>
      <c r="BO73" s="355" t="e">
        <f t="shared" si="37"/>
        <v>#DIV/0!</v>
      </c>
      <c r="BP73" s="355" t="e">
        <f t="shared" ref="BP73:CU73" si="38">(BP48*1000*16.18+BP49*1000*17.88+BP50*1000*18.65+BP51*19.03*1000+BP52*1000*19.65+BP53*1000*19.6+BP55*1000*17.9+BP56*1000*17.11+BP57*1000*16.18+BP58*1000*11.72+BP60*1000*17.36+BP61*1000*16.17+BP62*1000*4.42+BP64*1000*15.95+BP65*1000*17.85+BP66*1000*15.57+BP67*1000*11.72+BP68*1000*9.8+BP69*1000*4.03+BP70*1000*3)/(BP72*1000)</f>
        <v>#DIV/0!</v>
      </c>
      <c r="BQ73" s="355" t="e">
        <f t="shared" si="38"/>
        <v>#DIV/0!</v>
      </c>
      <c r="BR73" s="355" t="e">
        <f t="shared" si="38"/>
        <v>#DIV/0!</v>
      </c>
      <c r="BS73" s="355" t="e">
        <f t="shared" si="38"/>
        <v>#DIV/0!</v>
      </c>
      <c r="BT73" s="355" t="e">
        <f t="shared" si="38"/>
        <v>#DIV/0!</v>
      </c>
      <c r="BU73" s="355" t="e">
        <f t="shared" si="38"/>
        <v>#DIV/0!</v>
      </c>
      <c r="BV73" s="355" t="e">
        <f t="shared" si="38"/>
        <v>#DIV/0!</v>
      </c>
      <c r="BW73" s="355" t="e">
        <f t="shared" si="38"/>
        <v>#DIV/0!</v>
      </c>
      <c r="BX73" s="355" t="e">
        <f t="shared" si="38"/>
        <v>#DIV/0!</v>
      </c>
      <c r="BY73" s="355" t="e">
        <f t="shared" si="38"/>
        <v>#DIV/0!</v>
      </c>
      <c r="BZ73" s="355" t="e">
        <f t="shared" si="38"/>
        <v>#DIV/0!</v>
      </c>
      <c r="CA73" s="355" t="e">
        <f t="shared" si="38"/>
        <v>#DIV/0!</v>
      </c>
      <c r="CB73" s="355" t="e">
        <f t="shared" si="38"/>
        <v>#DIV/0!</v>
      </c>
      <c r="CC73" s="355" t="e">
        <f t="shared" si="38"/>
        <v>#DIV/0!</v>
      </c>
      <c r="CD73" s="355" t="e">
        <f t="shared" si="38"/>
        <v>#DIV/0!</v>
      </c>
      <c r="CE73" s="355" t="e">
        <f t="shared" si="38"/>
        <v>#DIV/0!</v>
      </c>
      <c r="CF73" s="355" t="e">
        <f t="shared" si="38"/>
        <v>#DIV/0!</v>
      </c>
      <c r="CG73" s="355" t="e">
        <f t="shared" si="38"/>
        <v>#DIV/0!</v>
      </c>
      <c r="CH73" s="355" t="e">
        <f t="shared" si="38"/>
        <v>#DIV/0!</v>
      </c>
      <c r="CI73" s="355" t="e">
        <f t="shared" si="38"/>
        <v>#DIV/0!</v>
      </c>
      <c r="CJ73" s="354"/>
      <c r="CK73" s="354"/>
      <c r="CL73" s="354"/>
      <c r="CM73" s="354"/>
      <c r="CN73" s="354"/>
      <c r="CO73" s="354"/>
      <c r="CP73" s="354"/>
      <c r="CQ73" s="354"/>
      <c r="CR73" s="354"/>
      <c r="CS73" s="354"/>
      <c r="CT73" s="354"/>
      <c r="CU73" s="354"/>
      <c r="CV73" s="354"/>
      <c r="CW73" s="354"/>
      <c r="CX73" s="354"/>
      <c r="CY73" s="354"/>
      <c r="CZ73" s="354"/>
      <c r="DA73" s="354"/>
      <c r="DB73" s="354"/>
      <c r="DC73" s="354"/>
      <c r="DD73" s="354"/>
      <c r="DE73" s="356"/>
      <c r="DF73" s="357"/>
      <c r="DG73" s="358"/>
      <c r="DH73" s="359"/>
      <c r="DI73" s="360"/>
      <c r="DJ73" s="358"/>
      <c r="DK73" s="358"/>
      <c r="DL73" s="361"/>
      <c r="DM73" s="361"/>
    </row>
    <row r="74" spans="1:119" s="363" customFormat="1" hidden="1">
      <c r="A74" s="362"/>
      <c r="C74" s="364" t="s">
        <v>70</v>
      </c>
      <c r="D74" s="365" t="e">
        <f t="shared" ref="D74:AI74" si="39">D73/D72</f>
        <v>#DIV/0!</v>
      </c>
      <c r="E74" s="365" t="e">
        <f t="shared" si="39"/>
        <v>#DIV/0!</v>
      </c>
      <c r="F74" s="365" t="e">
        <f t="shared" si="39"/>
        <v>#DIV/0!</v>
      </c>
      <c r="G74" s="365" t="e">
        <f t="shared" si="39"/>
        <v>#DIV/0!</v>
      </c>
      <c r="H74" s="365" t="e">
        <f t="shared" si="39"/>
        <v>#DIV/0!</v>
      </c>
      <c r="I74" s="365" t="e">
        <f t="shared" si="39"/>
        <v>#DIV/0!</v>
      </c>
      <c r="J74" s="365" t="e">
        <f t="shared" si="39"/>
        <v>#DIV/0!</v>
      </c>
      <c r="K74" s="365" t="e">
        <f t="shared" si="39"/>
        <v>#DIV/0!</v>
      </c>
      <c r="L74" s="365" t="e">
        <f t="shared" si="39"/>
        <v>#DIV/0!</v>
      </c>
      <c r="M74" s="365" t="e">
        <f t="shared" si="39"/>
        <v>#DIV/0!</v>
      </c>
      <c r="N74" s="365" t="e">
        <f t="shared" si="39"/>
        <v>#DIV/0!</v>
      </c>
      <c r="O74" s="365" t="e">
        <f t="shared" si="39"/>
        <v>#DIV/0!</v>
      </c>
      <c r="P74" s="365" t="e">
        <f t="shared" si="39"/>
        <v>#DIV/0!</v>
      </c>
      <c r="Q74" s="365" t="e">
        <f t="shared" si="39"/>
        <v>#DIV/0!</v>
      </c>
      <c r="R74" s="365" t="e">
        <f t="shared" si="39"/>
        <v>#DIV/0!</v>
      </c>
      <c r="S74" s="365" t="e">
        <f t="shared" si="39"/>
        <v>#DIV/0!</v>
      </c>
      <c r="T74" s="365" t="e">
        <f t="shared" si="39"/>
        <v>#DIV/0!</v>
      </c>
      <c r="U74" s="365" t="e">
        <f t="shared" si="39"/>
        <v>#DIV/0!</v>
      </c>
      <c r="V74" s="365" t="e">
        <f t="shared" si="39"/>
        <v>#DIV/0!</v>
      </c>
      <c r="W74" s="365" t="e">
        <f t="shared" si="39"/>
        <v>#DIV/0!</v>
      </c>
      <c r="X74" s="365" t="e">
        <f t="shared" si="39"/>
        <v>#DIV/0!</v>
      </c>
      <c r="Y74" s="365" t="e">
        <f t="shared" si="39"/>
        <v>#DIV/0!</v>
      </c>
      <c r="Z74" s="365" t="e">
        <f t="shared" si="39"/>
        <v>#DIV/0!</v>
      </c>
      <c r="AA74" s="365" t="e">
        <f t="shared" si="39"/>
        <v>#DIV/0!</v>
      </c>
      <c r="AB74" s="365" t="e">
        <f t="shared" si="39"/>
        <v>#DIV/0!</v>
      </c>
      <c r="AC74" s="365" t="e">
        <f t="shared" si="39"/>
        <v>#DIV/0!</v>
      </c>
      <c r="AD74" s="365" t="e">
        <f t="shared" si="39"/>
        <v>#DIV/0!</v>
      </c>
      <c r="AE74" s="365" t="e">
        <f t="shared" si="39"/>
        <v>#DIV/0!</v>
      </c>
      <c r="AF74" s="365" t="e">
        <f t="shared" si="39"/>
        <v>#DIV/0!</v>
      </c>
      <c r="AG74" s="365" t="e">
        <f t="shared" si="39"/>
        <v>#DIV/0!</v>
      </c>
      <c r="AH74" s="365" t="e">
        <f t="shared" si="39"/>
        <v>#DIV/0!</v>
      </c>
      <c r="AI74" s="365" t="e">
        <f t="shared" si="39"/>
        <v>#DIV/0!</v>
      </c>
      <c r="AJ74" s="365" t="e">
        <f t="shared" ref="AJ74:BO74" si="40">AJ73/AJ72</f>
        <v>#DIV/0!</v>
      </c>
      <c r="AK74" s="365" t="e">
        <f t="shared" si="40"/>
        <v>#DIV/0!</v>
      </c>
      <c r="AL74" s="365" t="e">
        <f t="shared" si="40"/>
        <v>#DIV/0!</v>
      </c>
      <c r="AM74" s="365" t="e">
        <f t="shared" si="40"/>
        <v>#DIV/0!</v>
      </c>
      <c r="AN74" s="365" t="e">
        <f t="shared" si="40"/>
        <v>#DIV/0!</v>
      </c>
      <c r="AO74" s="365" t="e">
        <f t="shared" si="40"/>
        <v>#DIV/0!</v>
      </c>
      <c r="AP74" s="365" t="e">
        <f t="shared" si="40"/>
        <v>#DIV/0!</v>
      </c>
      <c r="AQ74" s="365" t="e">
        <f t="shared" si="40"/>
        <v>#DIV/0!</v>
      </c>
      <c r="AR74" s="365" t="e">
        <f t="shared" si="40"/>
        <v>#DIV/0!</v>
      </c>
      <c r="AS74" s="365" t="e">
        <f t="shared" si="40"/>
        <v>#DIV/0!</v>
      </c>
      <c r="AT74" s="365" t="e">
        <f t="shared" si="40"/>
        <v>#DIV/0!</v>
      </c>
      <c r="AU74" s="365" t="e">
        <f t="shared" si="40"/>
        <v>#DIV/0!</v>
      </c>
      <c r="AV74" s="365" t="e">
        <f t="shared" si="40"/>
        <v>#DIV/0!</v>
      </c>
      <c r="AW74" s="365" t="e">
        <f t="shared" si="40"/>
        <v>#DIV/0!</v>
      </c>
      <c r="AX74" s="365" t="e">
        <f t="shared" si="40"/>
        <v>#DIV/0!</v>
      </c>
      <c r="AY74" s="365" t="e">
        <f t="shared" si="40"/>
        <v>#DIV/0!</v>
      </c>
      <c r="AZ74" s="365" t="e">
        <f t="shared" si="40"/>
        <v>#DIV/0!</v>
      </c>
      <c r="BA74" s="365" t="e">
        <f t="shared" si="40"/>
        <v>#DIV/0!</v>
      </c>
      <c r="BB74" s="365" t="e">
        <f t="shared" si="40"/>
        <v>#DIV/0!</v>
      </c>
      <c r="BC74" s="365" t="e">
        <f t="shared" si="40"/>
        <v>#DIV/0!</v>
      </c>
      <c r="BD74" s="365" t="e">
        <f t="shared" si="40"/>
        <v>#DIV/0!</v>
      </c>
      <c r="BE74" s="365" t="e">
        <f t="shared" si="40"/>
        <v>#DIV/0!</v>
      </c>
      <c r="BF74" s="365" t="e">
        <f t="shared" si="40"/>
        <v>#DIV/0!</v>
      </c>
      <c r="BG74" s="365" t="e">
        <f t="shared" si="40"/>
        <v>#DIV/0!</v>
      </c>
      <c r="BH74" s="365" t="e">
        <f t="shared" si="40"/>
        <v>#DIV/0!</v>
      </c>
      <c r="BI74" s="365" t="e">
        <f t="shared" si="40"/>
        <v>#DIV/0!</v>
      </c>
      <c r="BJ74" s="365" t="e">
        <f t="shared" si="40"/>
        <v>#DIV/0!</v>
      </c>
      <c r="BK74" s="365" t="e">
        <f t="shared" si="40"/>
        <v>#DIV/0!</v>
      </c>
      <c r="BL74" s="365" t="e">
        <f t="shared" si="40"/>
        <v>#DIV/0!</v>
      </c>
      <c r="BM74" s="365" t="e">
        <f t="shared" si="40"/>
        <v>#DIV/0!</v>
      </c>
      <c r="BN74" s="365" t="e">
        <f t="shared" si="40"/>
        <v>#DIV/0!</v>
      </c>
      <c r="BO74" s="365" t="e">
        <f t="shared" si="40"/>
        <v>#DIV/0!</v>
      </c>
      <c r="BP74" s="365" t="e">
        <f t="shared" ref="BP74:CU74" si="41">BP73/BP72</f>
        <v>#DIV/0!</v>
      </c>
      <c r="BQ74" s="365" t="e">
        <f t="shared" si="41"/>
        <v>#DIV/0!</v>
      </c>
      <c r="BR74" s="365" t="e">
        <f t="shared" si="41"/>
        <v>#DIV/0!</v>
      </c>
      <c r="BS74" s="365" t="e">
        <f t="shared" si="41"/>
        <v>#DIV/0!</v>
      </c>
      <c r="BT74" s="365" t="e">
        <f t="shared" si="41"/>
        <v>#DIV/0!</v>
      </c>
      <c r="BU74" s="365" t="e">
        <f t="shared" si="41"/>
        <v>#DIV/0!</v>
      </c>
      <c r="BV74" s="365" t="e">
        <f t="shared" si="41"/>
        <v>#DIV/0!</v>
      </c>
      <c r="BW74" s="365" t="e">
        <f t="shared" si="41"/>
        <v>#DIV/0!</v>
      </c>
      <c r="BX74" s="365" t="e">
        <f t="shared" si="41"/>
        <v>#DIV/0!</v>
      </c>
      <c r="BY74" s="365" t="e">
        <f t="shared" si="41"/>
        <v>#DIV/0!</v>
      </c>
      <c r="BZ74" s="365" t="e">
        <f t="shared" si="41"/>
        <v>#DIV/0!</v>
      </c>
      <c r="CA74" s="365" t="e">
        <f t="shared" si="41"/>
        <v>#DIV/0!</v>
      </c>
      <c r="CB74" s="365" t="e">
        <f t="shared" si="41"/>
        <v>#DIV/0!</v>
      </c>
      <c r="CC74" s="365" t="e">
        <f t="shared" si="41"/>
        <v>#DIV/0!</v>
      </c>
      <c r="CD74" s="365" t="e">
        <f t="shared" si="41"/>
        <v>#DIV/0!</v>
      </c>
      <c r="CE74" s="365" t="e">
        <f t="shared" si="41"/>
        <v>#DIV/0!</v>
      </c>
      <c r="CF74" s="365" t="e">
        <f t="shared" si="41"/>
        <v>#DIV/0!</v>
      </c>
      <c r="CG74" s="365" t="e">
        <f t="shared" si="41"/>
        <v>#DIV/0!</v>
      </c>
      <c r="CH74" s="365" t="e">
        <f t="shared" si="41"/>
        <v>#DIV/0!</v>
      </c>
      <c r="CI74" s="365" t="e">
        <f t="shared" si="41"/>
        <v>#DIV/0!</v>
      </c>
      <c r="CJ74" s="364"/>
      <c r="CK74" s="364"/>
      <c r="CL74" s="364"/>
      <c r="CM74" s="364"/>
      <c r="CN74" s="364"/>
      <c r="CO74" s="364"/>
      <c r="CP74" s="364"/>
      <c r="CQ74" s="364"/>
      <c r="CR74" s="364"/>
      <c r="CS74" s="364"/>
      <c r="CT74" s="364"/>
      <c r="CU74" s="364"/>
      <c r="CV74" s="364"/>
      <c r="CW74" s="364"/>
      <c r="CX74" s="364"/>
      <c r="CY74" s="364"/>
      <c r="CZ74" s="364"/>
      <c r="DA74" s="364"/>
      <c r="DB74" s="364"/>
      <c r="DC74" s="364"/>
      <c r="DD74" s="364"/>
      <c r="DE74" s="366"/>
      <c r="DF74" s="367"/>
      <c r="DG74" s="368"/>
      <c r="DH74" s="369"/>
      <c r="DI74" s="370"/>
      <c r="DJ74" s="368"/>
      <c r="DK74" s="368"/>
      <c r="DL74" s="371"/>
      <c r="DM74" s="371"/>
    </row>
    <row r="75" spans="1:119" s="216" customFormat="1" ht="14">
      <c r="A75" s="339" t="s">
        <v>68</v>
      </c>
      <c r="B75" s="209" t="s">
        <v>79</v>
      </c>
      <c r="C75" s="210"/>
      <c r="D75" s="211">
        <v>0</v>
      </c>
      <c r="E75" s="211">
        <v>4.4999999999999998E-2</v>
      </c>
      <c r="F75" s="211">
        <v>0.24645</v>
      </c>
      <c r="G75" s="211">
        <v>0.35945000000000005</v>
      </c>
      <c r="H75" s="211">
        <v>0.45</v>
      </c>
      <c r="I75" s="211">
        <v>0.314</v>
      </c>
      <c r="J75" s="211">
        <v>0.247</v>
      </c>
      <c r="K75" s="211">
        <v>8.9450000000000002E-2</v>
      </c>
      <c r="L75" s="211">
        <v>0.22345000000000001</v>
      </c>
      <c r="M75" s="211">
        <v>0.33700000000000002</v>
      </c>
      <c r="N75" s="211">
        <v>0.314</v>
      </c>
      <c r="O75" s="211">
        <v>0.314</v>
      </c>
      <c r="P75" s="211">
        <v>0.11244999999999999</v>
      </c>
      <c r="Q75" s="211"/>
      <c r="R75" s="211">
        <v>2.9420000000000002</v>
      </c>
      <c r="S75" s="211">
        <v>10.102</v>
      </c>
      <c r="T75" s="211">
        <v>9.9909999999999997</v>
      </c>
      <c r="U75" s="211">
        <v>10.35</v>
      </c>
      <c r="V75" s="211">
        <v>2.2669999999999999</v>
      </c>
      <c r="W75" s="211">
        <v>0.67210000000000003</v>
      </c>
      <c r="X75" s="211">
        <v>5.5229999999999997</v>
      </c>
      <c r="Y75" s="211">
        <v>7.0949999999999989</v>
      </c>
      <c r="Z75" s="211">
        <v>8.7110000000000003</v>
      </c>
      <c r="AA75" s="211">
        <v>10.173</v>
      </c>
      <c r="AB75" s="211">
        <v>10.44</v>
      </c>
      <c r="AC75" s="211">
        <v>9.9679999999999982</v>
      </c>
      <c r="AD75" s="211">
        <v>12.930999999999999</v>
      </c>
      <c r="AE75" s="211">
        <v>3.9970000000000003</v>
      </c>
      <c r="AF75" s="211"/>
      <c r="AG75" s="211">
        <v>0</v>
      </c>
      <c r="AH75" s="211">
        <v>8.51</v>
      </c>
      <c r="AI75" s="211">
        <v>11.786</v>
      </c>
      <c r="AJ75" s="211">
        <v>13.423999999999998</v>
      </c>
      <c r="AK75" s="211">
        <v>13.447999999999999</v>
      </c>
      <c r="AL75" s="211">
        <v>14.569999999999999</v>
      </c>
      <c r="AM75" s="211">
        <v>12.505999999999998</v>
      </c>
      <c r="AN75" s="211">
        <v>10.213999999999999</v>
      </c>
      <c r="AO75" s="211">
        <v>7.161999999999999</v>
      </c>
      <c r="AP75" s="211">
        <v>7.8589999999999982</v>
      </c>
      <c r="AQ75" s="211">
        <v>9.407</v>
      </c>
      <c r="AR75" s="211">
        <v>0</v>
      </c>
      <c r="AS75" s="211">
        <v>3.5259999999999998</v>
      </c>
      <c r="AT75" s="211"/>
      <c r="AU75" s="211">
        <v>5.4989999999999997</v>
      </c>
      <c r="AV75" s="211">
        <v>10.731999999999999</v>
      </c>
      <c r="AW75" s="211">
        <v>6.4219999999999988</v>
      </c>
      <c r="AX75" s="211">
        <v>5.9269999999999996</v>
      </c>
      <c r="AY75" s="211">
        <v>4.8499999999999996</v>
      </c>
      <c r="AZ75" s="211">
        <v>7.968</v>
      </c>
      <c r="BA75" s="211">
        <v>5.5469999999999997</v>
      </c>
      <c r="BB75" s="211">
        <v>3.7489999999999997</v>
      </c>
      <c r="BC75" s="211">
        <v>3.008</v>
      </c>
      <c r="BD75" s="211">
        <v>1.885</v>
      </c>
      <c r="BE75" s="211"/>
      <c r="BF75" s="211">
        <v>0</v>
      </c>
      <c r="BG75" s="211">
        <v>1.4130000000000003</v>
      </c>
      <c r="BH75" s="211">
        <v>5.6579999999999995</v>
      </c>
      <c r="BI75" s="211">
        <v>2.806</v>
      </c>
      <c r="BJ75" s="211">
        <v>4.8489999999999993</v>
      </c>
      <c r="BK75" s="211">
        <v>3.5910000000000002</v>
      </c>
      <c r="BL75" s="211">
        <v>3.524</v>
      </c>
      <c r="BM75" s="211">
        <v>6.488999999999999</v>
      </c>
      <c r="BN75" s="211">
        <v>3.5470000000000006</v>
      </c>
      <c r="BO75" s="211">
        <v>3.1859999999999999</v>
      </c>
      <c r="BP75" s="211">
        <v>2.1769999999999996</v>
      </c>
      <c r="BQ75" s="211">
        <v>0.87500000000000022</v>
      </c>
      <c r="BR75" s="211"/>
      <c r="BS75" s="211">
        <v>0</v>
      </c>
      <c r="BT75" s="211">
        <v>0</v>
      </c>
      <c r="BU75" s="211">
        <v>0</v>
      </c>
      <c r="BV75" s="211">
        <v>0</v>
      </c>
      <c r="BW75" s="211">
        <v>0</v>
      </c>
      <c r="BX75" s="211">
        <v>0</v>
      </c>
      <c r="BY75" s="211">
        <v>0</v>
      </c>
      <c r="BZ75" s="211">
        <v>0</v>
      </c>
      <c r="CA75" s="211">
        <v>0</v>
      </c>
      <c r="CB75" s="211">
        <v>0</v>
      </c>
      <c r="CC75" s="211">
        <v>0</v>
      </c>
      <c r="CD75" s="211">
        <v>0</v>
      </c>
      <c r="CE75" s="211">
        <v>0</v>
      </c>
      <c r="CF75" s="211">
        <v>0</v>
      </c>
      <c r="CG75" s="211">
        <v>0</v>
      </c>
      <c r="CH75" s="211">
        <v>0</v>
      </c>
      <c r="CI75" s="211">
        <v>0</v>
      </c>
      <c r="CJ75" s="212"/>
      <c r="CK75" s="212"/>
      <c r="CL75" s="212"/>
      <c r="CM75" s="212"/>
      <c r="CN75" s="212"/>
      <c r="CO75" s="212"/>
      <c r="CP75" s="212"/>
      <c r="CQ75" s="212"/>
      <c r="CR75" s="212"/>
      <c r="CS75" s="212"/>
      <c r="CT75" s="212"/>
      <c r="CU75" s="212"/>
      <c r="CV75" s="212"/>
      <c r="CW75" s="212"/>
      <c r="CX75" s="212"/>
      <c r="CY75" s="212"/>
      <c r="CZ75" s="212"/>
      <c r="DA75" s="212"/>
      <c r="DB75" s="212"/>
      <c r="DC75" s="212"/>
      <c r="DD75" s="212"/>
      <c r="DE75" s="212"/>
      <c r="DF75" s="212"/>
      <c r="DG75" s="213"/>
      <c r="DH75" s="214"/>
      <c r="DI75" s="215"/>
      <c r="DJ75" s="212"/>
      <c r="DK75" s="213"/>
      <c r="DL75" s="212"/>
      <c r="DM75" s="213"/>
      <c r="DN75" s="212"/>
      <c r="DO75" s="213"/>
    </row>
    <row r="76" spans="1:119" s="216" customFormat="1">
      <c r="A76" s="208"/>
      <c r="B76" s="209" t="s">
        <v>87</v>
      </c>
      <c r="C76" s="217"/>
      <c r="D76" s="211">
        <v>0</v>
      </c>
      <c r="E76" s="211">
        <v>2.2450000000000001E-2</v>
      </c>
      <c r="F76" s="211">
        <v>0.09</v>
      </c>
      <c r="G76" s="211">
        <v>0.11244999999999999</v>
      </c>
      <c r="H76" s="211">
        <v>0.18</v>
      </c>
      <c r="I76" s="211">
        <v>0.13500000000000001</v>
      </c>
      <c r="J76" s="211">
        <v>6.7449999999999996E-2</v>
      </c>
      <c r="K76" s="211">
        <v>4.4450000000000003E-2</v>
      </c>
      <c r="L76" s="211">
        <v>6.7449999999999996E-2</v>
      </c>
      <c r="M76" s="211">
        <v>0.13500000000000001</v>
      </c>
      <c r="N76" s="211">
        <v>6.7449999999999996E-2</v>
      </c>
      <c r="O76" s="211">
        <v>0.09</v>
      </c>
      <c r="P76" s="211">
        <v>4.4900000000000002E-2</v>
      </c>
      <c r="Q76" s="211"/>
      <c r="R76" s="211">
        <v>0.49299999999999999</v>
      </c>
      <c r="S76" s="211">
        <v>1.6830000000000003</v>
      </c>
      <c r="T76" s="211">
        <v>1.2789999999999999</v>
      </c>
      <c r="U76" s="211">
        <v>1.393</v>
      </c>
      <c r="V76" s="211">
        <v>0.40399999999999997</v>
      </c>
      <c r="W76" s="211">
        <v>0.13500000000000001</v>
      </c>
      <c r="X76" s="211">
        <v>3.8170000000000002</v>
      </c>
      <c r="Y76" s="211">
        <v>10.821</v>
      </c>
      <c r="Z76" s="211">
        <v>5.3209999999999997</v>
      </c>
      <c r="AA76" s="211">
        <v>2.4920000000000004</v>
      </c>
      <c r="AB76" s="211">
        <v>2.4249999999999998</v>
      </c>
      <c r="AC76" s="211">
        <v>3.8159999999999998</v>
      </c>
      <c r="AD76" s="211">
        <v>4.9399999999999995</v>
      </c>
      <c r="AE76" s="211">
        <v>1.19</v>
      </c>
      <c r="AF76" s="211"/>
      <c r="AG76" s="211">
        <v>0</v>
      </c>
      <c r="AH76" s="211">
        <v>3.3</v>
      </c>
      <c r="AI76" s="211">
        <v>7.9020000000000001</v>
      </c>
      <c r="AJ76" s="211">
        <v>5.0739999999999998</v>
      </c>
      <c r="AK76" s="211">
        <v>4.7140000000000004</v>
      </c>
      <c r="AL76" s="211">
        <v>5.3650000000000002</v>
      </c>
      <c r="AM76" s="211">
        <v>4.1989999999999998</v>
      </c>
      <c r="AN76" s="211">
        <v>4.0860000000000003</v>
      </c>
      <c r="AO76" s="211">
        <v>3.637</v>
      </c>
      <c r="AP76" s="211">
        <v>3.1659999999999999</v>
      </c>
      <c r="AQ76" s="211">
        <v>2.8520000000000003</v>
      </c>
      <c r="AR76" s="211">
        <v>0</v>
      </c>
      <c r="AS76" s="211">
        <v>1.1220000000000001</v>
      </c>
      <c r="AT76" s="211"/>
      <c r="AU76" s="211">
        <v>2.2000000000000002</v>
      </c>
      <c r="AV76" s="211">
        <v>7.7460000000000004</v>
      </c>
      <c r="AW76" s="211">
        <v>11.921000000000001</v>
      </c>
      <c r="AX76" s="211">
        <v>13.357999999999999</v>
      </c>
      <c r="AY76" s="211">
        <v>10.619</v>
      </c>
      <c r="AZ76" s="211">
        <v>6.0839999999999996</v>
      </c>
      <c r="BA76" s="211">
        <v>6.1070000000000002</v>
      </c>
      <c r="BB76" s="211">
        <v>4.5350000000000001</v>
      </c>
      <c r="BC76" s="211">
        <v>16.882000000000001</v>
      </c>
      <c r="BD76" s="211">
        <v>10.574</v>
      </c>
      <c r="BE76" s="211"/>
      <c r="BF76" s="211">
        <v>0</v>
      </c>
      <c r="BG76" s="211">
        <v>2.29</v>
      </c>
      <c r="BH76" s="211">
        <v>7.4539999999999988</v>
      </c>
      <c r="BI76" s="211">
        <v>4.3330000000000002</v>
      </c>
      <c r="BJ76" s="211">
        <v>12.549999999999999</v>
      </c>
      <c r="BK76" s="211">
        <v>7.4980000000000002</v>
      </c>
      <c r="BL76" s="211">
        <v>8.1489999999999991</v>
      </c>
      <c r="BM76" s="211">
        <v>7.3179999999999996</v>
      </c>
      <c r="BN76" s="211">
        <v>8.0359999999999996</v>
      </c>
      <c r="BO76" s="211">
        <v>17.871000000000002</v>
      </c>
      <c r="BP76" s="211">
        <v>20.317</v>
      </c>
      <c r="BQ76" s="211">
        <v>16.614000000000001</v>
      </c>
      <c r="BR76" s="211"/>
      <c r="BS76" s="211">
        <v>0</v>
      </c>
      <c r="BT76" s="211">
        <v>0</v>
      </c>
      <c r="BU76" s="211">
        <v>0</v>
      </c>
      <c r="BV76" s="211">
        <v>0</v>
      </c>
      <c r="BW76" s="211">
        <v>0</v>
      </c>
      <c r="BX76" s="211">
        <v>0</v>
      </c>
      <c r="BY76" s="211">
        <v>0</v>
      </c>
      <c r="BZ76" s="211">
        <v>0</v>
      </c>
      <c r="CA76" s="211">
        <v>0</v>
      </c>
      <c r="CB76" s="211">
        <v>0</v>
      </c>
      <c r="CC76" s="211">
        <v>0</v>
      </c>
      <c r="CD76" s="211">
        <v>0</v>
      </c>
      <c r="CE76" s="211">
        <v>0</v>
      </c>
      <c r="CF76" s="211">
        <v>0</v>
      </c>
      <c r="CG76" s="211">
        <v>0</v>
      </c>
      <c r="CH76" s="211">
        <v>0</v>
      </c>
      <c r="CI76" s="211">
        <v>0</v>
      </c>
      <c r="CJ76" s="212"/>
      <c r="CK76" s="212"/>
      <c r="CL76" s="212"/>
      <c r="CM76" s="212"/>
      <c r="CN76" s="212"/>
      <c r="CO76" s="212"/>
      <c r="CP76" s="212"/>
      <c r="CQ76" s="212"/>
      <c r="CR76" s="212"/>
      <c r="CS76" s="212"/>
      <c r="CT76" s="212"/>
      <c r="CU76" s="212"/>
      <c r="CV76" s="212"/>
      <c r="CW76" s="212"/>
      <c r="CX76" s="212"/>
      <c r="CY76" s="212"/>
      <c r="CZ76" s="212"/>
      <c r="DA76" s="212"/>
      <c r="DB76" s="212"/>
      <c r="DC76" s="212"/>
      <c r="DD76" s="212"/>
      <c r="DE76" s="212"/>
      <c r="DF76" s="212"/>
      <c r="DG76" s="213"/>
      <c r="DH76" s="214"/>
      <c r="DI76" s="215"/>
      <c r="DJ76" s="212"/>
      <c r="DK76" s="213"/>
      <c r="DL76" s="212"/>
      <c r="DM76" s="213"/>
      <c r="DN76" s="212"/>
      <c r="DO76" s="213"/>
    </row>
    <row r="77" spans="1:119" s="216" customFormat="1">
      <c r="A77" s="218"/>
      <c r="B77" s="219" t="s">
        <v>88</v>
      </c>
      <c r="C77" s="217"/>
      <c r="D77" s="211">
        <v>0</v>
      </c>
      <c r="E77" s="211">
        <v>0</v>
      </c>
      <c r="F77" s="211">
        <v>0</v>
      </c>
      <c r="G77" s="211">
        <v>0</v>
      </c>
      <c r="H77" s="211">
        <v>0</v>
      </c>
      <c r="I77" s="211">
        <v>0</v>
      </c>
      <c r="J77" s="211">
        <v>0</v>
      </c>
      <c r="K77" s="211">
        <v>0</v>
      </c>
      <c r="L77" s="211">
        <v>0</v>
      </c>
      <c r="M77" s="211">
        <v>0</v>
      </c>
      <c r="N77" s="211">
        <v>0</v>
      </c>
      <c r="O77" s="211">
        <v>0</v>
      </c>
      <c r="P77" s="211">
        <v>0</v>
      </c>
      <c r="Q77" s="211"/>
      <c r="R77" s="211">
        <v>0.36</v>
      </c>
      <c r="S77" s="211">
        <v>3.1659999999999999</v>
      </c>
      <c r="T77" s="211">
        <v>2.8290000000000002</v>
      </c>
      <c r="U77" s="211">
        <v>2.4920000000000004</v>
      </c>
      <c r="V77" s="211">
        <v>0.627</v>
      </c>
      <c r="W77" s="211">
        <v>0.224</v>
      </c>
      <c r="X77" s="211">
        <v>0.94200000000000006</v>
      </c>
      <c r="Y77" s="211">
        <v>1.4370000000000003</v>
      </c>
      <c r="Z77" s="211">
        <v>1.998</v>
      </c>
      <c r="AA77" s="211">
        <v>2.2680000000000002</v>
      </c>
      <c r="AB77" s="211">
        <v>1.9989999999999999</v>
      </c>
      <c r="AC77" s="211">
        <v>2.1320000000000001</v>
      </c>
      <c r="AD77" s="211">
        <v>2.4690000000000003</v>
      </c>
      <c r="AE77" s="211">
        <v>0.94300000000000006</v>
      </c>
      <c r="AF77" s="211"/>
      <c r="AG77" s="211">
        <v>0</v>
      </c>
      <c r="AH77" s="211">
        <v>1.7289999999999999</v>
      </c>
      <c r="AI77" s="211">
        <v>1.8639999999999999</v>
      </c>
      <c r="AJ77" s="211">
        <v>2.4470000000000001</v>
      </c>
      <c r="AK77" s="211">
        <v>3.4350000000000001</v>
      </c>
      <c r="AL77" s="211">
        <v>3.5020000000000002</v>
      </c>
      <c r="AM77" s="211">
        <v>3.3010000000000002</v>
      </c>
      <c r="AN77" s="211">
        <v>2.7839999999999998</v>
      </c>
      <c r="AO77" s="211">
        <v>2.649</v>
      </c>
      <c r="AP77" s="211">
        <v>4.2649999999999997</v>
      </c>
      <c r="AQ77" s="211">
        <v>6.5559999999999992</v>
      </c>
      <c r="AR77" s="211">
        <v>0</v>
      </c>
      <c r="AS77" s="211">
        <v>2.3570000000000002</v>
      </c>
      <c r="AT77" s="211"/>
      <c r="AU77" s="211">
        <v>1.7510000000000001</v>
      </c>
      <c r="AV77" s="211">
        <v>4.2430000000000003</v>
      </c>
      <c r="AW77" s="211">
        <v>3.3449999999999998</v>
      </c>
      <c r="AX77" s="211">
        <v>3.681</v>
      </c>
      <c r="AY77" s="211">
        <v>4.423</v>
      </c>
      <c r="AZ77" s="211">
        <v>6.7129999999999992</v>
      </c>
      <c r="BA77" s="211">
        <v>6.8469999999999995</v>
      </c>
      <c r="BB77" s="211">
        <v>5.1400000000000006</v>
      </c>
      <c r="BC77" s="211">
        <v>5.343</v>
      </c>
      <c r="BD77" s="211">
        <v>4.1749999999999998</v>
      </c>
      <c r="BE77" s="211"/>
      <c r="BF77" s="211">
        <v>0</v>
      </c>
      <c r="BG77" s="211">
        <v>1.7950000000000002</v>
      </c>
      <c r="BH77" s="211">
        <v>5.7249999999999996</v>
      </c>
      <c r="BI77" s="211">
        <v>3.2549999999999999</v>
      </c>
      <c r="BJ77" s="211">
        <v>5.5229999999999997</v>
      </c>
      <c r="BK77" s="211">
        <v>4.9829999999999997</v>
      </c>
      <c r="BL77" s="211">
        <v>5.0960000000000001</v>
      </c>
      <c r="BM77" s="211">
        <v>7.0489999999999995</v>
      </c>
      <c r="BN77" s="211">
        <v>5.7929999999999993</v>
      </c>
      <c r="BO77" s="211">
        <v>5.2309999999999999</v>
      </c>
      <c r="BP77" s="211">
        <v>4.4000000000000004</v>
      </c>
      <c r="BQ77" s="211">
        <v>2.4929999999999999</v>
      </c>
      <c r="BR77" s="211"/>
      <c r="BS77" s="211">
        <v>0</v>
      </c>
      <c r="BT77" s="211">
        <v>0</v>
      </c>
      <c r="BU77" s="211">
        <v>0</v>
      </c>
      <c r="BV77" s="211">
        <v>0</v>
      </c>
      <c r="BW77" s="211">
        <v>0</v>
      </c>
      <c r="BX77" s="211">
        <v>0</v>
      </c>
      <c r="BY77" s="211">
        <v>0</v>
      </c>
      <c r="BZ77" s="211">
        <v>0</v>
      </c>
      <c r="CA77" s="211">
        <v>0</v>
      </c>
      <c r="CB77" s="211">
        <v>0</v>
      </c>
      <c r="CC77" s="211">
        <v>0</v>
      </c>
      <c r="CD77" s="211">
        <v>0</v>
      </c>
      <c r="CE77" s="211">
        <v>0</v>
      </c>
      <c r="CF77" s="211">
        <v>0</v>
      </c>
      <c r="CG77" s="211">
        <v>0</v>
      </c>
      <c r="CH77" s="211">
        <v>0</v>
      </c>
      <c r="CI77" s="211">
        <v>0</v>
      </c>
      <c r="CJ77" s="212"/>
      <c r="CK77" s="212"/>
      <c r="CL77" s="212"/>
      <c r="CM77" s="212"/>
      <c r="CN77" s="212"/>
      <c r="CO77" s="212"/>
      <c r="CP77" s="212"/>
      <c r="CQ77" s="212"/>
      <c r="CR77" s="212"/>
      <c r="CS77" s="212"/>
      <c r="CT77" s="212"/>
      <c r="CU77" s="212"/>
      <c r="CV77" s="212"/>
      <c r="CW77" s="212"/>
      <c r="CX77" s="212"/>
      <c r="CY77" s="212"/>
      <c r="CZ77" s="212"/>
      <c r="DA77" s="212"/>
      <c r="DB77" s="212"/>
      <c r="DC77" s="212"/>
      <c r="DD77" s="212"/>
      <c r="DE77" s="212"/>
      <c r="DF77" s="212"/>
      <c r="DG77" s="213"/>
      <c r="DH77" s="214"/>
      <c r="DI77" s="215"/>
      <c r="DJ77" s="212"/>
      <c r="DK77" s="213"/>
      <c r="DL77" s="212"/>
      <c r="DM77" s="213"/>
      <c r="DN77" s="212"/>
      <c r="DO77" s="213"/>
    </row>
  </sheetData>
  <mergeCells count="1">
    <mergeCell ref="DF2:DG2"/>
  </mergeCells>
  <pageMargins left="0.75" right="0.75" top="1" bottom="1" header="0.5" footer="0.5"/>
  <pageSetup orientation="portrait" horizontalDpi="4294967292" verticalDpi="4294967292"/>
  <rowBreaks count="1" manualBreakCount="1">
    <brk id="19" max="82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7ECE7-A21C-46D3-AC8A-AF0272142D28}">
  <sheetPr>
    <pageSetUpPr autoPageBreaks="0"/>
  </sheetPr>
  <dimension ref="A1:DL225"/>
  <sheetViews>
    <sheetView zoomScaleSheetLayoutView="75" workbookViewId="0">
      <pane xSplit="3" ySplit="4" topLeftCell="D5" activePane="bottomRight" state="frozenSplit"/>
      <selection pane="topRight" activeCell="E1" sqref="E1"/>
      <selection pane="bottomLeft" activeCell="A5" sqref="A5"/>
      <selection pane="bottomRight" activeCell="B5" sqref="B5:D5"/>
    </sheetView>
  </sheetViews>
  <sheetFormatPr baseColWidth="10" defaultColWidth="9.19921875" defaultRowHeight="13"/>
  <cols>
    <col min="1" max="1" width="13.3984375" customWidth="1"/>
    <col min="2" max="2" width="6.19921875" customWidth="1"/>
    <col min="3" max="3" width="18.796875" customWidth="1"/>
    <col min="4" max="46" width="9.19921875" customWidth="1"/>
    <col min="47" max="47" width="10.19921875" customWidth="1"/>
    <col min="48" max="48" width="9.59765625" customWidth="1"/>
    <col min="49" max="74" width="9.19921875" customWidth="1"/>
    <col min="75" max="85" width="8.59765625" customWidth="1"/>
    <col min="86" max="89" width="9.19921875" customWidth="1"/>
    <col min="90" max="90" width="12" customWidth="1"/>
    <col min="91" max="91" width="10.19921875" customWidth="1"/>
    <col min="92" max="92" width="9.796875" customWidth="1"/>
    <col min="96" max="96" width="9.796875" customWidth="1"/>
    <col min="98" max="99" width="9.19921875" customWidth="1"/>
  </cols>
  <sheetData>
    <row r="1" spans="1:100" s="1" customFormat="1" ht="18">
      <c r="A1" s="43" t="s">
        <v>77</v>
      </c>
      <c r="B1" s="46"/>
      <c r="C1" s="46"/>
      <c r="D1" s="67"/>
      <c r="E1" s="42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 t="s">
        <v>78</v>
      </c>
      <c r="BG1" s="67"/>
      <c r="BH1" s="67"/>
      <c r="BI1" s="67"/>
      <c r="BJ1" s="67"/>
      <c r="BK1" s="67"/>
      <c r="BL1" s="67"/>
      <c r="BM1" s="67"/>
      <c r="BN1" s="67"/>
      <c r="BO1" s="67"/>
      <c r="BP1" s="67"/>
      <c r="BQ1" s="67"/>
      <c r="BR1" s="67"/>
      <c r="BS1" s="67"/>
      <c r="BT1" s="67"/>
      <c r="BU1" s="67"/>
      <c r="BV1" s="67"/>
      <c r="BW1" s="68"/>
      <c r="BX1" s="68"/>
      <c r="BY1" s="68"/>
      <c r="BZ1" s="68"/>
      <c r="CA1" s="68"/>
      <c r="CB1" s="68"/>
      <c r="CC1" s="68"/>
      <c r="CD1" s="68"/>
      <c r="CE1" s="68"/>
      <c r="CF1" s="68"/>
      <c r="CG1" s="68"/>
      <c r="CH1" s="68"/>
      <c r="CI1" s="68"/>
      <c r="CJ1" s="68"/>
      <c r="CL1" s="42"/>
      <c r="CM1" s="42"/>
    </row>
    <row r="2" spans="1:100" ht="18">
      <c r="A2" s="43" t="s">
        <v>23</v>
      </c>
      <c r="B2" s="46"/>
      <c r="C2" s="46"/>
      <c r="D2" s="67"/>
      <c r="E2" s="42"/>
      <c r="F2" s="84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2"/>
      <c r="CL2" s="475"/>
      <c r="CM2" s="475"/>
      <c r="CN2" s="2"/>
      <c r="CO2" s="2"/>
      <c r="CP2" s="2"/>
      <c r="CQ2" s="2"/>
      <c r="CR2" s="2"/>
      <c r="CS2" s="2"/>
      <c r="CT2" s="2"/>
      <c r="CU2" s="2"/>
      <c r="CV2" s="2"/>
    </row>
    <row r="3" spans="1:100" ht="18">
      <c r="A3" s="44"/>
      <c r="B3" s="42"/>
      <c r="C3" s="42"/>
      <c r="D3" s="67"/>
      <c r="E3" s="42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2"/>
      <c r="CL3" s="69"/>
      <c r="CM3" s="69"/>
      <c r="CN3" s="2"/>
      <c r="CO3" s="2"/>
      <c r="CP3" s="2"/>
      <c r="CQ3" s="2"/>
      <c r="CR3" s="2"/>
      <c r="CS3" s="2"/>
      <c r="CT3" s="2"/>
      <c r="CU3" s="2"/>
      <c r="CV3" s="2"/>
    </row>
    <row r="4" spans="1:100" s="3" customFormat="1" ht="15">
      <c r="A4" s="44"/>
      <c r="B4" s="179"/>
      <c r="C4" s="179"/>
      <c r="D4" s="72" t="s">
        <v>66</v>
      </c>
      <c r="E4" s="72" t="s">
        <v>69</v>
      </c>
      <c r="F4" s="72" t="s">
        <v>28</v>
      </c>
      <c r="G4" s="72" t="s">
        <v>29</v>
      </c>
      <c r="H4" s="72" t="s">
        <v>30</v>
      </c>
      <c r="I4" s="72" t="s">
        <v>31</v>
      </c>
      <c r="J4" s="72" t="s">
        <v>32</v>
      </c>
      <c r="K4" s="72" t="s">
        <v>33</v>
      </c>
      <c r="L4" s="72" t="s">
        <v>34</v>
      </c>
      <c r="M4" s="72" t="s">
        <v>35</v>
      </c>
      <c r="N4" s="72" t="s">
        <v>36</v>
      </c>
      <c r="O4" s="72" t="s">
        <v>37</v>
      </c>
      <c r="P4" s="72" t="s">
        <v>38</v>
      </c>
      <c r="Q4" s="72" t="s">
        <v>39</v>
      </c>
      <c r="R4" s="72" t="s">
        <v>40</v>
      </c>
      <c r="S4" s="72" t="s">
        <v>41</v>
      </c>
      <c r="T4" s="180" t="s">
        <v>42</v>
      </c>
      <c r="U4" s="72" t="s">
        <v>43</v>
      </c>
      <c r="V4" s="72" t="s">
        <v>44</v>
      </c>
      <c r="W4" s="72" t="s">
        <v>45</v>
      </c>
      <c r="X4" s="72" t="s">
        <v>46</v>
      </c>
      <c r="Y4" s="72" t="s">
        <v>47</v>
      </c>
      <c r="Z4" s="72" t="s">
        <v>48</v>
      </c>
      <c r="AA4" s="72" t="s">
        <v>49</v>
      </c>
      <c r="AB4" s="72" t="s">
        <v>50</v>
      </c>
      <c r="AC4" s="72" t="s">
        <v>51</v>
      </c>
      <c r="AD4" s="180" t="s">
        <v>52</v>
      </c>
      <c r="AE4" s="180" t="s">
        <v>53</v>
      </c>
      <c r="AF4" s="180" t="s">
        <v>54</v>
      </c>
      <c r="AG4" s="180" t="s">
        <v>55</v>
      </c>
      <c r="AH4" s="180" t="s">
        <v>56</v>
      </c>
      <c r="AI4" s="180" t="s">
        <v>57</v>
      </c>
      <c r="AJ4" s="180" t="s">
        <v>58</v>
      </c>
      <c r="AK4" s="180" t="s">
        <v>59</v>
      </c>
      <c r="AL4" s="180" t="s">
        <v>60</v>
      </c>
      <c r="AM4" s="180" t="s">
        <v>61</v>
      </c>
      <c r="AN4" s="180" t="s">
        <v>62</v>
      </c>
      <c r="AO4" s="180" t="s">
        <v>63</v>
      </c>
      <c r="AP4" s="72" t="s">
        <v>64</v>
      </c>
      <c r="AQ4" s="72" t="s">
        <v>65</v>
      </c>
      <c r="AR4" s="73">
        <v>39507</v>
      </c>
      <c r="AS4" s="73">
        <v>39508</v>
      </c>
      <c r="AT4" s="73">
        <v>39509</v>
      </c>
      <c r="AU4" s="73">
        <v>39510</v>
      </c>
      <c r="AV4" s="73">
        <v>39511</v>
      </c>
      <c r="AW4" s="73">
        <v>39512</v>
      </c>
      <c r="AX4" s="73">
        <v>39513</v>
      </c>
      <c r="AY4" s="73">
        <v>39514</v>
      </c>
      <c r="AZ4" s="73">
        <v>39515</v>
      </c>
      <c r="BA4" s="73">
        <v>39516</v>
      </c>
      <c r="BB4" s="73">
        <v>39517</v>
      </c>
      <c r="BC4" s="73">
        <v>39518</v>
      </c>
      <c r="BD4" s="73">
        <v>39519</v>
      </c>
      <c r="BE4" s="73">
        <v>39520</v>
      </c>
      <c r="BF4" s="73">
        <v>39521</v>
      </c>
      <c r="BG4" s="73">
        <v>39522</v>
      </c>
      <c r="BH4" s="73">
        <v>39523</v>
      </c>
      <c r="BI4" s="73">
        <v>39524</v>
      </c>
      <c r="BJ4" s="73">
        <v>39525</v>
      </c>
      <c r="BK4" s="73">
        <v>39526</v>
      </c>
      <c r="BL4" s="74">
        <v>39527</v>
      </c>
      <c r="BM4" s="74">
        <v>39528</v>
      </c>
      <c r="BN4" s="74">
        <v>39529</v>
      </c>
      <c r="BO4" s="74">
        <v>39530</v>
      </c>
      <c r="BP4" s="74">
        <v>39531</v>
      </c>
      <c r="BQ4" s="74">
        <v>39532</v>
      </c>
      <c r="BR4" s="74">
        <v>39533</v>
      </c>
      <c r="BS4" s="74">
        <v>39534</v>
      </c>
      <c r="BT4" s="74">
        <v>39535</v>
      </c>
      <c r="BU4" s="74">
        <v>39536</v>
      </c>
      <c r="BV4" s="73">
        <v>39537</v>
      </c>
      <c r="BW4" s="75"/>
      <c r="BX4" s="75"/>
      <c r="BY4" s="75"/>
      <c r="BZ4" s="75"/>
      <c r="CA4" s="75"/>
      <c r="CB4" s="75"/>
      <c r="CC4" s="75"/>
      <c r="CD4" s="75"/>
      <c r="CE4" s="75"/>
      <c r="CF4" s="75"/>
      <c r="CG4" s="75"/>
      <c r="CH4" s="75"/>
      <c r="CI4" s="75"/>
      <c r="CJ4" s="75"/>
      <c r="CK4" s="75"/>
      <c r="CL4" s="69"/>
      <c r="CM4" s="71"/>
      <c r="CN4" s="76"/>
      <c r="CO4" s="77"/>
      <c r="CP4" s="69"/>
      <c r="CQ4" s="71"/>
      <c r="CR4" s="12"/>
      <c r="CT4" s="12"/>
      <c r="CV4" s="12"/>
    </row>
    <row r="5" spans="1:100" s="4" customFormat="1" ht="14">
      <c r="A5" s="78" t="s">
        <v>27</v>
      </c>
      <c r="B5" s="9" t="s">
        <v>79</v>
      </c>
      <c r="C5" s="83"/>
      <c r="D5" s="84">
        <v>0</v>
      </c>
      <c r="E5" s="84">
        <v>2.1999999999999999E-2</v>
      </c>
      <c r="F5" s="84">
        <v>0</v>
      </c>
      <c r="G5" s="84">
        <v>4.4999999999999998E-2</v>
      </c>
      <c r="H5" s="84">
        <v>0.224</v>
      </c>
      <c r="I5" s="84">
        <v>0.20244999999999996</v>
      </c>
      <c r="J5" s="84">
        <v>0.22445000000000001</v>
      </c>
      <c r="K5" s="84">
        <v>0</v>
      </c>
      <c r="L5" s="84">
        <v>0</v>
      </c>
      <c r="M5" s="84">
        <v>2.9859999999999998</v>
      </c>
      <c r="N5" s="84">
        <v>8.1060000000000016</v>
      </c>
      <c r="O5" s="84">
        <v>6.0619999999999994</v>
      </c>
      <c r="P5" s="84">
        <v>9.16</v>
      </c>
      <c r="Q5" s="84">
        <v>12.73</v>
      </c>
      <c r="R5" s="84">
        <v>10.305999999999999</v>
      </c>
      <c r="S5" s="84">
        <v>8.0380000000000003</v>
      </c>
      <c r="T5" s="84">
        <v>10.754</v>
      </c>
      <c r="U5" s="84">
        <v>9.2279999999999998</v>
      </c>
      <c r="V5" s="84">
        <v>3.9510000000000005</v>
      </c>
      <c r="W5" s="84">
        <v>0</v>
      </c>
      <c r="X5" s="84">
        <v>0</v>
      </c>
      <c r="Y5" s="84">
        <v>0</v>
      </c>
      <c r="Z5" s="84">
        <v>7.2289999999999992</v>
      </c>
      <c r="AA5" s="84">
        <v>7.7009999999999987</v>
      </c>
      <c r="AB5" s="84">
        <v>7.4079999999999995</v>
      </c>
      <c r="AC5" s="84">
        <v>6.7119999999999997</v>
      </c>
      <c r="AD5" s="84">
        <v>13.358000000000001</v>
      </c>
      <c r="AE5" s="84">
        <v>9.2509999999999994</v>
      </c>
      <c r="AF5" s="84">
        <v>10.552999999999999</v>
      </c>
      <c r="AG5" s="84">
        <v>2.6480000000000001</v>
      </c>
      <c r="AH5" s="84">
        <v>0</v>
      </c>
      <c r="AI5" s="84">
        <v>0</v>
      </c>
      <c r="AJ5" s="84">
        <v>6.0179999999999998</v>
      </c>
      <c r="AK5" s="84">
        <v>5.859</v>
      </c>
      <c r="AL5" s="84">
        <v>13.021999999999998</v>
      </c>
      <c r="AM5" s="84">
        <v>12.616999999999997</v>
      </c>
      <c r="AN5" s="84">
        <v>11.044999999999998</v>
      </c>
      <c r="AO5" s="84">
        <v>9.2939999999999987</v>
      </c>
      <c r="AP5" s="84">
        <v>8.3509999999999991</v>
      </c>
      <c r="AQ5" s="84">
        <v>6.3529999999999998</v>
      </c>
      <c r="AR5" s="84">
        <v>0</v>
      </c>
      <c r="AS5" s="84">
        <v>0</v>
      </c>
      <c r="AT5" s="84">
        <v>0</v>
      </c>
      <c r="AU5" s="84">
        <v>5.7239999999999993</v>
      </c>
      <c r="AV5" s="84">
        <v>5.9710000000000001</v>
      </c>
      <c r="AW5" s="84">
        <v>2.56</v>
      </c>
      <c r="AX5" s="84">
        <v>2.3569999999999998</v>
      </c>
      <c r="AY5" s="84">
        <v>0</v>
      </c>
      <c r="AZ5" s="84">
        <v>0</v>
      </c>
      <c r="BA5" s="84">
        <v>6.286999999999999</v>
      </c>
      <c r="BB5" s="84">
        <v>8.5990000000000002</v>
      </c>
      <c r="BC5" s="84">
        <v>8.2840000000000007</v>
      </c>
      <c r="BD5" s="84">
        <v>10.125</v>
      </c>
      <c r="BE5" s="84">
        <v>8.2399999999999984</v>
      </c>
      <c r="BF5" s="84">
        <v>7.4079999999999995</v>
      </c>
      <c r="BG5" s="84">
        <v>3.8390000000000004</v>
      </c>
      <c r="BH5" s="84">
        <v>4.2880000000000003</v>
      </c>
      <c r="BI5" s="84">
        <v>4.423</v>
      </c>
      <c r="BJ5" s="84">
        <v>0</v>
      </c>
      <c r="BK5" s="84">
        <v>0</v>
      </c>
      <c r="BL5" s="84">
        <v>4.2669999999999995</v>
      </c>
      <c r="BM5" s="84">
        <v>7.9709999999999983</v>
      </c>
      <c r="BN5" s="84">
        <v>8.6440000000000001</v>
      </c>
      <c r="BO5" s="84">
        <v>4.085</v>
      </c>
      <c r="BP5" s="84">
        <v>2.9859999999999998</v>
      </c>
      <c r="BQ5" s="84">
        <v>3.8609999999999998</v>
      </c>
      <c r="BR5" s="84">
        <v>7.8360000000000003</v>
      </c>
      <c r="BS5" s="84">
        <v>12.236000000000001</v>
      </c>
      <c r="BT5" s="84">
        <v>6.6899999999999995</v>
      </c>
      <c r="BU5" s="84">
        <v>0</v>
      </c>
      <c r="BV5" s="84">
        <v>0</v>
      </c>
      <c r="BW5" s="79"/>
      <c r="BX5" s="79"/>
      <c r="BY5" s="79"/>
      <c r="BZ5" s="79"/>
      <c r="CA5" s="79"/>
      <c r="CB5" s="79"/>
      <c r="CC5" s="79"/>
      <c r="CD5" s="79"/>
      <c r="CE5" s="79"/>
      <c r="CF5" s="79"/>
      <c r="CG5" s="79"/>
      <c r="CH5" s="79"/>
      <c r="CI5" s="79"/>
      <c r="CJ5" s="79"/>
      <c r="CK5" s="79"/>
      <c r="CL5" s="79"/>
      <c r="CM5" s="80"/>
      <c r="CN5" s="81"/>
      <c r="CO5" s="82"/>
      <c r="CP5" s="79"/>
      <c r="CQ5" s="80"/>
      <c r="CR5" s="79"/>
      <c r="CS5" s="80"/>
      <c r="CT5" s="79"/>
      <c r="CU5" s="80"/>
    </row>
    <row r="6" spans="1:100" s="4" customFormat="1">
      <c r="A6" s="8"/>
      <c r="B6" s="9" t="s">
        <v>87</v>
      </c>
      <c r="C6" s="85"/>
      <c r="D6" s="84">
        <v>2.1999999999999999E-2</v>
      </c>
      <c r="E6" s="84">
        <v>0</v>
      </c>
      <c r="F6" s="84">
        <v>2.1999999999999999E-2</v>
      </c>
      <c r="G6" s="84">
        <v>0</v>
      </c>
      <c r="H6" s="84">
        <v>2.2450000000000001E-2</v>
      </c>
      <c r="I6" s="84">
        <v>2.2450000000000001E-2</v>
      </c>
      <c r="J6" s="84">
        <v>2.1999999999999999E-2</v>
      </c>
      <c r="K6" s="84">
        <v>0</v>
      </c>
      <c r="L6" s="84">
        <v>0</v>
      </c>
      <c r="M6" s="84">
        <v>0.71899999999999997</v>
      </c>
      <c r="N6" s="84">
        <v>3.952</v>
      </c>
      <c r="O6" s="84">
        <v>2.4239999999999999</v>
      </c>
      <c r="P6" s="84">
        <v>2.1109999999999998</v>
      </c>
      <c r="Q6" s="84">
        <v>2.7839999999999998</v>
      </c>
      <c r="R6" s="84">
        <v>0.89700000000000002</v>
      </c>
      <c r="S6" s="84">
        <v>0.65</v>
      </c>
      <c r="T6" s="84">
        <v>0.80699999999999994</v>
      </c>
      <c r="U6" s="84">
        <v>0.58299999999999996</v>
      </c>
      <c r="V6" s="84">
        <v>0.33600000000000002</v>
      </c>
      <c r="W6" s="84">
        <v>0</v>
      </c>
      <c r="X6" s="84">
        <v>0</v>
      </c>
      <c r="Y6" s="84">
        <v>0</v>
      </c>
      <c r="Z6" s="84">
        <v>6.4889999999999999</v>
      </c>
      <c r="AA6" s="84">
        <v>6.9370000000000003</v>
      </c>
      <c r="AB6" s="84">
        <v>5.77</v>
      </c>
      <c r="AC6" s="84">
        <v>5.7949999999999999</v>
      </c>
      <c r="AD6" s="84">
        <v>4.399</v>
      </c>
      <c r="AE6" s="84">
        <v>6.3310000000000004</v>
      </c>
      <c r="AF6" s="84">
        <v>12.213000000000001</v>
      </c>
      <c r="AG6" s="84">
        <v>5.6810000000000009</v>
      </c>
      <c r="AH6" s="84">
        <v>0</v>
      </c>
      <c r="AI6" s="84">
        <v>0</v>
      </c>
      <c r="AJ6" s="84">
        <v>18.881</v>
      </c>
      <c r="AK6" s="84">
        <v>12.236000000000001</v>
      </c>
      <c r="AL6" s="84">
        <v>1.325</v>
      </c>
      <c r="AM6" s="84">
        <v>1.2350000000000001</v>
      </c>
      <c r="AN6" s="84">
        <v>1.01</v>
      </c>
      <c r="AO6" s="84">
        <v>1.4139999999999999</v>
      </c>
      <c r="AP6" s="84">
        <v>1.9079999999999999</v>
      </c>
      <c r="AQ6" s="84">
        <v>1.482</v>
      </c>
      <c r="AR6" s="84">
        <v>0</v>
      </c>
      <c r="AS6" s="84">
        <v>0</v>
      </c>
      <c r="AT6" s="84">
        <v>0</v>
      </c>
      <c r="AU6" s="84">
        <v>16.904</v>
      </c>
      <c r="AV6" s="84">
        <v>17.600000000000001</v>
      </c>
      <c r="AW6" s="84">
        <v>17.443999999999999</v>
      </c>
      <c r="AX6" s="84">
        <v>18.049999999999997</v>
      </c>
      <c r="AY6" s="84">
        <v>0</v>
      </c>
      <c r="AZ6" s="84">
        <v>0</v>
      </c>
      <c r="BA6" s="84">
        <v>7.7669999999999995</v>
      </c>
      <c r="BB6" s="84">
        <v>7.0720000000000001</v>
      </c>
      <c r="BC6" s="84">
        <v>6.8479999999999999</v>
      </c>
      <c r="BD6" s="84">
        <v>5.2080000000000002</v>
      </c>
      <c r="BE6" s="84">
        <v>3.0980000000000003</v>
      </c>
      <c r="BF6" s="84">
        <v>2.6950000000000003</v>
      </c>
      <c r="BG6" s="84">
        <v>5.2989999999999995</v>
      </c>
      <c r="BH6" s="84">
        <v>9.99</v>
      </c>
      <c r="BI6" s="84">
        <v>10.664</v>
      </c>
      <c r="BJ6" s="84">
        <v>0</v>
      </c>
      <c r="BK6" s="84">
        <v>0</v>
      </c>
      <c r="BL6" s="84">
        <v>2.851</v>
      </c>
      <c r="BM6" s="84">
        <v>6.3540000000000001</v>
      </c>
      <c r="BN6" s="84">
        <v>4.4450000000000003</v>
      </c>
      <c r="BO6" s="84">
        <v>7.3409999999999993</v>
      </c>
      <c r="BP6" s="84">
        <v>14.613999999999999</v>
      </c>
      <c r="BQ6" s="84">
        <v>7.1159999999999997</v>
      </c>
      <c r="BR6" s="84">
        <v>3.2549999999999999</v>
      </c>
      <c r="BS6" s="84">
        <v>7.0500000000000007</v>
      </c>
      <c r="BT6" s="84">
        <v>4.6239999999999997</v>
      </c>
      <c r="BU6" s="84">
        <v>0</v>
      </c>
      <c r="BV6" s="84">
        <v>0</v>
      </c>
      <c r="BW6" s="79"/>
      <c r="BX6" s="79"/>
      <c r="BY6" s="79"/>
      <c r="BZ6" s="79"/>
      <c r="CA6" s="79"/>
      <c r="CB6" s="79"/>
      <c r="CC6" s="79"/>
      <c r="CD6" s="79"/>
      <c r="CE6" s="79"/>
      <c r="CF6" s="79"/>
      <c r="CG6" s="79"/>
      <c r="CH6" s="79"/>
      <c r="CI6" s="79"/>
      <c r="CJ6" s="79"/>
      <c r="CK6" s="79"/>
      <c r="CL6" s="79"/>
      <c r="CM6" s="80"/>
      <c r="CN6" s="81"/>
      <c r="CO6" s="82"/>
      <c r="CP6" s="79"/>
      <c r="CQ6" s="80"/>
      <c r="CR6" s="79"/>
      <c r="CS6" s="80"/>
      <c r="CT6" s="79"/>
      <c r="CU6" s="80"/>
    </row>
    <row r="7" spans="1:100" s="4" customFormat="1">
      <c r="A7" s="10"/>
      <c r="B7" s="11" t="s">
        <v>88</v>
      </c>
      <c r="C7" s="85"/>
      <c r="D7" s="84">
        <v>0</v>
      </c>
      <c r="E7" s="84">
        <v>0</v>
      </c>
      <c r="F7" s="84">
        <v>0</v>
      </c>
      <c r="G7" s="84">
        <v>2.1999999999999999E-2</v>
      </c>
      <c r="H7" s="84">
        <v>4.4999999999999998E-2</v>
      </c>
      <c r="I7" s="84">
        <v>0</v>
      </c>
      <c r="J7" s="84">
        <v>4.4999999999999998E-2</v>
      </c>
      <c r="K7" s="84">
        <v>0</v>
      </c>
      <c r="L7" s="84">
        <v>0</v>
      </c>
      <c r="M7" s="84">
        <v>0.65100000000000002</v>
      </c>
      <c r="N7" s="84">
        <v>1.7509999999999999</v>
      </c>
      <c r="O7" s="84">
        <v>1.3239999999999998</v>
      </c>
      <c r="P7" s="84">
        <v>1.369</v>
      </c>
      <c r="Q7" s="84">
        <v>2.1999999999999997</v>
      </c>
      <c r="R7" s="84">
        <v>3.4360000000000004</v>
      </c>
      <c r="S7" s="84">
        <v>2.6499999999999995</v>
      </c>
      <c r="T7" s="84">
        <v>3.48</v>
      </c>
      <c r="U7" s="84">
        <v>3.4119999999999999</v>
      </c>
      <c r="V7" s="84">
        <v>1.5269999999999999</v>
      </c>
      <c r="W7" s="84">
        <v>0</v>
      </c>
      <c r="X7" s="84">
        <v>0</v>
      </c>
      <c r="Y7" s="84">
        <v>0</v>
      </c>
      <c r="Z7" s="84">
        <v>1.639</v>
      </c>
      <c r="AA7" s="84">
        <v>1.9090000000000003</v>
      </c>
      <c r="AB7" s="84">
        <v>2.2690000000000001</v>
      </c>
      <c r="AC7" s="84">
        <v>2.2000000000000002</v>
      </c>
      <c r="AD7" s="84">
        <v>2.5379999999999998</v>
      </c>
      <c r="AE7" s="84">
        <v>1.8639999999999999</v>
      </c>
      <c r="AF7" s="84">
        <v>2.3579999999999997</v>
      </c>
      <c r="AG7" s="84">
        <v>1.19</v>
      </c>
      <c r="AH7" s="84">
        <v>0</v>
      </c>
      <c r="AI7" s="84">
        <v>0</v>
      </c>
      <c r="AJ7" s="84">
        <v>1.66</v>
      </c>
      <c r="AK7" s="84">
        <v>1.9080000000000001</v>
      </c>
      <c r="AL7" s="84">
        <v>7.0489999999999995</v>
      </c>
      <c r="AM7" s="84">
        <v>4.9399999999999995</v>
      </c>
      <c r="AN7" s="84">
        <v>4.7369999999999992</v>
      </c>
      <c r="AO7" s="84">
        <v>4.8499999999999996</v>
      </c>
      <c r="AP7" s="84">
        <v>4.3109999999999999</v>
      </c>
      <c r="AQ7" s="84">
        <v>3.2770000000000001</v>
      </c>
      <c r="AR7" s="84">
        <v>0</v>
      </c>
      <c r="AS7" s="84">
        <v>0</v>
      </c>
      <c r="AT7" s="84">
        <v>0</v>
      </c>
      <c r="AU7" s="84">
        <v>1.7509999999999999</v>
      </c>
      <c r="AV7" s="84">
        <v>1.4140000000000001</v>
      </c>
      <c r="AW7" s="84">
        <v>0.76400000000000001</v>
      </c>
      <c r="AX7" s="84">
        <v>0.71900000000000008</v>
      </c>
      <c r="AY7" s="84">
        <v>0</v>
      </c>
      <c r="AZ7" s="84">
        <v>0</v>
      </c>
      <c r="BA7" s="84">
        <v>4.1530000000000005</v>
      </c>
      <c r="BB7" s="84">
        <v>5.141</v>
      </c>
      <c r="BC7" s="84">
        <v>5.7920000000000007</v>
      </c>
      <c r="BD7" s="84">
        <v>5.927999999999999</v>
      </c>
      <c r="BE7" s="84">
        <v>4.8729999999999993</v>
      </c>
      <c r="BF7" s="84">
        <v>4.6020000000000003</v>
      </c>
      <c r="BG7" s="84">
        <v>2.29</v>
      </c>
      <c r="BH7" s="84">
        <v>2.919</v>
      </c>
      <c r="BI7" s="84">
        <v>3.8159999999999998</v>
      </c>
      <c r="BJ7" s="84">
        <v>0</v>
      </c>
      <c r="BK7" s="84">
        <v>0</v>
      </c>
      <c r="BL7" s="84">
        <v>2.5369999999999999</v>
      </c>
      <c r="BM7" s="84">
        <v>6.1069999999999993</v>
      </c>
      <c r="BN7" s="84">
        <v>6.1059999999999999</v>
      </c>
      <c r="BO7" s="84">
        <v>2.601</v>
      </c>
      <c r="BP7" s="84">
        <v>1.7970000000000004</v>
      </c>
      <c r="BQ7" s="84">
        <v>2.7149999999999999</v>
      </c>
      <c r="BR7" s="84">
        <v>3.1870000000000003</v>
      </c>
      <c r="BS7" s="84">
        <v>6.3979999999999997</v>
      </c>
      <c r="BT7" s="84">
        <v>3.3450000000000002</v>
      </c>
      <c r="BU7" s="84">
        <v>0</v>
      </c>
      <c r="BV7" s="84">
        <v>0</v>
      </c>
      <c r="BW7" s="79"/>
      <c r="BX7" s="79"/>
      <c r="BY7" s="79"/>
      <c r="BZ7" s="79"/>
      <c r="CA7" s="79"/>
      <c r="CB7" s="79"/>
      <c r="CC7" s="79"/>
      <c r="CD7" s="79"/>
      <c r="CE7" s="79"/>
      <c r="CF7" s="79"/>
      <c r="CG7" s="79"/>
      <c r="CH7" s="79"/>
      <c r="CI7" s="79"/>
      <c r="CJ7" s="79"/>
      <c r="CK7" s="79"/>
      <c r="CL7" s="79"/>
      <c r="CM7" s="80"/>
      <c r="CN7" s="81"/>
      <c r="CO7" s="82"/>
      <c r="CP7" s="79"/>
      <c r="CQ7" s="80"/>
      <c r="CR7" s="79"/>
      <c r="CS7" s="80"/>
      <c r="CT7" s="79"/>
      <c r="CU7" s="80"/>
    </row>
    <row r="8" spans="1:100" s="16" customFormat="1">
      <c r="A8" s="15"/>
      <c r="C8" s="17" t="s">
        <v>70</v>
      </c>
      <c r="D8" s="94" t="e">
        <f>#REF!/#REF!</f>
        <v>#REF!</v>
      </c>
      <c r="E8" s="94" t="e">
        <f>#REF!/#REF!</f>
        <v>#REF!</v>
      </c>
      <c r="F8" s="94" t="e">
        <f>#REF!/#REF!</f>
        <v>#REF!</v>
      </c>
      <c r="G8" s="94" t="e">
        <f>#REF!/#REF!</f>
        <v>#REF!</v>
      </c>
      <c r="H8" s="94" t="e">
        <f>#REF!/#REF!</f>
        <v>#REF!</v>
      </c>
      <c r="I8" s="94" t="e">
        <f>#REF!/#REF!</f>
        <v>#REF!</v>
      </c>
      <c r="J8" s="94" t="e">
        <f>#REF!/#REF!</f>
        <v>#REF!</v>
      </c>
      <c r="K8" s="94" t="e">
        <f>#REF!/#REF!</f>
        <v>#REF!</v>
      </c>
      <c r="L8" s="94" t="e">
        <f>#REF!/#REF!</f>
        <v>#REF!</v>
      </c>
      <c r="M8" s="94" t="e">
        <f>#REF!/#REF!</f>
        <v>#REF!</v>
      </c>
      <c r="N8" s="94" t="e">
        <f>#REF!/#REF!</f>
        <v>#REF!</v>
      </c>
      <c r="O8" s="94" t="e">
        <f>#REF!/#REF!</f>
        <v>#REF!</v>
      </c>
      <c r="P8" s="94" t="e">
        <f>#REF!/#REF!</f>
        <v>#REF!</v>
      </c>
      <c r="Q8" s="94" t="e">
        <f>#REF!/#REF!</f>
        <v>#REF!</v>
      </c>
      <c r="R8" s="94" t="e">
        <f>#REF!/#REF!</f>
        <v>#REF!</v>
      </c>
      <c r="S8" s="94" t="e">
        <f>#REF!/#REF!</f>
        <v>#REF!</v>
      </c>
      <c r="T8" s="94" t="e">
        <f>#REF!/#REF!</f>
        <v>#REF!</v>
      </c>
      <c r="U8" s="94" t="e">
        <f>#REF!/#REF!</f>
        <v>#REF!</v>
      </c>
      <c r="V8" s="94" t="e">
        <f>#REF!/#REF!</f>
        <v>#REF!</v>
      </c>
      <c r="W8" s="94" t="e">
        <f>#REF!/#REF!</f>
        <v>#REF!</v>
      </c>
      <c r="X8" s="94" t="e">
        <f>#REF!/#REF!</f>
        <v>#REF!</v>
      </c>
      <c r="Y8" s="94" t="e">
        <f>#REF!/#REF!</f>
        <v>#REF!</v>
      </c>
      <c r="Z8" s="94" t="e">
        <f>#REF!/#REF!</f>
        <v>#REF!</v>
      </c>
      <c r="AA8" s="94" t="e">
        <f>#REF!/#REF!</f>
        <v>#REF!</v>
      </c>
      <c r="AB8" s="94" t="e">
        <f>#REF!/#REF!</f>
        <v>#REF!</v>
      </c>
      <c r="AC8" s="94" t="e">
        <f>#REF!/#REF!</f>
        <v>#REF!</v>
      </c>
      <c r="AD8" s="94" t="e">
        <f>#REF!/#REF!</f>
        <v>#REF!</v>
      </c>
      <c r="AE8" s="94" t="e">
        <f>#REF!/#REF!</f>
        <v>#REF!</v>
      </c>
      <c r="AF8" s="94" t="e">
        <f>#REF!/#REF!</f>
        <v>#REF!</v>
      </c>
      <c r="AG8" s="94" t="e">
        <f>#REF!/#REF!</f>
        <v>#REF!</v>
      </c>
      <c r="AH8" s="94" t="e">
        <f>#REF!/#REF!</f>
        <v>#REF!</v>
      </c>
      <c r="AI8" s="94" t="e">
        <f>#REF!/#REF!</f>
        <v>#REF!</v>
      </c>
      <c r="AJ8" s="94" t="e">
        <f>#REF!/#REF!</f>
        <v>#REF!</v>
      </c>
      <c r="AK8" s="94" t="e">
        <f>#REF!/#REF!</f>
        <v>#REF!</v>
      </c>
      <c r="AL8" s="94" t="e">
        <f>#REF!/#REF!</f>
        <v>#REF!</v>
      </c>
      <c r="AM8" s="94" t="e">
        <f>#REF!/#REF!</f>
        <v>#REF!</v>
      </c>
      <c r="AN8" s="94" t="e">
        <f>#REF!/#REF!</f>
        <v>#REF!</v>
      </c>
      <c r="AO8" s="94" t="e">
        <f>#REF!/#REF!</f>
        <v>#REF!</v>
      </c>
      <c r="AP8" s="94" t="e">
        <f>#REF!/#REF!</f>
        <v>#REF!</v>
      </c>
      <c r="AQ8" s="94" t="e">
        <f>#REF!/#REF!</f>
        <v>#REF!</v>
      </c>
      <c r="AR8" s="94" t="e">
        <f>#REF!/#REF!</f>
        <v>#REF!</v>
      </c>
      <c r="AS8" s="94" t="e">
        <f>#REF!/#REF!</f>
        <v>#REF!</v>
      </c>
      <c r="AT8" s="94" t="e">
        <f>#REF!/#REF!</f>
        <v>#REF!</v>
      </c>
      <c r="AU8" s="94" t="e">
        <f>#REF!/#REF!</f>
        <v>#REF!</v>
      </c>
      <c r="AV8" s="94" t="e">
        <f>#REF!/#REF!</f>
        <v>#REF!</v>
      </c>
      <c r="AW8" s="94" t="e">
        <f>#REF!/#REF!</f>
        <v>#REF!</v>
      </c>
      <c r="AX8" s="94" t="e">
        <f>#REF!/#REF!</f>
        <v>#REF!</v>
      </c>
      <c r="AY8" s="94" t="e">
        <f>#REF!/#REF!</f>
        <v>#REF!</v>
      </c>
      <c r="AZ8" s="94" t="e">
        <f>#REF!/#REF!</f>
        <v>#REF!</v>
      </c>
      <c r="BA8" s="94" t="e">
        <f>#REF!/#REF!</f>
        <v>#REF!</v>
      </c>
      <c r="BB8" s="94" t="e">
        <f>#REF!/#REF!</f>
        <v>#REF!</v>
      </c>
      <c r="BC8" s="94" t="e">
        <f>#REF!/#REF!</f>
        <v>#REF!</v>
      </c>
      <c r="BD8" s="94" t="e">
        <f>#REF!/#REF!</f>
        <v>#REF!</v>
      </c>
      <c r="BE8" s="94" t="e">
        <f>#REF!/#REF!</f>
        <v>#REF!</v>
      </c>
      <c r="BF8" s="94" t="e">
        <f>#REF!/#REF!</f>
        <v>#REF!</v>
      </c>
      <c r="BG8" s="94" t="e">
        <f>#REF!/#REF!</f>
        <v>#REF!</v>
      </c>
      <c r="BH8" s="94" t="e">
        <f>#REF!/#REF!</f>
        <v>#REF!</v>
      </c>
      <c r="BI8" s="94" t="e">
        <f>#REF!/#REF!</f>
        <v>#REF!</v>
      </c>
      <c r="BJ8" s="94" t="e">
        <f>#REF!/#REF!</f>
        <v>#REF!</v>
      </c>
      <c r="BK8" s="94" t="e">
        <f>#REF!/#REF!</f>
        <v>#REF!</v>
      </c>
      <c r="BL8" s="94" t="e">
        <f>#REF!/#REF!</f>
        <v>#REF!</v>
      </c>
      <c r="BM8" s="94" t="e">
        <f>#REF!/#REF!</f>
        <v>#REF!</v>
      </c>
      <c r="BN8" s="94" t="e">
        <f>#REF!/#REF!</f>
        <v>#REF!</v>
      </c>
      <c r="BO8" s="94" t="e">
        <f>#REF!/#REF!</f>
        <v>#REF!</v>
      </c>
      <c r="BP8" s="94" t="e">
        <f>#REF!/#REF!</f>
        <v>#REF!</v>
      </c>
      <c r="BQ8" s="94" t="e">
        <f>#REF!/#REF!</f>
        <v>#REF!</v>
      </c>
      <c r="BR8" s="94" t="e">
        <f>#REF!/#REF!</f>
        <v>#REF!</v>
      </c>
      <c r="BS8" s="94" t="e">
        <f>#REF!/#REF!</f>
        <v>#REF!</v>
      </c>
      <c r="BT8" s="94" t="e">
        <f>#REF!/#REF!</f>
        <v>#REF!</v>
      </c>
      <c r="BU8" s="94" t="e">
        <f>#REF!/#REF!</f>
        <v>#REF!</v>
      </c>
      <c r="BV8" s="94" t="e">
        <f>#REF!/#REF!</f>
        <v>#REF!</v>
      </c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95"/>
      <c r="CL8" s="96"/>
      <c r="CM8" s="97"/>
      <c r="CN8" s="98"/>
      <c r="CO8" s="99"/>
      <c r="CP8" s="97"/>
      <c r="CQ8" s="97"/>
      <c r="CR8" s="100"/>
      <c r="CS8" s="100"/>
    </row>
    <row r="9" spans="1:100" s="4" customFormat="1" ht="14">
      <c r="A9" s="78" t="s">
        <v>1</v>
      </c>
      <c r="B9" s="9" t="s">
        <v>79</v>
      </c>
      <c r="C9" s="83"/>
      <c r="D9" s="84">
        <v>4.4900000000000002E-2</v>
      </c>
      <c r="E9" s="84">
        <v>0</v>
      </c>
      <c r="F9" s="84">
        <v>0</v>
      </c>
      <c r="G9" s="84">
        <v>0</v>
      </c>
      <c r="H9" s="84">
        <v>0</v>
      </c>
      <c r="I9" s="84">
        <v>0</v>
      </c>
      <c r="J9" s="84">
        <v>8.8999999999999996E-2</v>
      </c>
      <c r="K9" s="84">
        <v>6.7350000000000007E-2</v>
      </c>
      <c r="L9" s="84">
        <v>0</v>
      </c>
      <c r="M9" s="84">
        <v>0</v>
      </c>
      <c r="N9" s="84">
        <v>0</v>
      </c>
      <c r="O9" s="84">
        <v>8.7999999999999995E-2</v>
      </c>
      <c r="P9" s="84">
        <v>4.8739999999999997</v>
      </c>
      <c r="Q9" s="84">
        <v>6.8699999999999992</v>
      </c>
      <c r="R9" s="84">
        <v>9.3159999999999989</v>
      </c>
      <c r="S9" s="84">
        <v>9.3849999999999998</v>
      </c>
      <c r="T9" s="84">
        <v>10.484999999999999</v>
      </c>
      <c r="U9" s="84">
        <v>9.4409999999999989</v>
      </c>
      <c r="V9" s="84">
        <v>8.9339999999999993</v>
      </c>
      <c r="W9" s="84">
        <v>10.709</v>
      </c>
      <c r="X9" s="84">
        <v>7.9689999999999994</v>
      </c>
      <c r="Y9" s="84">
        <v>8.4859999999999989</v>
      </c>
      <c r="Z9" s="84">
        <v>4.3120000000000003</v>
      </c>
      <c r="AA9" s="84">
        <v>5.2750000000000004</v>
      </c>
      <c r="AB9" s="84">
        <v>7.3179999999999996</v>
      </c>
      <c r="AC9" s="84">
        <v>0</v>
      </c>
      <c r="AD9" s="84">
        <v>0</v>
      </c>
      <c r="AE9" s="84">
        <v>0</v>
      </c>
      <c r="AF9" s="84">
        <v>11.808999999999999</v>
      </c>
      <c r="AG9" s="84">
        <v>14.030999999999999</v>
      </c>
      <c r="AH9" s="84">
        <v>10.776999999999999</v>
      </c>
      <c r="AI9" s="84">
        <v>6.7129999999999992</v>
      </c>
      <c r="AJ9" s="84">
        <v>9.8789999999999996</v>
      </c>
      <c r="AK9" s="84">
        <v>11.291999999999998</v>
      </c>
      <c r="AL9" s="84">
        <v>9.6080000000000005</v>
      </c>
      <c r="AM9" s="84">
        <v>7.2519999999999998</v>
      </c>
      <c r="AN9" s="84">
        <v>8.0590000000000011</v>
      </c>
      <c r="AO9" s="84">
        <v>4.5339999999999998</v>
      </c>
      <c r="AP9" s="84">
        <v>4.2430000000000003</v>
      </c>
      <c r="AQ9" s="84">
        <v>5.1870000000000003</v>
      </c>
      <c r="AR9" s="84">
        <v>0</v>
      </c>
      <c r="AS9" s="84">
        <v>0</v>
      </c>
      <c r="AT9" s="84">
        <v>0</v>
      </c>
      <c r="AU9" s="84">
        <v>0</v>
      </c>
      <c r="AV9" s="84">
        <v>8.395999999999999</v>
      </c>
      <c r="AW9" s="84">
        <v>9.8330000000000002</v>
      </c>
      <c r="AX9" s="84">
        <v>8.1950000000000003</v>
      </c>
      <c r="AY9" s="84">
        <v>7.399</v>
      </c>
      <c r="AZ9" s="84">
        <v>3.008</v>
      </c>
      <c r="BA9" s="84">
        <v>1.6610000000000003</v>
      </c>
      <c r="BB9" s="84">
        <v>9.8339999999999996</v>
      </c>
      <c r="BC9" s="84">
        <v>10.956</v>
      </c>
      <c r="BD9" s="84">
        <v>14.638999999999999</v>
      </c>
      <c r="BE9" s="84">
        <v>10.282</v>
      </c>
      <c r="BF9" s="84">
        <v>4.8719999999999999</v>
      </c>
      <c r="BG9" s="84">
        <v>2.8950000000000005</v>
      </c>
      <c r="BH9" s="84">
        <v>0</v>
      </c>
      <c r="BI9" s="84">
        <v>0</v>
      </c>
      <c r="BJ9" s="84">
        <v>0.80700000000000005</v>
      </c>
      <c r="BK9" s="84">
        <v>6.2639999999999993</v>
      </c>
      <c r="BL9" s="84">
        <v>6.9599999999999991</v>
      </c>
      <c r="BM9" s="84">
        <v>9.9239999999999995</v>
      </c>
      <c r="BN9" s="84">
        <v>9.8570000000000011</v>
      </c>
      <c r="BO9" s="84">
        <v>4.4459999999999997</v>
      </c>
      <c r="BP9" s="84">
        <v>3.1440000000000001</v>
      </c>
      <c r="BQ9" s="84">
        <v>3.952</v>
      </c>
      <c r="BR9" s="84">
        <v>4.3330000000000002</v>
      </c>
      <c r="BS9" s="84">
        <v>6.42</v>
      </c>
      <c r="BT9" s="84">
        <v>12.077</v>
      </c>
      <c r="BU9" s="84">
        <v>6.7810000000000006</v>
      </c>
      <c r="BV9" s="84">
        <v>0</v>
      </c>
      <c r="BW9" s="79"/>
      <c r="BX9" s="79"/>
      <c r="BY9" s="79"/>
      <c r="BZ9" s="79"/>
      <c r="CA9" s="79"/>
      <c r="CB9" s="79"/>
      <c r="CC9" s="79"/>
      <c r="CD9" s="79"/>
      <c r="CE9" s="79"/>
      <c r="CF9" s="79"/>
      <c r="CG9" s="79"/>
      <c r="CH9" s="79"/>
      <c r="CI9" s="79"/>
      <c r="CJ9" s="79"/>
      <c r="CK9" s="79"/>
      <c r="CL9" s="79"/>
      <c r="CM9" s="80"/>
      <c r="CN9" s="81"/>
      <c r="CO9" s="82"/>
      <c r="CP9" s="79"/>
      <c r="CQ9" s="80"/>
      <c r="CR9" s="79"/>
      <c r="CS9" s="80"/>
      <c r="CT9" s="79"/>
      <c r="CU9" s="80"/>
    </row>
    <row r="10" spans="1:100" s="4" customFormat="1">
      <c r="A10" s="8"/>
      <c r="B10" s="9" t="s">
        <v>87</v>
      </c>
      <c r="C10" s="85"/>
      <c r="D10" s="84">
        <v>0.09</v>
      </c>
      <c r="E10" s="84">
        <v>0</v>
      </c>
      <c r="F10" s="84">
        <v>0</v>
      </c>
      <c r="G10" s="84">
        <v>0</v>
      </c>
      <c r="H10" s="84">
        <v>0</v>
      </c>
      <c r="I10" s="84">
        <v>0</v>
      </c>
      <c r="J10" s="84">
        <v>0.13400000000000001</v>
      </c>
      <c r="K10" s="84">
        <v>0.11235000000000001</v>
      </c>
      <c r="L10" s="84">
        <v>0</v>
      </c>
      <c r="M10" s="84">
        <v>0</v>
      </c>
      <c r="N10" s="84">
        <v>0</v>
      </c>
      <c r="O10" s="84">
        <v>8.8999999999999996E-2</v>
      </c>
      <c r="P10" s="84">
        <v>2.38</v>
      </c>
      <c r="Q10" s="84">
        <v>2.7160000000000002</v>
      </c>
      <c r="R10" s="84">
        <v>1.8860000000000001</v>
      </c>
      <c r="S10" s="84">
        <v>1.73</v>
      </c>
      <c r="T10" s="84">
        <v>1.863</v>
      </c>
      <c r="U10" s="84">
        <v>1.2350000000000001</v>
      </c>
      <c r="V10" s="84">
        <v>1.258</v>
      </c>
      <c r="W10" s="84">
        <v>1.4140000000000001</v>
      </c>
      <c r="X10" s="84">
        <v>0.94299999999999995</v>
      </c>
      <c r="Y10" s="84">
        <v>1.1679999999999999</v>
      </c>
      <c r="Z10" s="84">
        <v>0.53800000000000003</v>
      </c>
      <c r="AA10" s="84">
        <v>0.60699999999999998</v>
      </c>
      <c r="AB10" s="84">
        <v>1.101</v>
      </c>
      <c r="AC10" s="84">
        <v>0</v>
      </c>
      <c r="AD10" s="84">
        <v>0</v>
      </c>
      <c r="AE10" s="84">
        <v>0</v>
      </c>
      <c r="AF10" s="84">
        <v>1.5489999999999999</v>
      </c>
      <c r="AG10" s="84">
        <v>1.617</v>
      </c>
      <c r="AH10" s="84">
        <v>1.167</v>
      </c>
      <c r="AI10" s="84">
        <v>0.629</v>
      </c>
      <c r="AJ10" s="84">
        <v>1.2349999999999999</v>
      </c>
      <c r="AK10" s="84">
        <v>1.482</v>
      </c>
      <c r="AL10" s="84">
        <v>1.28</v>
      </c>
      <c r="AM10" s="84">
        <v>1.01</v>
      </c>
      <c r="AN10" s="84">
        <v>1.0780000000000001</v>
      </c>
      <c r="AO10" s="84">
        <v>0.65</v>
      </c>
      <c r="AP10" s="84">
        <v>1.123</v>
      </c>
      <c r="AQ10" s="84">
        <v>2.56</v>
      </c>
      <c r="AR10" s="84">
        <v>0</v>
      </c>
      <c r="AS10" s="84">
        <v>0</v>
      </c>
      <c r="AT10" s="84">
        <v>0</v>
      </c>
      <c r="AU10" s="84">
        <v>0</v>
      </c>
      <c r="AV10" s="84">
        <v>3.57</v>
      </c>
      <c r="AW10" s="84">
        <v>3.2109999999999999</v>
      </c>
      <c r="AX10" s="84">
        <v>2.1779999999999999</v>
      </c>
      <c r="AY10" s="84">
        <v>1.7509999999999999</v>
      </c>
      <c r="AZ10" s="84">
        <v>0.876</v>
      </c>
      <c r="BA10" s="84">
        <v>1.2790000000000004</v>
      </c>
      <c r="BB10" s="84">
        <v>8.9130000000000003</v>
      </c>
      <c r="BC10" s="84">
        <v>7.8140000000000001</v>
      </c>
      <c r="BD10" s="84">
        <v>4.8049999999999997</v>
      </c>
      <c r="BE10" s="84">
        <v>3.0300000000000002</v>
      </c>
      <c r="BF10" s="84">
        <v>1.8180000000000001</v>
      </c>
      <c r="BG10" s="84">
        <v>1.6170000000000002</v>
      </c>
      <c r="BH10" s="84">
        <v>0</v>
      </c>
      <c r="BI10" s="84">
        <v>0</v>
      </c>
      <c r="BJ10" s="84">
        <v>6.0389999999999997</v>
      </c>
      <c r="BK10" s="84">
        <v>21.103000000000002</v>
      </c>
      <c r="BL10" s="84">
        <v>8.7550000000000008</v>
      </c>
      <c r="BM10" s="84">
        <v>8.4420000000000002</v>
      </c>
      <c r="BN10" s="84">
        <v>5.7029999999999994</v>
      </c>
      <c r="BO10" s="84">
        <v>7.8810000000000011</v>
      </c>
      <c r="BP10" s="84">
        <v>13.202</v>
      </c>
      <c r="BQ10" s="84">
        <v>4.0860000000000003</v>
      </c>
      <c r="BR10" s="84">
        <v>2.8069999999999999</v>
      </c>
      <c r="BS10" s="84">
        <v>3.681</v>
      </c>
      <c r="BT10" s="84">
        <v>5.77</v>
      </c>
      <c r="BU10" s="84">
        <v>3.996</v>
      </c>
      <c r="BV10" s="84">
        <v>0</v>
      </c>
      <c r="BW10" s="79"/>
      <c r="BX10" s="79"/>
      <c r="BY10" s="79"/>
      <c r="BZ10" s="79"/>
      <c r="CA10" s="79"/>
      <c r="CB10" s="79"/>
      <c r="CC10" s="79"/>
      <c r="CD10" s="79"/>
      <c r="CE10" s="79"/>
      <c r="CF10" s="79"/>
      <c r="CG10" s="79"/>
      <c r="CH10" s="79"/>
      <c r="CI10" s="79"/>
      <c r="CJ10" s="79"/>
      <c r="CK10" s="79"/>
      <c r="CL10" s="79"/>
      <c r="CM10" s="80"/>
      <c r="CN10" s="81"/>
      <c r="CO10" s="82"/>
      <c r="CP10" s="79"/>
      <c r="CQ10" s="80"/>
      <c r="CR10" s="79"/>
      <c r="CS10" s="80"/>
      <c r="CT10" s="79"/>
      <c r="CU10" s="80"/>
    </row>
    <row r="11" spans="1:100" s="4" customFormat="1">
      <c r="A11" s="10"/>
      <c r="B11" s="11" t="s">
        <v>88</v>
      </c>
      <c r="C11" s="85"/>
      <c r="D11" s="84">
        <v>0</v>
      </c>
      <c r="E11" s="84">
        <v>0</v>
      </c>
      <c r="F11" s="84">
        <v>0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  <c r="P11" s="84">
        <v>0.87499999999999989</v>
      </c>
      <c r="Q11" s="84">
        <v>1.3689999999999998</v>
      </c>
      <c r="R11" s="84">
        <v>2.6029999999999998</v>
      </c>
      <c r="S11" s="84">
        <v>2.7160000000000002</v>
      </c>
      <c r="T11" s="84">
        <v>3.39</v>
      </c>
      <c r="U11" s="84">
        <v>3.7049999999999996</v>
      </c>
      <c r="V11" s="84">
        <v>3.9289999999999998</v>
      </c>
      <c r="W11" s="84">
        <v>3.1430000000000002</v>
      </c>
      <c r="X11" s="84">
        <v>2.56</v>
      </c>
      <c r="Y11" s="84">
        <v>2.1789999999999998</v>
      </c>
      <c r="Z11" s="84">
        <v>1.482</v>
      </c>
      <c r="AA11" s="84">
        <v>1.7510000000000001</v>
      </c>
      <c r="AB11" s="84">
        <v>3.03</v>
      </c>
      <c r="AC11" s="84">
        <v>0</v>
      </c>
      <c r="AD11" s="84">
        <v>0</v>
      </c>
      <c r="AE11" s="84">
        <v>0</v>
      </c>
      <c r="AF11" s="84">
        <v>2.9860000000000002</v>
      </c>
      <c r="AG11" s="84">
        <v>5.5679999999999996</v>
      </c>
      <c r="AH11" s="84">
        <v>5.1189999999999998</v>
      </c>
      <c r="AI11" s="84">
        <v>3.3460000000000001</v>
      </c>
      <c r="AJ11" s="84">
        <v>5.859</v>
      </c>
      <c r="AK11" s="84">
        <v>7.4760000000000009</v>
      </c>
      <c r="AL11" s="84">
        <v>6.577</v>
      </c>
      <c r="AM11" s="84">
        <v>5.0060000000000002</v>
      </c>
      <c r="AN11" s="84">
        <v>5.2530000000000001</v>
      </c>
      <c r="AO11" s="84">
        <v>2.8959999999999999</v>
      </c>
      <c r="AP11" s="84">
        <v>2.5829999999999997</v>
      </c>
      <c r="AQ11" s="84">
        <v>3.3459999999999996</v>
      </c>
      <c r="AR11" s="84">
        <v>0</v>
      </c>
      <c r="AS11" s="84">
        <v>0</v>
      </c>
      <c r="AT11" s="84">
        <v>0</v>
      </c>
      <c r="AU11" s="84">
        <v>0</v>
      </c>
      <c r="AV11" s="84">
        <v>4.7370000000000001</v>
      </c>
      <c r="AW11" s="84">
        <v>5.4779999999999998</v>
      </c>
      <c r="AX11" s="84">
        <v>4.0629999999999997</v>
      </c>
      <c r="AY11" s="84">
        <v>3.1880000000000002</v>
      </c>
      <c r="AZ11" s="84">
        <v>1.2570000000000001</v>
      </c>
      <c r="BA11" s="84">
        <v>1.145</v>
      </c>
      <c r="BB11" s="84">
        <v>4.423</v>
      </c>
      <c r="BC11" s="84">
        <v>4.58</v>
      </c>
      <c r="BD11" s="84">
        <v>5.3879999999999999</v>
      </c>
      <c r="BE11" s="84">
        <v>5.3659999999999997</v>
      </c>
      <c r="BF11" s="84">
        <v>3.2109999999999994</v>
      </c>
      <c r="BG11" s="84">
        <v>3.008</v>
      </c>
      <c r="BH11" s="84">
        <v>0</v>
      </c>
      <c r="BI11" s="84">
        <v>0</v>
      </c>
      <c r="BJ11" s="84">
        <v>0.53900000000000003</v>
      </c>
      <c r="BK11" s="84">
        <v>3.0309999999999997</v>
      </c>
      <c r="BL11" s="84">
        <v>3.6379999999999999</v>
      </c>
      <c r="BM11" s="84">
        <v>5.0750000000000002</v>
      </c>
      <c r="BN11" s="84">
        <v>5.2079999999999993</v>
      </c>
      <c r="BO11" s="84">
        <v>3.7030000000000003</v>
      </c>
      <c r="BP11" s="84">
        <v>1.7730000000000001</v>
      </c>
      <c r="BQ11" s="84">
        <v>3.6150000000000002</v>
      </c>
      <c r="BR11" s="84">
        <v>3.8380000000000001</v>
      </c>
      <c r="BS11" s="84">
        <v>5.028999999999999</v>
      </c>
      <c r="BT11" s="84">
        <v>6.0389999999999997</v>
      </c>
      <c r="BU11" s="84">
        <v>3.8609999999999998</v>
      </c>
      <c r="BV11" s="84">
        <v>0</v>
      </c>
      <c r="BW11" s="79"/>
      <c r="BX11" s="79"/>
      <c r="BY11" s="79"/>
      <c r="BZ11" s="79"/>
      <c r="CA11" s="79"/>
      <c r="CB11" s="79"/>
      <c r="CC11" s="79"/>
      <c r="CD11" s="79"/>
      <c r="CE11" s="79"/>
      <c r="CF11" s="79"/>
      <c r="CG11" s="79"/>
      <c r="CH11" s="79"/>
      <c r="CI11" s="79"/>
      <c r="CJ11" s="79"/>
      <c r="CK11" s="79"/>
      <c r="CL11" s="79"/>
      <c r="CM11" s="80"/>
      <c r="CN11" s="81"/>
      <c r="CO11" s="82"/>
      <c r="CP11" s="79"/>
      <c r="CQ11" s="80"/>
      <c r="CR11" s="79"/>
      <c r="CS11" s="80"/>
      <c r="CT11" s="79"/>
      <c r="CU11" s="80"/>
    </row>
    <row r="12" spans="1:100" s="16" customFormat="1">
      <c r="A12" s="15"/>
      <c r="C12" s="17" t="s">
        <v>70</v>
      </c>
      <c r="D12" s="94" t="e">
        <f>#REF!/#REF!</f>
        <v>#REF!</v>
      </c>
      <c r="E12" s="94" t="e">
        <f>#REF!/#REF!</f>
        <v>#REF!</v>
      </c>
      <c r="F12" s="94" t="e">
        <f>#REF!/#REF!</f>
        <v>#REF!</v>
      </c>
      <c r="G12" s="94" t="e">
        <f>#REF!/#REF!</f>
        <v>#REF!</v>
      </c>
      <c r="H12" s="94" t="e">
        <f>#REF!/#REF!</f>
        <v>#REF!</v>
      </c>
      <c r="I12" s="94" t="e">
        <f>#REF!/#REF!</f>
        <v>#REF!</v>
      </c>
      <c r="J12" s="94" t="e">
        <f>#REF!/#REF!</f>
        <v>#REF!</v>
      </c>
      <c r="K12" s="94" t="e">
        <f>#REF!/#REF!</f>
        <v>#REF!</v>
      </c>
      <c r="L12" s="94" t="e">
        <f>#REF!/#REF!</f>
        <v>#REF!</v>
      </c>
      <c r="M12" s="94" t="e">
        <f>#REF!/#REF!</f>
        <v>#REF!</v>
      </c>
      <c r="N12" s="94" t="e">
        <f>#REF!/#REF!</f>
        <v>#REF!</v>
      </c>
      <c r="O12" s="94" t="e">
        <f>#REF!/#REF!</f>
        <v>#REF!</v>
      </c>
      <c r="P12" s="94" t="e">
        <f>#REF!/#REF!</f>
        <v>#REF!</v>
      </c>
      <c r="Q12" s="94" t="e">
        <f>#REF!/#REF!</f>
        <v>#REF!</v>
      </c>
      <c r="R12" s="94" t="e">
        <f>#REF!/#REF!</f>
        <v>#REF!</v>
      </c>
      <c r="S12" s="94" t="e">
        <f>#REF!/#REF!</f>
        <v>#REF!</v>
      </c>
      <c r="T12" s="94" t="e">
        <f>#REF!/#REF!</f>
        <v>#REF!</v>
      </c>
      <c r="U12" s="94" t="e">
        <f>#REF!/#REF!</f>
        <v>#REF!</v>
      </c>
      <c r="V12" s="94" t="e">
        <f>#REF!/#REF!</f>
        <v>#REF!</v>
      </c>
      <c r="W12" s="94" t="e">
        <f>#REF!/#REF!</f>
        <v>#REF!</v>
      </c>
      <c r="X12" s="94" t="e">
        <f>#REF!/#REF!</f>
        <v>#REF!</v>
      </c>
      <c r="Y12" s="94" t="e">
        <f>#REF!/#REF!</f>
        <v>#REF!</v>
      </c>
      <c r="Z12" s="94" t="e">
        <f>#REF!/#REF!</f>
        <v>#REF!</v>
      </c>
      <c r="AA12" s="94" t="e">
        <f>#REF!/#REF!</f>
        <v>#REF!</v>
      </c>
      <c r="AB12" s="94" t="e">
        <f>#REF!/#REF!</f>
        <v>#REF!</v>
      </c>
      <c r="AC12" s="94" t="e">
        <f>#REF!/#REF!</f>
        <v>#REF!</v>
      </c>
      <c r="AD12" s="94" t="e">
        <f>#REF!/#REF!</f>
        <v>#REF!</v>
      </c>
      <c r="AE12" s="94" t="e">
        <f>#REF!/#REF!</f>
        <v>#REF!</v>
      </c>
      <c r="AF12" s="94" t="e">
        <f>#REF!/#REF!</f>
        <v>#REF!</v>
      </c>
      <c r="AG12" s="94" t="e">
        <f>#REF!/#REF!</f>
        <v>#REF!</v>
      </c>
      <c r="AH12" s="94" t="e">
        <f>#REF!/#REF!</f>
        <v>#REF!</v>
      </c>
      <c r="AI12" s="94" t="e">
        <f>#REF!/#REF!</f>
        <v>#REF!</v>
      </c>
      <c r="AJ12" s="94" t="e">
        <f>#REF!/#REF!</f>
        <v>#REF!</v>
      </c>
      <c r="AK12" s="94" t="e">
        <f>#REF!/#REF!</f>
        <v>#REF!</v>
      </c>
      <c r="AL12" s="94" t="e">
        <f>#REF!/#REF!</f>
        <v>#REF!</v>
      </c>
      <c r="AM12" s="94" t="e">
        <f>#REF!/#REF!</f>
        <v>#REF!</v>
      </c>
      <c r="AN12" s="94" t="e">
        <f>#REF!/#REF!</f>
        <v>#REF!</v>
      </c>
      <c r="AO12" s="94" t="e">
        <f>#REF!/#REF!</f>
        <v>#REF!</v>
      </c>
      <c r="AP12" s="94" t="e">
        <f>#REF!/#REF!</f>
        <v>#REF!</v>
      </c>
      <c r="AQ12" s="94" t="e">
        <f>#REF!/#REF!</f>
        <v>#REF!</v>
      </c>
      <c r="AR12" s="94" t="e">
        <f>#REF!/#REF!</f>
        <v>#REF!</v>
      </c>
      <c r="AS12" s="94" t="e">
        <f>#REF!/#REF!</f>
        <v>#REF!</v>
      </c>
      <c r="AT12" s="94" t="e">
        <f>#REF!/#REF!</f>
        <v>#REF!</v>
      </c>
      <c r="AU12" s="94" t="e">
        <f>#REF!/#REF!</f>
        <v>#REF!</v>
      </c>
      <c r="AV12" s="94" t="e">
        <f>#REF!/#REF!</f>
        <v>#REF!</v>
      </c>
      <c r="AW12" s="94" t="e">
        <f>#REF!/#REF!</f>
        <v>#REF!</v>
      </c>
      <c r="AX12" s="94" t="e">
        <f>#REF!/#REF!</f>
        <v>#REF!</v>
      </c>
      <c r="AY12" s="94" t="e">
        <f>#REF!/#REF!</f>
        <v>#REF!</v>
      </c>
      <c r="AZ12" s="94" t="e">
        <f>#REF!/#REF!</f>
        <v>#REF!</v>
      </c>
      <c r="BA12" s="94" t="e">
        <f>#REF!/#REF!</f>
        <v>#REF!</v>
      </c>
      <c r="BB12" s="94" t="e">
        <f>#REF!/#REF!</f>
        <v>#REF!</v>
      </c>
      <c r="BC12" s="94" t="e">
        <f>#REF!/#REF!</f>
        <v>#REF!</v>
      </c>
      <c r="BD12" s="94" t="e">
        <f>#REF!/#REF!</f>
        <v>#REF!</v>
      </c>
      <c r="BE12" s="94" t="e">
        <f>#REF!/#REF!</f>
        <v>#REF!</v>
      </c>
      <c r="BF12" s="94" t="e">
        <f>#REF!/#REF!</f>
        <v>#REF!</v>
      </c>
      <c r="BG12" s="94" t="e">
        <f>#REF!/#REF!</f>
        <v>#REF!</v>
      </c>
      <c r="BH12" s="94" t="e">
        <f>#REF!/#REF!</f>
        <v>#REF!</v>
      </c>
      <c r="BI12" s="94" t="e">
        <f>#REF!/#REF!</f>
        <v>#REF!</v>
      </c>
      <c r="BJ12" s="94" t="e">
        <f>#REF!/#REF!</f>
        <v>#REF!</v>
      </c>
      <c r="BK12" s="94" t="e">
        <f>#REF!/#REF!</f>
        <v>#REF!</v>
      </c>
      <c r="BL12" s="94" t="e">
        <f>#REF!/#REF!</f>
        <v>#REF!</v>
      </c>
      <c r="BM12" s="94" t="e">
        <f>#REF!/#REF!</f>
        <v>#REF!</v>
      </c>
      <c r="BN12" s="94" t="e">
        <f>#REF!/#REF!</f>
        <v>#REF!</v>
      </c>
      <c r="BO12" s="94" t="e">
        <f>#REF!/#REF!</f>
        <v>#REF!</v>
      </c>
      <c r="BP12" s="94" t="e">
        <f>#REF!/#REF!</f>
        <v>#REF!</v>
      </c>
      <c r="BQ12" s="94" t="e">
        <f>#REF!/#REF!</f>
        <v>#REF!</v>
      </c>
      <c r="BR12" s="94" t="e">
        <f>#REF!/#REF!</f>
        <v>#REF!</v>
      </c>
      <c r="BS12" s="94" t="e">
        <f>#REF!/#REF!</f>
        <v>#REF!</v>
      </c>
      <c r="BT12" s="94" t="e">
        <f>#REF!/#REF!</f>
        <v>#REF!</v>
      </c>
      <c r="BU12" s="94" t="e">
        <f>#REF!/#REF!</f>
        <v>#REF!</v>
      </c>
      <c r="BV12" s="94" t="e">
        <f>#REF!/#REF!</f>
        <v>#REF!</v>
      </c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95"/>
      <c r="CL12" s="96"/>
      <c r="CM12" s="97"/>
      <c r="CN12" s="98"/>
      <c r="CO12" s="99"/>
      <c r="CP12" s="97"/>
      <c r="CQ12" s="97"/>
      <c r="CR12" s="100"/>
      <c r="CS12" s="100"/>
    </row>
    <row r="13" spans="1:100" s="4" customFormat="1" ht="14">
      <c r="A13" s="78" t="s">
        <v>3</v>
      </c>
      <c r="B13" s="9" t="s">
        <v>79</v>
      </c>
      <c r="C13" s="83"/>
      <c r="D13" s="84">
        <v>0</v>
      </c>
      <c r="E13" s="84">
        <v>0.27</v>
      </c>
      <c r="F13" s="84">
        <v>0</v>
      </c>
      <c r="G13" s="84">
        <v>0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  <c r="P13" s="84">
        <v>9.6510000000000016</v>
      </c>
      <c r="Q13" s="84">
        <v>11.09</v>
      </c>
      <c r="R13" s="84">
        <v>7.2059999999999995</v>
      </c>
      <c r="S13" s="84">
        <v>9.4979999999999993</v>
      </c>
      <c r="T13" s="84">
        <v>11.426999999999998</v>
      </c>
      <c r="U13" s="84">
        <v>9.3389999999999986</v>
      </c>
      <c r="V13" s="84">
        <v>5.1189999999999998</v>
      </c>
      <c r="W13" s="84">
        <v>11.044999999999998</v>
      </c>
      <c r="X13" s="84">
        <v>12.997999999999999</v>
      </c>
      <c r="Y13" s="84">
        <v>9.7219999999999978</v>
      </c>
      <c r="Z13" s="84">
        <v>2.3350000000000004</v>
      </c>
      <c r="AA13" s="84">
        <v>0</v>
      </c>
      <c r="AB13" s="84">
        <v>0</v>
      </c>
      <c r="AC13" s="84">
        <v>0</v>
      </c>
      <c r="AD13" s="84">
        <v>0</v>
      </c>
      <c r="AE13" s="84">
        <v>7.6109999999999998</v>
      </c>
      <c r="AF13" s="84">
        <v>12.840999999999999</v>
      </c>
      <c r="AG13" s="84">
        <v>8.0150000000000006</v>
      </c>
      <c r="AH13" s="84">
        <v>3.7039999999999997</v>
      </c>
      <c r="AI13" s="84">
        <v>10.056999999999999</v>
      </c>
      <c r="AJ13" s="84">
        <v>9.4529999999999994</v>
      </c>
      <c r="AK13" s="84">
        <v>8.2619999999999987</v>
      </c>
      <c r="AL13" s="84">
        <v>9.1149999999999984</v>
      </c>
      <c r="AM13" s="84">
        <v>9.5650000000000013</v>
      </c>
      <c r="AN13" s="84">
        <v>10.259</v>
      </c>
      <c r="AO13" s="84">
        <v>6.4440000000000008</v>
      </c>
      <c r="AP13" s="84">
        <v>0</v>
      </c>
      <c r="AQ13" s="84">
        <v>0</v>
      </c>
      <c r="AR13" s="84">
        <v>0</v>
      </c>
      <c r="AS13" s="84">
        <v>4.0179999999999998</v>
      </c>
      <c r="AT13" s="84">
        <v>3.6359999999999997</v>
      </c>
      <c r="AU13" s="84">
        <v>2.2670000000000003</v>
      </c>
      <c r="AV13" s="84">
        <v>2.2670000000000003</v>
      </c>
      <c r="AW13" s="84">
        <v>0</v>
      </c>
      <c r="AX13" s="84">
        <v>1.6149999999999998</v>
      </c>
      <c r="AY13" s="84">
        <v>1.9310000000000003</v>
      </c>
      <c r="AZ13" s="84">
        <v>9.4079999999999995</v>
      </c>
      <c r="BA13" s="84">
        <v>5.0069999999999997</v>
      </c>
      <c r="BB13" s="84">
        <v>9.0249999999999986</v>
      </c>
      <c r="BC13" s="84">
        <v>9.8559999999999999</v>
      </c>
      <c r="BD13" s="84">
        <v>11.495000000000001</v>
      </c>
      <c r="BE13" s="84">
        <v>10.020999999999999</v>
      </c>
      <c r="BF13" s="84">
        <v>3.2769999999999997</v>
      </c>
      <c r="BG13" s="84">
        <v>3.66</v>
      </c>
      <c r="BH13" s="84">
        <v>4.4670000000000005</v>
      </c>
      <c r="BI13" s="84">
        <v>0</v>
      </c>
      <c r="BJ13" s="84">
        <v>0</v>
      </c>
      <c r="BK13" s="84">
        <v>0</v>
      </c>
      <c r="BL13" s="84">
        <v>5.41</v>
      </c>
      <c r="BM13" s="84">
        <v>7.1379999999999999</v>
      </c>
      <c r="BN13" s="84">
        <v>11.719000000000001</v>
      </c>
      <c r="BO13" s="84">
        <v>12.236000000000001</v>
      </c>
      <c r="BP13" s="84">
        <v>8.2399999999999984</v>
      </c>
      <c r="BQ13" s="84">
        <v>6.5090000000000003</v>
      </c>
      <c r="BR13" s="84">
        <v>4.9170000000000007</v>
      </c>
      <c r="BS13" s="84">
        <v>5.5677999999999992</v>
      </c>
      <c r="BT13" s="84">
        <v>8.1280000000000001</v>
      </c>
      <c r="BU13" s="84">
        <v>11.628</v>
      </c>
      <c r="BV13" s="84">
        <v>5.9059999999999997</v>
      </c>
      <c r="BW13" s="79"/>
      <c r="BX13" s="79"/>
      <c r="BY13" s="79"/>
      <c r="BZ13" s="79"/>
      <c r="CA13" s="79"/>
      <c r="CB13" s="79"/>
      <c r="CC13" s="79"/>
      <c r="CD13" s="79"/>
      <c r="CE13" s="79"/>
      <c r="CF13" s="79"/>
      <c r="CG13" s="79"/>
      <c r="CH13" s="79"/>
      <c r="CI13" s="79"/>
      <c r="CJ13" s="79"/>
      <c r="CK13" s="79"/>
      <c r="CL13" s="79"/>
      <c r="CM13" s="80"/>
      <c r="CN13" s="81"/>
      <c r="CO13" s="82"/>
      <c r="CP13" s="79"/>
      <c r="CQ13" s="80"/>
      <c r="CR13" s="79"/>
      <c r="CS13" s="80"/>
      <c r="CT13" s="79"/>
      <c r="CU13" s="80"/>
    </row>
    <row r="14" spans="1:100" s="4" customFormat="1">
      <c r="A14" s="8"/>
      <c r="B14" s="9" t="s">
        <v>87</v>
      </c>
      <c r="C14" s="85"/>
      <c r="D14" s="84">
        <v>0</v>
      </c>
      <c r="E14" s="84">
        <v>6.7000000000000004E-2</v>
      </c>
      <c r="F14" s="84">
        <v>0</v>
      </c>
      <c r="G14" s="84">
        <v>0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  <c r="P14" s="84">
        <v>3.4579999999999993</v>
      </c>
      <c r="Q14" s="84">
        <v>3.6600000000000006</v>
      </c>
      <c r="R14" s="84">
        <v>1.6839999999999999</v>
      </c>
      <c r="S14" s="84">
        <v>0.92100000000000004</v>
      </c>
      <c r="T14" s="84">
        <v>1.3470000000000002</v>
      </c>
      <c r="U14" s="84">
        <v>1.302</v>
      </c>
      <c r="V14" s="84">
        <v>0.44899999999999995</v>
      </c>
      <c r="W14" s="84">
        <v>1.19</v>
      </c>
      <c r="X14" s="84">
        <v>1.2130000000000001</v>
      </c>
      <c r="Y14" s="84">
        <v>0.629</v>
      </c>
      <c r="Z14" s="84">
        <v>0.20200000000000001</v>
      </c>
      <c r="AA14" s="84">
        <v>0</v>
      </c>
      <c r="AB14" s="84">
        <v>0</v>
      </c>
      <c r="AC14" s="84">
        <v>0</v>
      </c>
      <c r="AD14" s="84">
        <v>0</v>
      </c>
      <c r="AE14" s="84">
        <v>2.456</v>
      </c>
      <c r="AF14" s="84">
        <v>5.0960000000000001</v>
      </c>
      <c r="AG14" s="84">
        <v>10.888999999999999</v>
      </c>
      <c r="AH14" s="84">
        <v>1.5270000000000001</v>
      </c>
      <c r="AI14" s="84">
        <v>0.875</v>
      </c>
      <c r="AJ14" s="84">
        <v>0.71799999999999997</v>
      </c>
      <c r="AK14" s="84">
        <v>0.67399999999999993</v>
      </c>
      <c r="AL14" s="84">
        <v>0.65100000000000002</v>
      </c>
      <c r="AM14" s="84">
        <v>0.85400000000000009</v>
      </c>
      <c r="AN14" s="84">
        <v>0.71799999999999997</v>
      </c>
      <c r="AO14" s="84">
        <v>0.58299999999999996</v>
      </c>
      <c r="AP14" s="84">
        <v>0</v>
      </c>
      <c r="AQ14" s="84">
        <v>0</v>
      </c>
      <c r="AR14" s="84">
        <v>0</v>
      </c>
      <c r="AS14" s="84">
        <v>4.6690000000000005</v>
      </c>
      <c r="AT14" s="84">
        <v>4.3109999999999999</v>
      </c>
      <c r="AU14" s="84">
        <v>3.1430000000000002</v>
      </c>
      <c r="AV14" s="84">
        <v>3.1430000000000002</v>
      </c>
      <c r="AW14" s="84">
        <v>0</v>
      </c>
      <c r="AX14" s="84">
        <v>21.664000000000001</v>
      </c>
      <c r="AY14" s="84">
        <v>2.1999999999999997</v>
      </c>
      <c r="AZ14" s="84">
        <v>6.0169999999999995</v>
      </c>
      <c r="BA14" s="84">
        <v>4.625</v>
      </c>
      <c r="BB14" s="84">
        <v>5.8360000000000003</v>
      </c>
      <c r="BC14" s="84">
        <v>6.1950000000000003</v>
      </c>
      <c r="BD14" s="84">
        <v>5.2530000000000001</v>
      </c>
      <c r="BE14" s="84">
        <v>4.4459999999999997</v>
      </c>
      <c r="BF14" s="84">
        <v>0.98699999999999999</v>
      </c>
      <c r="BG14" s="84">
        <v>2.2679999999999998</v>
      </c>
      <c r="BH14" s="84">
        <v>10.46</v>
      </c>
      <c r="BI14" s="84">
        <v>0</v>
      </c>
      <c r="BJ14" s="84">
        <v>0</v>
      </c>
      <c r="BK14" s="84">
        <v>0</v>
      </c>
      <c r="BL14" s="84">
        <v>20.384</v>
      </c>
      <c r="BM14" s="84">
        <v>8.0149999999999988</v>
      </c>
      <c r="BN14" s="84">
        <v>6.2639999999999993</v>
      </c>
      <c r="BO14" s="84">
        <v>4.5570000000000004</v>
      </c>
      <c r="BP14" s="84">
        <v>3.0540000000000003</v>
      </c>
      <c r="BQ14" s="84">
        <v>2.4470000000000001</v>
      </c>
      <c r="BR14" s="84">
        <v>2.0870000000000002</v>
      </c>
      <c r="BS14" s="84">
        <v>3.0979999999999999</v>
      </c>
      <c r="BT14" s="84">
        <v>5.702</v>
      </c>
      <c r="BU14" s="84">
        <v>4.04</v>
      </c>
      <c r="BV14" s="84">
        <v>2.9630000000000001</v>
      </c>
      <c r="BW14" s="79"/>
      <c r="BX14" s="79"/>
      <c r="BY14" s="79"/>
      <c r="BZ14" s="79"/>
      <c r="CA14" s="79"/>
      <c r="CB14" s="79"/>
      <c r="CC14" s="79"/>
      <c r="CD14" s="79"/>
      <c r="CE14" s="79"/>
      <c r="CF14" s="79"/>
      <c r="CG14" s="79"/>
      <c r="CH14" s="79"/>
      <c r="CI14" s="79"/>
      <c r="CJ14" s="79"/>
      <c r="CK14" s="79"/>
      <c r="CL14" s="79"/>
      <c r="CM14" s="80"/>
      <c r="CN14" s="81"/>
      <c r="CO14" s="82"/>
      <c r="CP14" s="79"/>
      <c r="CQ14" s="80"/>
      <c r="CR14" s="79"/>
      <c r="CS14" s="80"/>
      <c r="CT14" s="79"/>
      <c r="CU14" s="80"/>
    </row>
    <row r="15" spans="1:100" s="4" customFormat="1">
      <c r="A15" s="10"/>
      <c r="B15" s="11" t="s">
        <v>88</v>
      </c>
      <c r="C15" s="85"/>
      <c r="D15" s="84">
        <v>0</v>
      </c>
      <c r="E15" s="84">
        <v>0</v>
      </c>
      <c r="F15" s="84">
        <v>0</v>
      </c>
      <c r="G15" s="84">
        <v>0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  <c r="P15" s="84">
        <v>1.4140000000000001</v>
      </c>
      <c r="Q15" s="84">
        <v>1.9989999999999999</v>
      </c>
      <c r="R15" s="84">
        <v>2.2890000000000001</v>
      </c>
      <c r="S15" s="84">
        <v>2.7389999999999999</v>
      </c>
      <c r="T15" s="84">
        <v>3.145</v>
      </c>
      <c r="U15" s="84">
        <v>3.9509999999999996</v>
      </c>
      <c r="V15" s="84">
        <v>2.1549999999999998</v>
      </c>
      <c r="W15" s="84">
        <v>3.66</v>
      </c>
      <c r="X15" s="84">
        <v>3.5030000000000006</v>
      </c>
      <c r="Y15" s="84">
        <v>3.2110000000000003</v>
      </c>
      <c r="Z15" s="84">
        <v>1.167</v>
      </c>
      <c r="AA15" s="84">
        <v>0</v>
      </c>
      <c r="AB15" s="84">
        <v>0</v>
      </c>
      <c r="AC15" s="84">
        <v>0</v>
      </c>
      <c r="AD15" s="84">
        <v>0</v>
      </c>
      <c r="AE15" s="84">
        <v>2.6270000000000002</v>
      </c>
      <c r="AF15" s="84">
        <v>4.0419999999999998</v>
      </c>
      <c r="AG15" s="84">
        <v>3.121</v>
      </c>
      <c r="AH15" s="84">
        <v>1.3920000000000001</v>
      </c>
      <c r="AI15" s="84">
        <v>4.9619999999999997</v>
      </c>
      <c r="AJ15" s="84">
        <v>4.9619999999999997</v>
      </c>
      <c r="AK15" s="84">
        <v>4.3100000000000005</v>
      </c>
      <c r="AL15" s="84">
        <v>4.4440000000000008</v>
      </c>
      <c r="AM15" s="84">
        <v>5.0739999999999998</v>
      </c>
      <c r="AN15" s="84">
        <v>5.2759999999999998</v>
      </c>
      <c r="AO15" s="84">
        <v>3.57</v>
      </c>
      <c r="AP15" s="84">
        <v>0</v>
      </c>
      <c r="AQ15" s="84">
        <v>0</v>
      </c>
      <c r="AR15" s="84">
        <v>0</v>
      </c>
      <c r="AS15" s="84">
        <v>0.69600000000000006</v>
      </c>
      <c r="AT15" s="84">
        <v>2.9859999999999998</v>
      </c>
      <c r="AU15" s="84">
        <v>1.5490000000000002</v>
      </c>
      <c r="AV15" s="84">
        <v>1.5490000000000002</v>
      </c>
      <c r="AW15" s="84">
        <v>0</v>
      </c>
      <c r="AX15" s="84">
        <v>0.629</v>
      </c>
      <c r="AY15" s="84">
        <v>1.2349999999999999</v>
      </c>
      <c r="AZ15" s="84">
        <v>4.601</v>
      </c>
      <c r="BA15" s="84">
        <v>3.7719999999999998</v>
      </c>
      <c r="BB15" s="84">
        <v>4.1539999999999999</v>
      </c>
      <c r="BC15" s="84">
        <v>4.7810000000000006</v>
      </c>
      <c r="BD15" s="84">
        <v>4.49</v>
      </c>
      <c r="BE15" s="84">
        <v>5.343</v>
      </c>
      <c r="BF15" s="84">
        <v>3.21</v>
      </c>
      <c r="BG15" s="84">
        <v>1.4369999999999998</v>
      </c>
      <c r="BH15" s="84">
        <v>2.4020000000000001</v>
      </c>
      <c r="BI15" s="84">
        <v>0</v>
      </c>
      <c r="BJ15" s="84">
        <v>0</v>
      </c>
      <c r="BK15" s="84">
        <v>0</v>
      </c>
      <c r="BL15" s="84">
        <v>3.6820000000000004</v>
      </c>
      <c r="BM15" s="84">
        <v>4.9629999999999992</v>
      </c>
      <c r="BN15" s="84">
        <v>4.49</v>
      </c>
      <c r="BO15" s="84">
        <v>5.77</v>
      </c>
      <c r="BP15" s="84">
        <v>3.9740000000000002</v>
      </c>
      <c r="BQ15" s="84">
        <v>4.423</v>
      </c>
      <c r="BR15" s="84">
        <v>2.8289999999999997</v>
      </c>
      <c r="BS15" s="84">
        <v>3.3450000000000002</v>
      </c>
      <c r="BT15" s="84">
        <v>3.57</v>
      </c>
      <c r="BU15" s="84">
        <v>3.9289999999999998</v>
      </c>
      <c r="BV15" s="84">
        <v>2.6950000000000003</v>
      </c>
      <c r="BW15" s="79"/>
      <c r="BX15" s="79"/>
      <c r="BY15" s="79"/>
      <c r="BZ15" s="79"/>
      <c r="CA15" s="79"/>
      <c r="CB15" s="79"/>
      <c r="CC15" s="79"/>
      <c r="CD15" s="79"/>
      <c r="CE15" s="79"/>
      <c r="CF15" s="79"/>
      <c r="CG15" s="79"/>
      <c r="CH15" s="79"/>
      <c r="CI15" s="79"/>
      <c r="CJ15" s="79"/>
      <c r="CK15" s="79"/>
      <c r="CL15" s="79"/>
      <c r="CM15" s="80"/>
      <c r="CN15" s="81"/>
      <c r="CO15" s="82"/>
      <c r="CP15" s="79"/>
      <c r="CQ15" s="80"/>
      <c r="CR15" s="79"/>
      <c r="CS15" s="80"/>
      <c r="CT15" s="79"/>
      <c r="CU15" s="80"/>
    </row>
    <row r="16" spans="1:100" s="16" customFormat="1">
      <c r="A16" s="15"/>
      <c r="C16" s="17" t="s">
        <v>70</v>
      </c>
      <c r="D16" s="94" t="e">
        <f>#REF!/#REF!</f>
        <v>#REF!</v>
      </c>
      <c r="E16" s="94" t="e">
        <f>#REF!/#REF!</f>
        <v>#REF!</v>
      </c>
      <c r="F16" s="94" t="e">
        <f>#REF!/#REF!</f>
        <v>#REF!</v>
      </c>
      <c r="G16" s="94" t="e">
        <f>#REF!/#REF!</f>
        <v>#REF!</v>
      </c>
      <c r="H16" s="94" t="e">
        <f>#REF!/#REF!</f>
        <v>#REF!</v>
      </c>
      <c r="I16" s="94" t="e">
        <f>#REF!/#REF!</f>
        <v>#REF!</v>
      </c>
      <c r="J16" s="94" t="e">
        <f>#REF!/#REF!</f>
        <v>#REF!</v>
      </c>
      <c r="K16" s="94" t="e">
        <f>#REF!/#REF!</f>
        <v>#REF!</v>
      </c>
      <c r="L16" s="94" t="e">
        <f>#REF!/#REF!</f>
        <v>#REF!</v>
      </c>
      <c r="M16" s="94" t="e">
        <f>#REF!/#REF!</f>
        <v>#REF!</v>
      </c>
      <c r="N16" s="94" t="e">
        <f>#REF!/#REF!</f>
        <v>#REF!</v>
      </c>
      <c r="O16" s="94" t="e">
        <f>#REF!/#REF!</f>
        <v>#REF!</v>
      </c>
      <c r="P16" s="94" t="e">
        <f>#REF!/#REF!</f>
        <v>#REF!</v>
      </c>
      <c r="Q16" s="94" t="e">
        <f>#REF!/#REF!</f>
        <v>#REF!</v>
      </c>
      <c r="R16" s="94" t="e">
        <f>#REF!/#REF!</f>
        <v>#REF!</v>
      </c>
      <c r="S16" s="94" t="e">
        <f>#REF!/#REF!</f>
        <v>#REF!</v>
      </c>
      <c r="T16" s="94" t="e">
        <f>#REF!/#REF!</f>
        <v>#REF!</v>
      </c>
      <c r="U16" s="94" t="e">
        <f>#REF!/#REF!</f>
        <v>#REF!</v>
      </c>
      <c r="V16" s="94" t="e">
        <f>#REF!/#REF!</f>
        <v>#REF!</v>
      </c>
      <c r="W16" s="94" t="e">
        <f>#REF!/#REF!</f>
        <v>#REF!</v>
      </c>
      <c r="X16" s="94" t="e">
        <f>#REF!/#REF!</f>
        <v>#REF!</v>
      </c>
      <c r="Y16" s="94" t="e">
        <f>#REF!/#REF!</f>
        <v>#REF!</v>
      </c>
      <c r="Z16" s="94" t="e">
        <f>#REF!/#REF!</f>
        <v>#REF!</v>
      </c>
      <c r="AA16" s="94" t="e">
        <f>#REF!/#REF!</f>
        <v>#REF!</v>
      </c>
      <c r="AB16" s="94" t="e">
        <f>#REF!/#REF!</f>
        <v>#REF!</v>
      </c>
      <c r="AC16" s="94" t="e">
        <f>#REF!/#REF!</f>
        <v>#REF!</v>
      </c>
      <c r="AD16" s="94" t="e">
        <f>#REF!/#REF!</f>
        <v>#REF!</v>
      </c>
      <c r="AE16" s="94" t="e">
        <f>#REF!/#REF!</f>
        <v>#REF!</v>
      </c>
      <c r="AF16" s="94" t="e">
        <f>#REF!/#REF!</f>
        <v>#REF!</v>
      </c>
      <c r="AG16" s="94" t="e">
        <f>#REF!/#REF!</f>
        <v>#REF!</v>
      </c>
      <c r="AH16" s="94" t="e">
        <f>#REF!/#REF!</f>
        <v>#REF!</v>
      </c>
      <c r="AI16" s="94" t="e">
        <f>#REF!/#REF!</f>
        <v>#REF!</v>
      </c>
      <c r="AJ16" s="94" t="e">
        <f>#REF!/#REF!</f>
        <v>#REF!</v>
      </c>
      <c r="AK16" s="94" t="e">
        <f>#REF!/#REF!</f>
        <v>#REF!</v>
      </c>
      <c r="AL16" s="94" t="e">
        <f>#REF!/#REF!</f>
        <v>#REF!</v>
      </c>
      <c r="AM16" s="94" t="e">
        <f>#REF!/#REF!</f>
        <v>#REF!</v>
      </c>
      <c r="AN16" s="94" t="e">
        <f>#REF!/#REF!</f>
        <v>#REF!</v>
      </c>
      <c r="AO16" s="94" t="e">
        <f>#REF!/#REF!</f>
        <v>#REF!</v>
      </c>
      <c r="AP16" s="94" t="e">
        <f>#REF!/#REF!</f>
        <v>#REF!</v>
      </c>
      <c r="AQ16" s="94" t="e">
        <f>#REF!/#REF!</f>
        <v>#REF!</v>
      </c>
      <c r="AR16" s="94" t="e">
        <f>#REF!/#REF!</f>
        <v>#REF!</v>
      </c>
      <c r="AS16" s="94" t="e">
        <f>#REF!/#REF!</f>
        <v>#REF!</v>
      </c>
      <c r="AT16" s="94" t="e">
        <f>#REF!/#REF!</f>
        <v>#REF!</v>
      </c>
      <c r="AU16" s="94" t="e">
        <f>#REF!/#REF!</f>
        <v>#REF!</v>
      </c>
      <c r="AV16" s="94" t="e">
        <f>#REF!/#REF!</f>
        <v>#REF!</v>
      </c>
      <c r="AW16" s="94" t="e">
        <f>#REF!/#REF!</f>
        <v>#REF!</v>
      </c>
      <c r="AX16" s="94" t="e">
        <f>#REF!/#REF!</f>
        <v>#REF!</v>
      </c>
      <c r="AY16" s="94" t="e">
        <f>#REF!/#REF!</f>
        <v>#REF!</v>
      </c>
      <c r="AZ16" s="94" t="e">
        <f>#REF!/#REF!</f>
        <v>#REF!</v>
      </c>
      <c r="BA16" s="94" t="e">
        <f>#REF!/#REF!</f>
        <v>#REF!</v>
      </c>
      <c r="BB16" s="94" t="e">
        <f>#REF!/#REF!</f>
        <v>#REF!</v>
      </c>
      <c r="BC16" s="94" t="e">
        <f>#REF!/#REF!</f>
        <v>#REF!</v>
      </c>
      <c r="BD16" s="94" t="e">
        <f>#REF!/#REF!</f>
        <v>#REF!</v>
      </c>
      <c r="BE16" s="94" t="e">
        <f>#REF!/#REF!</f>
        <v>#REF!</v>
      </c>
      <c r="BF16" s="94" t="e">
        <f>#REF!/#REF!</f>
        <v>#REF!</v>
      </c>
      <c r="BG16" s="94" t="e">
        <f>#REF!/#REF!</f>
        <v>#REF!</v>
      </c>
      <c r="BH16" s="94" t="e">
        <f>#REF!/#REF!</f>
        <v>#REF!</v>
      </c>
      <c r="BI16" s="94" t="e">
        <f>#REF!/#REF!</f>
        <v>#REF!</v>
      </c>
      <c r="BJ16" s="94" t="e">
        <f>#REF!/#REF!</f>
        <v>#REF!</v>
      </c>
      <c r="BK16" s="94" t="e">
        <f>#REF!/#REF!</f>
        <v>#REF!</v>
      </c>
      <c r="BL16" s="94" t="e">
        <f>#REF!/#REF!</f>
        <v>#REF!</v>
      </c>
      <c r="BM16" s="94" t="e">
        <f>#REF!/#REF!</f>
        <v>#REF!</v>
      </c>
      <c r="BN16" s="94" t="e">
        <f>#REF!/#REF!</f>
        <v>#REF!</v>
      </c>
      <c r="BO16" s="94" t="e">
        <f>#REF!/#REF!</f>
        <v>#REF!</v>
      </c>
      <c r="BP16" s="94" t="e">
        <f>#REF!/#REF!</f>
        <v>#REF!</v>
      </c>
      <c r="BQ16" s="94" t="e">
        <f>#REF!/#REF!</f>
        <v>#REF!</v>
      </c>
      <c r="BR16" s="94" t="e">
        <f>#REF!/#REF!</f>
        <v>#REF!</v>
      </c>
      <c r="BS16" s="94" t="e">
        <f>#REF!/#REF!</f>
        <v>#REF!</v>
      </c>
      <c r="BT16" s="94" t="e">
        <f>#REF!/#REF!</f>
        <v>#REF!</v>
      </c>
      <c r="BU16" s="94" t="e">
        <f>#REF!/#REF!</f>
        <v>#REF!</v>
      </c>
      <c r="BV16" s="94" t="e">
        <f>#REF!/#REF!</f>
        <v>#REF!</v>
      </c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95"/>
      <c r="CL16" s="96"/>
      <c r="CM16" s="97"/>
      <c r="CN16" s="98"/>
      <c r="CO16" s="99"/>
      <c r="CP16" s="97"/>
      <c r="CQ16" s="97"/>
      <c r="CR16" s="100"/>
      <c r="CS16" s="100"/>
    </row>
    <row r="17" spans="1:99" s="4" customFormat="1" ht="14">
      <c r="A17" s="78" t="s">
        <v>2</v>
      </c>
      <c r="B17" s="9" t="s">
        <v>79</v>
      </c>
      <c r="C17" s="83"/>
      <c r="D17" s="84">
        <v>0</v>
      </c>
      <c r="E17" s="84">
        <v>0</v>
      </c>
      <c r="F17" s="84">
        <v>0</v>
      </c>
      <c r="G17" s="84">
        <v>0</v>
      </c>
      <c r="H17" s="84">
        <v>0</v>
      </c>
      <c r="I17" s="84">
        <v>0</v>
      </c>
      <c r="J17" s="84">
        <v>0</v>
      </c>
      <c r="K17" s="84">
        <v>0</v>
      </c>
      <c r="L17" s="84">
        <v>0</v>
      </c>
      <c r="M17" s="84">
        <v>6.1290000000000004</v>
      </c>
      <c r="N17" s="84">
        <v>5.2530000000000001</v>
      </c>
      <c r="O17" s="84">
        <v>3.5470000000000002</v>
      </c>
      <c r="P17" s="84">
        <v>8.5310000000000006</v>
      </c>
      <c r="Q17" s="84">
        <v>9.786999999999999</v>
      </c>
      <c r="R17" s="84">
        <v>8.8460000000000001</v>
      </c>
      <c r="S17" s="84">
        <v>10.731999999999999</v>
      </c>
      <c r="T17" s="84">
        <v>11.494</v>
      </c>
      <c r="U17" s="84">
        <v>11.337</v>
      </c>
      <c r="V17" s="84">
        <v>3.5690000000000004</v>
      </c>
      <c r="W17" s="84">
        <v>0</v>
      </c>
      <c r="X17" s="84">
        <v>0</v>
      </c>
      <c r="Y17" s="84">
        <v>0</v>
      </c>
      <c r="Z17" s="84">
        <v>9.1170000000000009</v>
      </c>
      <c r="AA17" s="84">
        <v>8.1740000000000013</v>
      </c>
      <c r="AB17" s="84">
        <v>7.3629999999999995</v>
      </c>
      <c r="AC17" s="84">
        <v>11.943999999999999</v>
      </c>
      <c r="AD17" s="84">
        <v>6.891</v>
      </c>
      <c r="AE17" s="84">
        <v>12.124000000000001</v>
      </c>
      <c r="AF17" s="84">
        <v>12.952999999999999</v>
      </c>
      <c r="AG17" s="84">
        <v>0</v>
      </c>
      <c r="AH17" s="84">
        <v>0</v>
      </c>
      <c r="AI17" s="84">
        <v>1.7730000000000004</v>
      </c>
      <c r="AJ17" s="84">
        <v>7.3879999999999999</v>
      </c>
      <c r="AK17" s="84">
        <v>7.6760000000000002</v>
      </c>
      <c r="AL17" s="84">
        <v>14.099</v>
      </c>
      <c r="AM17" s="84">
        <v>15.007999999999999</v>
      </c>
      <c r="AN17" s="84">
        <v>12.594999999999999</v>
      </c>
      <c r="AO17" s="84">
        <v>5.4119999999999999</v>
      </c>
      <c r="AP17" s="84">
        <v>0</v>
      </c>
      <c r="AQ17" s="84">
        <v>0</v>
      </c>
      <c r="AR17" s="84">
        <v>0</v>
      </c>
      <c r="AS17" s="84">
        <v>8.7329999999999988</v>
      </c>
      <c r="AT17" s="84">
        <v>15.110000000000001</v>
      </c>
      <c r="AU17" s="84">
        <v>11.428000000000001</v>
      </c>
      <c r="AV17" s="84">
        <v>12.661999999999999</v>
      </c>
      <c r="AW17" s="84">
        <v>7.4770000000000012</v>
      </c>
      <c r="AX17" s="84">
        <v>3.6840000000000002</v>
      </c>
      <c r="AY17" s="84">
        <v>0</v>
      </c>
      <c r="AZ17" s="84">
        <v>0.76400000000000001</v>
      </c>
      <c r="BA17" s="84">
        <v>6.7349999999999994</v>
      </c>
      <c r="BB17" s="84">
        <v>11.27</v>
      </c>
      <c r="BC17" s="84">
        <v>12.146999999999998</v>
      </c>
      <c r="BD17" s="84">
        <v>12.031000000000001</v>
      </c>
      <c r="BE17" s="84">
        <v>11.898</v>
      </c>
      <c r="BF17" s="84">
        <v>8.331999999999999</v>
      </c>
      <c r="BG17" s="84">
        <v>10.190999999999999</v>
      </c>
      <c r="BH17" s="84">
        <v>1.8170000000000004</v>
      </c>
      <c r="BI17" s="84">
        <v>0</v>
      </c>
      <c r="BJ17" s="84">
        <v>0</v>
      </c>
      <c r="BK17" s="84">
        <v>7.0039999999999996</v>
      </c>
      <c r="BL17" s="84">
        <v>9.0259999999999998</v>
      </c>
      <c r="BM17" s="84">
        <v>11.763999999999999</v>
      </c>
      <c r="BN17" s="84">
        <v>10.574999999999999</v>
      </c>
      <c r="BO17" s="84">
        <v>4.6470000000000002</v>
      </c>
      <c r="BP17" s="84">
        <v>2.903</v>
      </c>
      <c r="BQ17" s="84">
        <v>1.9750000000000001</v>
      </c>
      <c r="BR17" s="84">
        <v>1.145</v>
      </c>
      <c r="BS17" s="84">
        <v>0</v>
      </c>
      <c r="BT17" s="84">
        <v>0</v>
      </c>
      <c r="BU17" s="84">
        <v>0</v>
      </c>
      <c r="BV17" s="84">
        <v>0</v>
      </c>
      <c r="BW17" s="79"/>
      <c r="BX17" s="79"/>
      <c r="BY17" s="79"/>
      <c r="BZ17" s="79"/>
      <c r="CA17" s="79"/>
      <c r="CB17" s="79"/>
      <c r="CC17" s="79"/>
      <c r="CD17" s="79"/>
      <c r="CE17" s="79"/>
      <c r="CF17" s="79"/>
      <c r="CG17" s="79"/>
      <c r="CH17" s="79"/>
      <c r="CI17" s="79"/>
      <c r="CJ17" s="79"/>
      <c r="CK17" s="79"/>
      <c r="CL17" s="79"/>
      <c r="CM17" s="80"/>
      <c r="CN17" s="81"/>
      <c r="CO17" s="82"/>
      <c r="CP17" s="79"/>
      <c r="CQ17" s="80"/>
      <c r="CR17" s="79"/>
      <c r="CS17" s="80"/>
      <c r="CT17" s="79"/>
      <c r="CU17" s="80"/>
    </row>
    <row r="18" spans="1:99" s="4" customFormat="1">
      <c r="A18" s="8"/>
      <c r="B18" s="9" t="s">
        <v>87</v>
      </c>
      <c r="C18" s="85"/>
      <c r="D18" s="84">
        <v>0</v>
      </c>
      <c r="E18" s="84">
        <v>0</v>
      </c>
      <c r="F18" s="84">
        <v>0</v>
      </c>
      <c r="G18" s="84">
        <v>0</v>
      </c>
      <c r="H18" s="84">
        <v>0</v>
      </c>
      <c r="I18" s="84">
        <v>0</v>
      </c>
      <c r="J18" s="84">
        <v>0</v>
      </c>
      <c r="K18" s="84">
        <v>0</v>
      </c>
      <c r="L18" s="84">
        <v>0</v>
      </c>
      <c r="M18" s="84">
        <v>3.39</v>
      </c>
      <c r="N18" s="84">
        <v>3.952</v>
      </c>
      <c r="O18" s="84">
        <v>2.2220000000000004</v>
      </c>
      <c r="P18" s="84">
        <v>3.3449999999999998</v>
      </c>
      <c r="Q18" s="84">
        <v>2.605</v>
      </c>
      <c r="R18" s="84">
        <v>1.5489999999999999</v>
      </c>
      <c r="S18" s="84">
        <v>1.2570000000000001</v>
      </c>
      <c r="T18" s="84">
        <v>1.325</v>
      </c>
      <c r="U18" s="84">
        <v>1.2799999999999998</v>
      </c>
      <c r="V18" s="84">
        <v>0.85299999999999998</v>
      </c>
      <c r="W18" s="84">
        <v>0</v>
      </c>
      <c r="X18" s="84">
        <v>0</v>
      </c>
      <c r="Y18" s="84">
        <v>0</v>
      </c>
      <c r="Z18" s="84">
        <v>8.89</v>
      </c>
      <c r="AA18" s="84">
        <v>8.3070000000000004</v>
      </c>
      <c r="AB18" s="84">
        <v>7.4759999999999991</v>
      </c>
      <c r="AC18" s="84">
        <v>3.7939999999999996</v>
      </c>
      <c r="AD18" s="84">
        <v>6.4429999999999996</v>
      </c>
      <c r="AE18" s="84">
        <v>5.5</v>
      </c>
      <c r="AF18" s="84">
        <v>8.9339999999999993</v>
      </c>
      <c r="AG18" s="84">
        <v>0</v>
      </c>
      <c r="AH18" s="84">
        <v>0</v>
      </c>
      <c r="AI18" s="84">
        <v>6.173</v>
      </c>
      <c r="AJ18" s="84">
        <v>19.193999999999999</v>
      </c>
      <c r="AK18" s="84">
        <v>14.503</v>
      </c>
      <c r="AL18" s="84">
        <v>1.5269999999999997</v>
      </c>
      <c r="AM18" s="84">
        <v>1.706</v>
      </c>
      <c r="AN18" s="84">
        <v>1.6839999999999999</v>
      </c>
      <c r="AO18" s="84">
        <v>1.0549999999999999</v>
      </c>
      <c r="AP18" s="84">
        <v>0</v>
      </c>
      <c r="AQ18" s="84">
        <v>0</v>
      </c>
      <c r="AR18" s="84">
        <v>0</v>
      </c>
      <c r="AS18" s="84">
        <v>10.619</v>
      </c>
      <c r="AT18" s="84">
        <v>12.505000000000001</v>
      </c>
      <c r="AU18" s="84">
        <v>15.311999999999999</v>
      </c>
      <c r="AV18" s="84">
        <v>19.553999999999998</v>
      </c>
      <c r="AW18" s="84">
        <v>24.762999999999998</v>
      </c>
      <c r="AX18" s="84">
        <v>12.886000000000001</v>
      </c>
      <c r="AY18" s="84">
        <v>0</v>
      </c>
      <c r="AZ18" s="84">
        <v>2.3119999999999998</v>
      </c>
      <c r="BA18" s="84">
        <v>11.09</v>
      </c>
      <c r="BB18" s="84">
        <v>10.26</v>
      </c>
      <c r="BC18" s="84">
        <v>7.6769999999999996</v>
      </c>
      <c r="BD18" s="84">
        <v>6.5549999999999997</v>
      </c>
      <c r="BE18" s="84">
        <v>5.5890000000000004</v>
      </c>
      <c r="BF18" s="84">
        <v>3.6589999999999998</v>
      </c>
      <c r="BG18" s="84">
        <v>2.38</v>
      </c>
      <c r="BH18" s="84">
        <v>4.8040000000000003</v>
      </c>
      <c r="BI18" s="84">
        <v>0</v>
      </c>
      <c r="BJ18" s="84">
        <v>0</v>
      </c>
      <c r="BK18" s="84">
        <v>21.730999999999998</v>
      </c>
      <c r="BL18" s="84">
        <v>11.831</v>
      </c>
      <c r="BM18" s="84">
        <v>10.036</v>
      </c>
      <c r="BN18" s="84">
        <v>6.1069999999999993</v>
      </c>
      <c r="BO18" s="84">
        <v>16.074000000000002</v>
      </c>
      <c r="BP18" s="84">
        <v>20.968</v>
      </c>
      <c r="BQ18" s="84">
        <v>20.314</v>
      </c>
      <c r="BR18" s="84">
        <v>5.9710000000000001</v>
      </c>
      <c r="BS18" s="84">
        <v>0</v>
      </c>
      <c r="BT18" s="84">
        <v>0</v>
      </c>
      <c r="BU18" s="84">
        <v>0</v>
      </c>
      <c r="BV18" s="84">
        <v>0</v>
      </c>
      <c r="BW18" s="79"/>
      <c r="BX18" s="79"/>
      <c r="BY18" s="79"/>
      <c r="BZ18" s="79"/>
      <c r="CA18" s="79"/>
      <c r="CB18" s="79"/>
      <c r="CC18" s="79"/>
      <c r="CD18" s="79"/>
      <c r="CE18" s="79"/>
      <c r="CF18" s="79"/>
      <c r="CG18" s="79"/>
      <c r="CH18" s="79"/>
      <c r="CI18" s="79"/>
      <c r="CJ18" s="79"/>
      <c r="CK18" s="79"/>
      <c r="CL18" s="79"/>
      <c r="CM18" s="80"/>
      <c r="CN18" s="81"/>
      <c r="CO18" s="82"/>
      <c r="CP18" s="79"/>
      <c r="CQ18" s="80"/>
      <c r="CR18" s="79"/>
      <c r="CS18" s="80"/>
      <c r="CT18" s="79"/>
      <c r="CU18" s="80"/>
    </row>
    <row r="19" spans="1:99" s="4" customFormat="1">
      <c r="A19" s="10"/>
      <c r="B19" s="11" t="s">
        <v>88</v>
      </c>
      <c r="C19" s="85"/>
      <c r="D19" s="84">
        <v>0</v>
      </c>
      <c r="E19" s="84">
        <v>0</v>
      </c>
      <c r="F19" s="84">
        <v>0</v>
      </c>
      <c r="G19" s="84">
        <v>0</v>
      </c>
      <c r="H19" s="84">
        <v>0</v>
      </c>
      <c r="I19" s="84">
        <v>0</v>
      </c>
      <c r="J19" s="84">
        <v>0</v>
      </c>
      <c r="K19" s="84">
        <v>0</v>
      </c>
      <c r="L19" s="84">
        <v>0</v>
      </c>
      <c r="M19" s="84">
        <v>0.94200000000000006</v>
      </c>
      <c r="N19" s="84">
        <v>0.89800000000000002</v>
      </c>
      <c r="O19" s="84">
        <v>0.65100000000000002</v>
      </c>
      <c r="P19" s="84">
        <v>1.0569999999999999</v>
      </c>
      <c r="Q19" s="84">
        <v>1.3250000000000002</v>
      </c>
      <c r="R19" s="84">
        <v>1.639</v>
      </c>
      <c r="S19" s="84">
        <v>2.2000000000000002</v>
      </c>
      <c r="T19" s="84">
        <v>2.0649999999999999</v>
      </c>
      <c r="U19" s="84">
        <v>2.4470000000000001</v>
      </c>
      <c r="V19" s="84">
        <v>1.0780000000000001</v>
      </c>
      <c r="W19" s="84">
        <v>0</v>
      </c>
      <c r="X19" s="84">
        <v>0</v>
      </c>
      <c r="Y19" s="84">
        <v>0</v>
      </c>
      <c r="Z19" s="84">
        <v>1.597</v>
      </c>
      <c r="AA19" s="84">
        <v>1.661</v>
      </c>
      <c r="AB19" s="84">
        <v>1.5490000000000004</v>
      </c>
      <c r="AC19" s="84">
        <v>2.2230000000000003</v>
      </c>
      <c r="AD19" s="84">
        <v>1.7070000000000001</v>
      </c>
      <c r="AE19" s="84">
        <v>2.29</v>
      </c>
      <c r="AF19" s="84">
        <v>2.1560000000000001</v>
      </c>
      <c r="AG19" s="84">
        <v>0</v>
      </c>
      <c r="AH19" s="84">
        <v>0</v>
      </c>
      <c r="AI19" s="84">
        <v>0.78494999999999993</v>
      </c>
      <c r="AJ19" s="84">
        <v>0.65100000000000002</v>
      </c>
      <c r="AK19" s="84">
        <v>0.85300000000000009</v>
      </c>
      <c r="AL19" s="84">
        <v>3.1640000000000001</v>
      </c>
      <c r="AM19" s="84">
        <v>2.3579999999999997</v>
      </c>
      <c r="AN19" s="84">
        <v>2.3109999999999995</v>
      </c>
      <c r="AO19" s="84">
        <v>1.3009999999999999</v>
      </c>
      <c r="AP19" s="84">
        <v>0</v>
      </c>
      <c r="AQ19" s="84">
        <v>0</v>
      </c>
      <c r="AR19" s="84">
        <v>0</v>
      </c>
      <c r="AS19" s="84">
        <v>0.33599999999999997</v>
      </c>
      <c r="AT19" s="84">
        <v>0.98799999999999999</v>
      </c>
      <c r="AU19" s="84">
        <v>0.87600000000000011</v>
      </c>
      <c r="AV19" s="84">
        <v>0.87600000000000011</v>
      </c>
      <c r="AW19" s="84">
        <v>0.53900000000000003</v>
      </c>
      <c r="AX19" s="84">
        <v>0.36</v>
      </c>
      <c r="AY19" s="84">
        <v>0</v>
      </c>
      <c r="AZ19" s="84">
        <v>0.56200000000000006</v>
      </c>
      <c r="BA19" s="84">
        <v>1.9079999999999999</v>
      </c>
      <c r="BB19" s="84">
        <v>2.7160000000000002</v>
      </c>
      <c r="BC19" s="84">
        <v>2.806</v>
      </c>
      <c r="BD19" s="84">
        <v>3.3680000000000003</v>
      </c>
      <c r="BE19" s="84">
        <v>3.3450000000000002</v>
      </c>
      <c r="BF19" s="84">
        <v>3.9060000000000006</v>
      </c>
      <c r="BG19" s="84">
        <v>3.1209999999999996</v>
      </c>
      <c r="BH19" s="84">
        <v>0.42699999999999994</v>
      </c>
      <c r="BI19" s="84">
        <v>0</v>
      </c>
      <c r="BJ19" s="84">
        <v>0</v>
      </c>
      <c r="BK19" s="84">
        <v>1.393</v>
      </c>
      <c r="BL19" s="84">
        <v>2.9860000000000002</v>
      </c>
      <c r="BM19" s="84">
        <v>3.367</v>
      </c>
      <c r="BN19" s="84">
        <v>3.278</v>
      </c>
      <c r="BO19" s="84">
        <v>1.347</v>
      </c>
      <c r="BP19" s="84">
        <v>0.85299999999999998</v>
      </c>
      <c r="BQ19" s="84">
        <v>0.94300000000000006</v>
      </c>
      <c r="BR19" s="84">
        <v>0.78500000000000003</v>
      </c>
      <c r="BS19" s="84">
        <v>0</v>
      </c>
      <c r="BT19" s="84">
        <v>0</v>
      </c>
      <c r="BU19" s="84">
        <v>0</v>
      </c>
      <c r="BV19" s="84">
        <v>0</v>
      </c>
      <c r="BW19" s="79"/>
      <c r="BX19" s="79"/>
      <c r="BY19" s="79"/>
      <c r="BZ19" s="79"/>
      <c r="CA19" s="79"/>
      <c r="CB19" s="79"/>
      <c r="CC19" s="79"/>
      <c r="CD19" s="79"/>
      <c r="CE19" s="79"/>
      <c r="CF19" s="79"/>
      <c r="CG19" s="79"/>
      <c r="CH19" s="79"/>
      <c r="CI19" s="79"/>
      <c r="CJ19" s="79"/>
      <c r="CK19" s="79"/>
      <c r="CL19" s="79"/>
      <c r="CM19" s="80"/>
      <c r="CN19" s="81"/>
      <c r="CO19" s="82"/>
      <c r="CP19" s="79"/>
      <c r="CQ19" s="80"/>
      <c r="CR19" s="79"/>
      <c r="CS19" s="80"/>
      <c r="CT19" s="79"/>
      <c r="CU19" s="80"/>
    </row>
    <row r="20" spans="1:99" s="16" customFormat="1">
      <c r="A20" s="15"/>
      <c r="C20" s="17" t="s">
        <v>70</v>
      </c>
      <c r="D20" s="94" t="e">
        <f>#REF!/#REF!</f>
        <v>#REF!</v>
      </c>
      <c r="E20" s="94" t="e">
        <f>#REF!/#REF!</f>
        <v>#REF!</v>
      </c>
      <c r="F20" s="94" t="e">
        <f>#REF!/#REF!</f>
        <v>#REF!</v>
      </c>
      <c r="G20" s="94" t="e">
        <f>#REF!/#REF!</f>
        <v>#REF!</v>
      </c>
      <c r="H20" s="94" t="e">
        <f>#REF!/#REF!</f>
        <v>#REF!</v>
      </c>
      <c r="I20" s="94" t="e">
        <f>#REF!/#REF!</f>
        <v>#REF!</v>
      </c>
      <c r="J20" s="94" t="e">
        <f>#REF!/#REF!</f>
        <v>#REF!</v>
      </c>
      <c r="K20" s="94" t="e">
        <f>#REF!/#REF!</f>
        <v>#REF!</v>
      </c>
      <c r="L20" s="94" t="e">
        <f>#REF!/#REF!</f>
        <v>#REF!</v>
      </c>
      <c r="M20" s="94" t="e">
        <f>#REF!/#REF!</f>
        <v>#REF!</v>
      </c>
      <c r="N20" s="94" t="e">
        <f>#REF!/#REF!</f>
        <v>#REF!</v>
      </c>
      <c r="O20" s="94" t="e">
        <f>#REF!/#REF!</f>
        <v>#REF!</v>
      </c>
      <c r="P20" s="94" t="e">
        <f>#REF!/#REF!</f>
        <v>#REF!</v>
      </c>
      <c r="Q20" s="94" t="e">
        <f>#REF!/#REF!</f>
        <v>#REF!</v>
      </c>
      <c r="R20" s="94" t="e">
        <f>#REF!/#REF!</f>
        <v>#REF!</v>
      </c>
      <c r="S20" s="94" t="e">
        <f>#REF!/#REF!</f>
        <v>#REF!</v>
      </c>
      <c r="T20" s="94" t="e">
        <f>#REF!/#REF!</f>
        <v>#REF!</v>
      </c>
      <c r="U20" s="94" t="e">
        <f>#REF!/#REF!</f>
        <v>#REF!</v>
      </c>
      <c r="V20" s="94" t="e">
        <f>#REF!/#REF!</f>
        <v>#REF!</v>
      </c>
      <c r="W20" s="94" t="e">
        <f>#REF!/#REF!</f>
        <v>#REF!</v>
      </c>
      <c r="X20" s="94" t="e">
        <f>#REF!/#REF!</f>
        <v>#REF!</v>
      </c>
      <c r="Y20" s="94" t="e">
        <f>#REF!/#REF!</f>
        <v>#REF!</v>
      </c>
      <c r="Z20" s="94" t="e">
        <f>#REF!/#REF!</f>
        <v>#REF!</v>
      </c>
      <c r="AA20" s="94" t="e">
        <f>#REF!/#REF!</f>
        <v>#REF!</v>
      </c>
      <c r="AB20" s="94" t="e">
        <f>#REF!/#REF!</f>
        <v>#REF!</v>
      </c>
      <c r="AC20" s="94" t="e">
        <f>#REF!/#REF!</f>
        <v>#REF!</v>
      </c>
      <c r="AD20" s="94" t="e">
        <f>#REF!/#REF!</f>
        <v>#REF!</v>
      </c>
      <c r="AE20" s="94" t="e">
        <f>#REF!/#REF!</f>
        <v>#REF!</v>
      </c>
      <c r="AF20" s="94" t="e">
        <f>#REF!/#REF!</f>
        <v>#REF!</v>
      </c>
      <c r="AG20" s="94" t="e">
        <f>#REF!/#REF!</f>
        <v>#REF!</v>
      </c>
      <c r="AH20" s="94" t="e">
        <f>#REF!/#REF!</f>
        <v>#REF!</v>
      </c>
      <c r="AI20" s="94" t="e">
        <f>#REF!/#REF!</f>
        <v>#REF!</v>
      </c>
      <c r="AJ20" s="94" t="e">
        <f>#REF!/#REF!</f>
        <v>#REF!</v>
      </c>
      <c r="AK20" s="94" t="e">
        <f>#REF!/#REF!</f>
        <v>#REF!</v>
      </c>
      <c r="AL20" s="94" t="e">
        <f>#REF!/#REF!</f>
        <v>#REF!</v>
      </c>
      <c r="AM20" s="94" t="e">
        <f>#REF!/#REF!</f>
        <v>#REF!</v>
      </c>
      <c r="AN20" s="94" t="e">
        <f>#REF!/#REF!</f>
        <v>#REF!</v>
      </c>
      <c r="AO20" s="94" t="e">
        <f>#REF!/#REF!</f>
        <v>#REF!</v>
      </c>
      <c r="AP20" s="94" t="e">
        <f>#REF!/#REF!</f>
        <v>#REF!</v>
      </c>
      <c r="AQ20" s="94" t="e">
        <f>#REF!/#REF!</f>
        <v>#REF!</v>
      </c>
      <c r="AR20" s="94" t="e">
        <f>#REF!/#REF!</f>
        <v>#REF!</v>
      </c>
      <c r="AS20" s="94" t="e">
        <f>#REF!/#REF!</f>
        <v>#REF!</v>
      </c>
      <c r="AT20" s="94" t="e">
        <f>#REF!/#REF!</f>
        <v>#REF!</v>
      </c>
      <c r="AU20" s="94" t="e">
        <f>#REF!/#REF!</f>
        <v>#REF!</v>
      </c>
      <c r="AV20" s="94" t="e">
        <f>#REF!/#REF!</f>
        <v>#REF!</v>
      </c>
      <c r="AW20" s="94" t="e">
        <f>#REF!/#REF!</f>
        <v>#REF!</v>
      </c>
      <c r="AX20" s="94" t="e">
        <f>#REF!/#REF!</f>
        <v>#REF!</v>
      </c>
      <c r="AY20" s="94" t="e">
        <f>#REF!/#REF!</f>
        <v>#REF!</v>
      </c>
      <c r="AZ20" s="94" t="e">
        <f>#REF!/#REF!</f>
        <v>#REF!</v>
      </c>
      <c r="BA20" s="94" t="e">
        <f>#REF!/#REF!</f>
        <v>#REF!</v>
      </c>
      <c r="BB20" s="94" t="e">
        <f>#REF!/#REF!</f>
        <v>#REF!</v>
      </c>
      <c r="BC20" s="94" t="e">
        <f>#REF!/#REF!</f>
        <v>#REF!</v>
      </c>
      <c r="BD20" s="94" t="e">
        <f>#REF!/#REF!</f>
        <v>#REF!</v>
      </c>
      <c r="BE20" s="94" t="e">
        <f>#REF!/#REF!</f>
        <v>#REF!</v>
      </c>
      <c r="BF20" s="94" t="e">
        <f>#REF!/#REF!</f>
        <v>#REF!</v>
      </c>
      <c r="BG20" s="94" t="e">
        <f>#REF!/#REF!</f>
        <v>#REF!</v>
      </c>
      <c r="BH20" s="94" t="e">
        <f>#REF!/#REF!</f>
        <v>#REF!</v>
      </c>
      <c r="BI20" s="94" t="e">
        <f>#REF!/#REF!</f>
        <v>#REF!</v>
      </c>
      <c r="BJ20" s="94" t="e">
        <f>#REF!/#REF!</f>
        <v>#REF!</v>
      </c>
      <c r="BK20" s="94" t="e">
        <f>#REF!/#REF!</f>
        <v>#REF!</v>
      </c>
      <c r="BL20" s="94" t="e">
        <f>#REF!/#REF!</f>
        <v>#REF!</v>
      </c>
      <c r="BM20" s="94" t="e">
        <f>#REF!/#REF!</f>
        <v>#REF!</v>
      </c>
      <c r="BN20" s="94" t="e">
        <f>#REF!/#REF!</f>
        <v>#REF!</v>
      </c>
      <c r="BO20" s="94" t="e">
        <f>#REF!/#REF!</f>
        <v>#REF!</v>
      </c>
      <c r="BP20" s="94" t="e">
        <f>#REF!/#REF!</f>
        <v>#REF!</v>
      </c>
      <c r="BQ20" s="94" t="e">
        <f>#REF!/#REF!</f>
        <v>#REF!</v>
      </c>
      <c r="BR20" s="94" t="e">
        <f>#REF!/#REF!</f>
        <v>#REF!</v>
      </c>
      <c r="BS20" s="94" t="e">
        <f>#REF!/#REF!</f>
        <v>#REF!</v>
      </c>
      <c r="BT20" s="94" t="e">
        <f>#REF!/#REF!</f>
        <v>#REF!</v>
      </c>
      <c r="BU20" s="94" t="e">
        <f>#REF!/#REF!</f>
        <v>#REF!</v>
      </c>
      <c r="BV20" s="94" t="e">
        <f>#REF!/#REF!</f>
        <v>#REF!</v>
      </c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95"/>
      <c r="CL20" s="96"/>
      <c r="CM20" s="97"/>
      <c r="CN20" s="98"/>
      <c r="CO20" s="99"/>
      <c r="CP20" s="97"/>
      <c r="CQ20" s="97"/>
      <c r="CR20" s="100"/>
      <c r="CS20" s="100"/>
    </row>
    <row r="21" spans="1:99" s="4" customFormat="1" ht="14">
      <c r="A21" s="78" t="s">
        <v>68</v>
      </c>
      <c r="B21" s="9" t="s">
        <v>79</v>
      </c>
      <c r="C21" s="83"/>
      <c r="D21" s="84">
        <v>0</v>
      </c>
      <c r="E21" s="84">
        <v>0</v>
      </c>
      <c r="F21" s="84">
        <v>0</v>
      </c>
      <c r="G21" s="84">
        <v>0</v>
      </c>
      <c r="H21" s="84">
        <v>0</v>
      </c>
      <c r="I21" s="84">
        <v>8.5310000000000006</v>
      </c>
      <c r="J21" s="84">
        <v>9.831999999999999</v>
      </c>
      <c r="K21" s="84">
        <v>11.762999999999998</v>
      </c>
      <c r="L21" s="84">
        <v>12.977999999999998</v>
      </c>
      <c r="M21" s="84">
        <v>7.4989999999999988</v>
      </c>
      <c r="N21" s="84">
        <v>8.1269999999999989</v>
      </c>
      <c r="O21" s="84">
        <v>5.5229999999999997</v>
      </c>
      <c r="P21" s="84">
        <v>10.035</v>
      </c>
      <c r="Q21" s="84">
        <v>11.404999999999999</v>
      </c>
      <c r="R21" s="84">
        <v>11.491999999999999</v>
      </c>
      <c r="S21" s="84">
        <v>10.462</v>
      </c>
      <c r="T21" s="84">
        <v>1.0529999999999997</v>
      </c>
      <c r="U21" s="84">
        <v>0</v>
      </c>
      <c r="V21" s="84">
        <v>0</v>
      </c>
      <c r="W21" s="84">
        <v>4.2409999999999997</v>
      </c>
      <c r="X21" s="84">
        <v>5.8810000000000002</v>
      </c>
      <c r="Y21" s="84">
        <v>5.5439999999999996</v>
      </c>
      <c r="Z21" s="84">
        <v>5.5689999999999991</v>
      </c>
      <c r="AA21" s="84">
        <v>5.8819999999999997</v>
      </c>
      <c r="AB21" s="84">
        <v>6.3089999999999993</v>
      </c>
      <c r="AC21" s="84">
        <v>7.2299999999999995</v>
      </c>
      <c r="AD21" s="84">
        <v>9.609</v>
      </c>
      <c r="AE21" s="84">
        <v>8.597999999999999</v>
      </c>
      <c r="AF21" s="84">
        <v>10.215</v>
      </c>
      <c r="AG21" s="84">
        <v>3.996</v>
      </c>
      <c r="AH21" s="84">
        <v>0</v>
      </c>
      <c r="AI21" s="84">
        <v>0</v>
      </c>
      <c r="AJ21" s="84">
        <v>11.021999999999998</v>
      </c>
      <c r="AK21" s="84">
        <v>20.99</v>
      </c>
      <c r="AL21" s="84">
        <v>21.416000000000004</v>
      </c>
      <c r="AM21" s="84">
        <v>20.452999999999999</v>
      </c>
      <c r="AN21" s="84">
        <v>21.911000000000001</v>
      </c>
      <c r="AO21" s="84">
        <v>13.648999999999999</v>
      </c>
      <c r="AP21" s="84">
        <v>21.127000000000002</v>
      </c>
      <c r="AQ21" s="84">
        <v>14.681999999999999</v>
      </c>
      <c r="AR21" s="84">
        <v>0</v>
      </c>
      <c r="AS21" s="84">
        <v>8.1279999999999983</v>
      </c>
      <c r="AT21" s="84">
        <v>10.081</v>
      </c>
      <c r="AU21" s="84">
        <v>1.5720000000000001</v>
      </c>
      <c r="AV21" s="84">
        <v>0</v>
      </c>
      <c r="AW21" s="84">
        <v>1.84</v>
      </c>
      <c r="AX21" s="84">
        <v>2.8740000000000001</v>
      </c>
      <c r="AY21" s="84">
        <v>9.3620000000000001</v>
      </c>
      <c r="AZ21" s="84">
        <v>9.3620000000000001</v>
      </c>
      <c r="BA21" s="84">
        <v>8.2159999999999993</v>
      </c>
      <c r="BB21" s="84">
        <v>7.9910000000000005</v>
      </c>
      <c r="BC21" s="84">
        <v>9.6079999999999988</v>
      </c>
      <c r="BD21" s="84">
        <v>10.931999999999999</v>
      </c>
      <c r="BE21" s="84">
        <v>9.677999999999999</v>
      </c>
      <c r="BF21" s="84">
        <v>10.103999999999999</v>
      </c>
      <c r="BG21" s="84">
        <v>5.3860000000000001</v>
      </c>
      <c r="BH21" s="84">
        <v>0</v>
      </c>
      <c r="BI21" s="84">
        <v>0</v>
      </c>
      <c r="BJ21" s="84">
        <v>0</v>
      </c>
      <c r="BK21" s="84">
        <v>0</v>
      </c>
      <c r="BL21" s="84">
        <v>0</v>
      </c>
      <c r="BM21" s="84">
        <v>0</v>
      </c>
      <c r="BN21" s="84">
        <v>0</v>
      </c>
      <c r="BO21" s="84">
        <v>0</v>
      </c>
      <c r="BP21" s="84">
        <v>0</v>
      </c>
      <c r="BQ21" s="84">
        <v>0</v>
      </c>
      <c r="BR21" s="84">
        <v>0</v>
      </c>
      <c r="BS21" s="84">
        <v>0</v>
      </c>
      <c r="BT21" s="84">
        <v>0</v>
      </c>
      <c r="BU21" s="84">
        <v>0</v>
      </c>
      <c r="BV21" s="84">
        <v>0</v>
      </c>
      <c r="BW21" s="79"/>
      <c r="BX21" s="79"/>
      <c r="BY21" s="79"/>
      <c r="BZ21" s="79"/>
      <c r="CA21" s="79"/>
      <c r="CB21" s="79"/>
      <c r="CC21" s="79"/>
      <c r="CD21" s="79"/>
      <c r="CE21" s="79"/>
      <c r="CF21" s="79"/>
      <c r="CG21" s="79"/>
      <c r="CH21" s="79"/>
      <c r="CI21" s="79"/>
      <c r="CJ21" s="79"/>
      <c r="CK21" s="79"/>
      <c r="CL21" s="79"/>
      <c r="CM21" s="80"/>
      <c r="CN21" s="81"/>
      <c r="CO21" s="82"/>
      <c r="CP21" s="79"/>
      <c r="CQ21" s="80"/>
      <c r="CR21" s="79"/>
      <c r="CS21" s="80"/>
      <c r="CT21" s="79"/>
      <c r="CU21" s="80"/>
    </row>
    <row r="22" spans="1:99" s="4" customFormat="1">
      <c r="A22" s="8"/>
      <c r="B22" s="9" t="s">
        <v>87</v>
      </c>
      <c r="C22" s="85"/>
      <c r="D22" s="84">
        <v>0</v>
      </c>
      <c r="E22" s="84">
        <v>0</v>
      </c>
      <c r="F22" s="84">
        <v>0</v>
      </c>
      <c r="G22" s="84">
        <v>0</v>
      </c>
      <c r="H22" s="84">
        <v>0</v>
      </c>
      <c r="I22" s="84">
        <v>3.4340000000000002</v>
      </c>
      <c r="J22" s="84">
        <v>3.0979999999999999</v>
      </c>
      <c r="K22" s="84">
        <v>3.21</v>
      </c>
      <c r="L22" s="84">
        <v>3.2549999999999999</v>
      </c>
      <c r="M22" s="84">
        <v>2.2450000000000001</v>
      </c>
      <c r="N22" s="84">
        <v>4.0860000000000003</v>
      </c>
      <c r="O22" s="84">
        <v>2.5819999999999999</v>
      </c>
      <c r="P22" s="84">
        <v>2.5369999999999999</v>
      </c>
      <c r="Q22" s="84">
        <v>2.0649999999999999</v>
      </c>
      <c r="R22" s="84">
        <v>1.145</v>
      </c>
      <c r="S22" s="84">
        <v>0.9870000000000001</v>
      </c>
      <c r="T22" s="84">
        <v>8.8999999999999996E-2</v>
      </c>
      <c r="U22" s="84">
        <v>0</v>
      </c>
      <c r="V22" s="84">
        <v>0</v>
      </c>
      <c r="W22" s="84">
        <v>6.3089999999999993</v>
      </c>
      <c r="X22" s="84">
        <v>7.97</v>
      </c>
      <c r="Y22" s="84">
        <v>7.7449999999999992</v>
      </c>
      <c r="Z22" s="84">
        <v>6.218</v>
      </c>
      <c r="AA22" s="84">
        <v>7.4529999999999994</v>
      </c>
      <c r="AB22" s="84">
        <v>6.6219999999999999</v>
      </c>
      <c r="AC22" s="84">
        <v>6.8250000000000002</v>
      </c>
      <c r="AD22" s="84">
        <v>3.7490000000000001</v>
      </c>
      <c r="AE22" s="84">
        <v>5.6579999999999995</v>
      </c>
      <c r="AF22" s="84">
        <v>11.023</v>
      </c>
      <c r="AG22" s="84">
        <v>9.7219999999999995</v>
      </c>
      <c r="AH22" s="84">
        <v>0</v>
      </c>
      <c r="AI22" s="84">
        <v>0</v>
      </c>
      <c r="AJ22" s="84">
        <v>0.15</v>
      </c>
      <c r="AK22" s="84">
        <v>0.26900000000000002</v>
      </c>
      <c r="AL22" s="84">
        <v>0.35899999999999999</v>
      </c>
      <c r="AM22" s="84">
        <v>0.40400000000000003</v>
      </c>
      <c r="AN22" s="84">
        <v>0.44980000000000003</v>
      </c>
      <c r="AO22" s="84">
        <v>0.33700000000000002</v>
      </c>
      <c r="AP22" s="84">
        <v>0.60599999999999998</v>
      </c>
      <c r="AQ22" s="84">
        <v>0.495</v>
      </c>
      <c r="AR22" s="84">
        <v>0</v>
      </c>
      <c r="AS22" s="84">
        <v>2.2220000000000004</v>
      </c>
      <c r="AT22" s="84">
        <v>3.2110000000000003</v>
      </c>
      <c r="AU22" s="84">
        <v>0.33700000000000002</v>
      </c>
      <c r="AV22" s="84">
        <v>0</v>
      </c>
      <c r="AW22" s="84">
        <v>21.417000000000002</v>
      </c>
      <c r="AX22" s="84">
        <v>15.489999999999998</v>
      </c>
      <c r="AY22" s="84">
        <v>2.7829999999999999</v>
      </c>
      <c r="AZ22" s="84">
        <v>3.0750000000000002</v>
      </c>
      <c r="BA22" s="84">
        <v>9.4510000000000005</v>
      </c>
      <c r="BB22" s="84">
        <v>11.201999999999998</v>
      </c>
      <c r="BC22" s="84">
        <v>8.6880000000000006</v>
      </c>
      <c r="BD22" s="84">
        <v>8.1720000000000006</v>
      </c>
      <c r="BE22" s="84">
        <v>5.9939999999999998</v>
      </c>
      <c r="BF22" s="84">
        <v>5.68</v>
      </c>
      <c r="BG22" s="84">
        <v>2.7399999999999998</v>
      </c>
      <c r="BH22" s="84">
        <v>0</v>
      </c>
      <c r="BI22" s="84">
        <v>0</v>
      </c>
      <c r="BJ22" s="84">
        <v>0</v>
      </c>
      <c r="BK22" s="84">
        <v>0</v>
      </c>
      <c r="BL22" s="84">
        <v>0</v>
      </c>
      <c r="BM22" s="84">
        <v>0</v>
      </c>
      <c r="BN22" s="84">
        <v>0</v>
      </c>
      <c r="BO22" s="84">
        <v>0</v>
      </c>
      <c r="BP22" s="84">
        <v>0</v>
      </c>
      <c r="BQ22" s="84">
        <v>0</v>
      </c>
      <c r="BR22" s="84">
        <v>0</v>
      </c>
      <c r="BS22" s="84">
        <v>0</v>
      </c>
      <c r="BT22" s="84">
        <v>0</v>
      </c>
      <c r="BU22" s="84">
        <v>0</v>
      </c>
      <c r="BV22" s="84">
        <v>0</v>
      </c>
      <c r="BW22" s="79"/>
      <c r="BX22" s="79"/>
      <c r="BY22" s="79"/>
      <c r="BZ22" s="79"/>
      <c r="CA22" s="79"/>
      <c r="CB22" s="79"/>
      <c r="CC22" s="79"/>
      <c r="CD22" s="79"/>
      <c r="CE22" s="79"/>
      <c r="CF22" s="79"/>
      <c r="CG22" s="79"/>
      <c r="CH22" s="79"/>
      <c r="CI22" s="79"/>
      <c r="CJ22" s="79"/>
      <c r="CK22" s="79"/>
      <c r="CL22" s="79"/>
      <c r="CM22" s="80"/>
      <c r="CN22" s="81"/>
      <c r="CO22" s="82"/>
      <c r="CP22" s="79"/>
      <c r="CQ22" s="80"/>
      <c r="CR22" s="79"/>
      <c r="CS22" s="80"/>
      <c r="CT22" s="79"/>
      <c r="CU22" s="80"/>
    </row>
    <row r="23" spans="1:99" s="4" customFormat="1">
      <c r="A23" s="10"/>
      <c r="B23" s="11" t="s">
        <v>88</v>
      </c>
      <c r="C23" s="85"/>
      <c r="D23" s="84">
        <v>0</v>
      </c>
      <c r="E23" s="84">
        <v>0</v>
      </c>
      <c r="F23" s="84">
        <v>0</v>
      </c>
      <c r="G23" s="84">
        <v>0</v>
      </c>
      <c r="H23" s="84">
        <v>0</v>
      </c>
      <c r="I23" s="84">
        <v>1.4829999999999999</v>
      </c>
      <c r="J23" s="84">
        <v>1.998</v>
      </c>
      <c r="K23" s="84">
        <v>1.909</v>
      </c>
      <c r="L23" s="84">
        <v>1.9540000000000002</v>
      </c>
      <c r="M23" s="84">
        <v>1.6159999999999999</v>
      </c>
      <c r="N23" s="84">
        <v>2.044</v>
      </c>
      <c r="O23" s="84">
        <v>0.94300000000000006</v>
      </c>
      <c r="P23" s="84">
        <v>1.5720000000000001</v>
      </c>
      <c r="Q23" s="84">
        <v>2.1110000000000002</v>
      </c>
      <c r="R23" s="84">
        <v>2.8279999999999998</v>
      </c>
      <c r="S23" s="84">
        <v>3.57</v>
      </c>
      <c r="T23" s="84">
        <v>0.33600000000000002</v>
      </c>
      <c r="U23" s="84">
        <v>0</v>
      </c>
      <c r="V23" s="84">
        <v>0</v>
      </c>
      <c r="W23" s="84">
        <v>2.1999999999999997</v>
      </c>
      <c r="X23" s="84">
        <v>1.9750000000000001</v>
      </c>
      <c r="Y23" s="84">
        <v>2.2900000000000005</v>
      </c>
      <c r="Z23" s="84">
        <v>2.492</v>
      </c>
      <c r="AA23" s="84">
        <v>2.5830000000000002</v>
      </c>
      <c r="AB23" s="84">
        <v>2.7620000000000005</v>
      </c>
      <c r="AC23" s="84">
        <v>2.1320000000000001</v>
      </c>
      <c r="AD23" s="84">
        <v>2.2450000000000001</v>
      </c>
      <c r="AE23" s="84">
        <v>1.9990000000000003</v>
      </c>
      <c r="AF23" s="84">
        <v>2.5819999999999999</v>
      </c>
      <c r="AG23" s="84">
        <v>1.4359999999999999</v>
      </c>
      <c r="AH23" s="84">
        <v>0</v>
      </c>
      <c r="AI23" s="84">
        <v>0</v>
      </c>
      <c r="AJ23" s="84">
        <v>1.9260000000000002</v>
      </c>
      <c r="AK23" s="84">
        <v>3.9299999999999997</v>
      </c>
      <c r="AL23" s="84">
        <v>4.1070000000000002</v>
      </c>
      <c r="AM23" s="84">
        <v>3.7039999999999993</v>
      </c>
      <c r="AN23" s="84">
        <v>4.1750000000000007</v>
      </c>
      <c r="AO23" s="84">
        <v>2.7159999999999997</v>
      </c>
      <c r="AP23" s="84">
        <v>4.5789999999999997</v>
      </c>
      <c r="AQ23" s="84">
        <v>2.8959999999999995</v>
      </c>
      <c r="AR23" s="84">
        <v>0</v>
      </c>
      <c r="AS23" s="84">
        <v>5.7240000000000002</v>
      </c>
      <c r="AT23" s="84">
        <v>6.2869999999999999</v>
      </c>
      <c r="AU23" s="84">
        <v>0.83099999999999996</v>
      </c>
      <c r="AV23" s="84">
        <v>0</v>
      </c>
      <c r="AW23" s="84">
        <v>0.49399999999999999</v>
      </c>
      <c r="AX23" s="84">
        <v>0.78700000000000003</v>
      </c>
      <c r="AY23" s="84">
        <v>2.6040000000000001</v>
      </c>
      <c r="AZ23" s="84">
        <v>4.1989999999999998</v>
      </c>
      <c r="BA23" s="84">
        <v>5.1640000000000006</v>
      </c>
      <c r="BB23" s="84">
        <v>5.367</v>
      </c>
      <c r="BC23" s="84">
        <v>4.9160000000000004</v>
      </c>
      <c r="BD23" s="84">
        <v>4.8719999999999999</v>
      </c>
      <c r="BE23" s="84">
        <v>4.7140000000000004</v>
      </c>
      <c r="BF23" s="84">
        <v>5.8140000000000001</v>
      </c>
      <c r="BG23" s="84">
        <v>3.3000000000000003</v>
      </c>
      <c r="BH23" s="84">
        <v>0</v>
      </c>
      <c r="BI23" s="84">
        <v>0</v>
      </c>
      <c r="BJ23" s="84">
        <v>0</v>
      </c>
      <c r="BK23" s="84">
        <v>0</v>
      </c>
      <c r="BL23" s="84">
        <v>0</v>
      </c>
      <c r="BM23" s="84">
        <v>0</v>
      </c>
      <c r="BN23" s="84">
        <v>0</v>
      </c>
      <c r="BO23" s="84">
        <v>0</v>
      </c>
      <c r="BP23" s="84">
        <v>0</v>
      </c>
      <c r="BQ23" s="84">
        <v>0</v>
      </c>
      <c r="BR23" s="84">
        <v>0</v>
      </c>
      <c r="BS23" s="84">
        <v>0</v>
      </c>
      <c r="BT23" s="84">
        <v>0</v>
      </c>
      <c r="BU23" s="84">
        <v>0</v>
      </c>
      <c r="BV23" s="84">
        <v>0</v>
      </c>
      <c r="BW23" s="79"/>
      <c r="BX23" s="79"/>
      <c r="BY23" s="79"/>
      <c r="BZ23" s="79"/>
      <c r="CA23" s="79"/>
      <c r="CB23" s="79"/>
      <c r="CC23" s="79"/>
      <c r="CD23" s="79"/>
      <c r="CE23" s="79"/>
      <c r="CF23" s="79"/>
      <c r="CG23" s="79"/>
      <c r="CH23" s="79"/>
      <c r="CI23" s="79"/>
      <c r="CJ23" s="79"/>
      <c r="CK23" s="79"/>
      <c r="CL23" s="79"/>
      <c r="CM23" s="80"/>
      <c r="CN23" s="81"/>
      <c r="CO23" s="82"/>
      <c r="CP23" s="79"/>
      <c r="CQ23" s="80"/>
      <c r="CR23" s="79"/>
      <c r="CS23" s="80"/>
      <c r="CT23" s="79"/>
      <c r="CU23" s="80"/>
    </row>
    <row r="24" spans="1:99" hidden="1">
      <c r="A24" s="2"/>
      <c r="B24" s="2"/>
      <c r="C24" s="50"/>
      <c r="D24" s="2"/>
      <c r="E24" s="10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</row>
    <row r="25" spans="1:99" hidden="1">
      <c r="A25" s="2"/>
      <c r="B25" s="2"/>
      <c r="C25" s="2"/>
      <c r="D25" s="2"/>
      <c r="E25" s="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</row>
    <row r="26" spans="1:99" hidden="1">
      <c r="A26" s="2"/>
      <c r="B26" s="2"/>
      <c r="C26" s="2"/>
      <c r="D26" s="2"/>
      <c r="E26" s="5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6"/>
      <c r="CL26" s="2"/>
      <c r="CM26" s="2"/>
      <c r="CN26" s="2"/>
      <c r="CO26" s="2"/>
      <c r="CP26" s="2"/>
      <c r="CQ26" s="2"/>
      <c r="CR26" s="2"/>
      <c r="CS26" s="2"/>
      <c r="CT26" s="2"/>
      <c r="CU26" s="2"/>
    </row>
    <row r="27" spans="1:99" hidden="1">
      <c r="A27" s="2"/>
      <c r="B27" s="2"/>
      <c r="C27" s="2"/>
      <c r="D27" s="2"/>
      <c r="E27" s="5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6"/>
      <c r="CL27" s="2"/>
      <c r="CM27" s="2"/>
      <c r="CN27" s="2"/>
      <c r="CO27" s="2"/>
      <c r="CP27" s="2"/>
      <c r="CQ27" s="2"/>
      <c r="CR27" s="2"/>
      <c r="CS27" s="2"/>
      <c r="CT27" s="2"/>
      <c r="CU27" s="2"/>
    </row>
    <row r="28" spans="1:99" hidden="1">
      <c r="A28" s="2"/>
      <c r="B28" s="2"/>
      <c r="C28" s="2"/>
      <c r="D28" s="2"/>
      <c r="E28" s="5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6"/>
      <c r="CL28" s="2"/>
      <c r="CM28" s="2"/>
      <c r="CN28" s="2"/>
      <c r="CO28" s="2"/>
      <c r="CP28" s="2"/>
      <c r="CQ28" s="2"/>
      <c r="CR28" s="2"/>
      <c r="CS28" s="2"/>
      <c r="CT28" s="2"/>
      <c r="CU28" s="2"/>
    </row>
    <row r="29" spans="1:99" hidden="1">
      <c r="A29" s="2"/>
      <c r="B29" s="2"/>
      <c r="C29" s="2"/>
      <c r="D29" s="2"/>
      <c r="E29" s="5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6"/>
      <c r="CL29" s="2"/>
      <c r="CM29" s="2"/>
      <c r="CN29" s="2"/>
      <c r="CO29" s="2"/>
      <c r="CP29" s="2"/>
      <c r="CQ29" s="2"/>
      <c r="CR29" s="2"/>
      <c r="CS29" s="2"/>
      <c r="CT29" s="2"/>
      <c r="CU29" s="2"/>
    </row>
    <row r="30" spans="1:99" hidden="1">
      <c r="A30" s="2"/>
      <c r="B30" s="2"/>
      <c r="C30" s="2"/>
      <c r="D30" s="2"/>
      <c r="E30" s="5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6"/>
      <c r="CL30" s="2"/>
      <c r="CM30" s="2"/>
      <c r="CN30" s="2"/>
      <c r="CO30" s="2"/>
      <c r="CP30" s="2"/>
      <c r="CQ30" s="2"/>
      <c r="CR30" s="2"/>
      <c r="CS30" s="2"/>
      <c r="CT30" s="2"/>
      <c r="CU30" s="2"/>
    </row>
    <row r="31" spans="1:99" hidden="1">
      <c r="A31" s="2"/>
      <c r="B31" s="2"/>
      <c r="C31" s="2"/>
      <c r="D31" s="2"/>
      <c r="E31" s="5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6"/>
      <c r="CL31" s="2"/>
      <c r="CM31" s="2"/>
      <c r="CN31" s="2"/>
      <c r="CO31" s="2"/>
      <c r="CP31" s="2"/>
      <c r="CQ31" s="2"/>
      <c r="CR31" s="2"/>
      <c r="CS31" s="2"/>
      <c r="CT31" s="2"/>
      <c r="CU31" s="2"/>
    </row>
    <row r="32" spans="1:99" hidden="1">
      <c r="A32" s="2"/>
      <c r="B32" s="2"/>
      <c r="C32" s="2"/>
      <c r="D32" s="2"/>
      <c r="E32" s="5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6"/>
      <c r="CL32" s="2"/>
      <c r="CM32" s="2"/>
      <c r="CN32" s="2"/>
      <c r="CO32" s="2"/>
      <c r="CP32" s="2"/>
      <c r="CQ32" s="2"/>
      <c r="CR32" s="2"/>
      <c r="CS32" s="2"/>
      <c r="CT32" s="2"/>
      <c r="CU32" s="2"/>
    </row>
    <row r="33" spans="5:91" hidden="1">
      <c r="E33" s="5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6"/>
      <c r="CL33" s="2"/>
      <c r="CM33" s="2"/>
    </row>
    <row r="34" spans="5:91" hidden="1">
      <c r="E34" s="5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6"/>
      <c r="CL34" s="2"/>
      <c r="CM34" s="2"/>
    </row>
    <row r="35" spans="5:91" hidden="1">
      <c r="E35" s="5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6"/>
      <c r="CL35" s="2"/>
      <c r="CM35" s="2"/>
    </row>
    <row r="36" spans="5:91" hidden="1">
      <c r="E36" s="5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6"/>
      <c r="CL36" s="2"/>
      <c r="CM36" s="2"/>
    </row>
    <row r="37" spans="5:91" hidden="1">
      <c r="E37" s="5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6"/>
      <c r="CL37" s="2"/>
      <c r="CM37" s="2"/>
    </row>
    <row r="38" spans="5:91" hidden="1">
      <c r="E38" s="5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6"/>
      <c r="CL38" s="2"/>
      <c r="CM38" s="2"/>
    </row>
    <row r="39" spans="5:91" hidden="1">
      <c r="E39" s="5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6"/>
      <c r="CL39" s="2"/>
      <c r="CM39" s="2"/>
    </row>
    <row r="40" spans="5:91" hidden="1">
      <c r="E40" s="5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6"/>
      <c r="CL40" s="2"/>
      <c r="CM40" s="2"/>
    </row>
    <row r="41" spans="5:91" hidden="1">
      <c r="E41" s="5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6"/>
      <c r="CL41" s="2"/>
      <c r="CM41" s="2"/>
    </row>
    <row r="42" spans="5:91" hidden="1">
      <c r="E42" s="5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6"/>
      <c r="CL42" s="2"/>
      <c r="CM42" s="2"/>
    </row>
    <row r="43" spans="5:91" hidden="1">
      <c r="E43" s="5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6"/>
      <c r="CL43" s="2"/>
      <c r="CM43" s="2"/>
    </row>
    <row r="44" spans="5:91" hidden="1">
      <c r="E44" s="5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6"/>
      <c r="CL44" s="2"/>
      <c r="CM44" s="2"/>
    </row>
    <row r="45" spans="5:91" hidden="1">
      <c r="E45" s="5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6"/>
      <c r="CL45" s="2"/>
      <c r="CM45" s="2"/>
    </row>
    <row r="46" spans="5:91" hidden="1">
      <c r="E46" s="5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6"/>
      <c r="CL46" s="2"/>
      <c r="CM46" s="2"/>
    </row>
    <row r="47" spans="5:91" hidden="1">
      <c r="E47" s="5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6"/>
      <c r="CL47" s="2"/>
      <c r="CM47" s="2"/>
    </row>
    <row r="48" spans="5:91" hidden="1">
      <c r="E48" s="5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6"/>
      <c r="CL48" s="2"/>
      <c r="CM48" s="2"/>
    </row>
    <row r="49" spans="1:99" hidden="1">
      <c r="A49" s="2"/>
      <c r="B49" s="2"/>
      <c r="C49" s="2"/>
      <c r="D49" s="2"/>
      <c r="E49" s="5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6"/>
      <c r="CL49" s="2"/>
      <c r="CM49" s="2"/>
      <c r="CN49" s="2"/>
      <c r="CO49" s="2"/>
      <c r="CP49" s="2"/>
      <c r="CQ49" s="2"/>
      <c r="CR49" s="2"/>
      <c r="CS49" s="2"/>
      <c r="CT49" s="2"/>
      <c r="CU49" s="2"/>
    </row>
    <row r="50" spans="1:99" hidden="1">
      <c r="A50" s="2"/>
      <c r="B50" s="2"/>
      <c r="C50" s="2"/>
      <c r="D50" s="2"/>
      <c r="E50" s="5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6"/>
      <c r="CL50" s="2"/>
      <c r="CM50" s="2"/>
      <c r="CN50" s="2"/>
      <c r="CO50" s="2"/>
      <c r="CP50" s="2"/>
      <c r="CQ50" s="2"/>
      <c r="CR50" s="2"/>
      <c r="CS50" s="2"/>
      <c r="CT50" s="2"/>
      <c r="CU50" s="2"/>
    </row>
    <row r="51" spans="1:99" hidden="1">
      <c r="A51" s="2"/>
      <c r="B51" s="2"/>
      <c r="C51" s="2"/>
      <c r="D51" s="2"/>
      <c r="E51" s="5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6"/>
      <c r="CL51" s="2"/>
      <c r="CM51" s="2"/>
      <c r="CN51" s="2"/>
      <c r="CO51" s="2"/>
      <c r="CP51" s="2"/>
      <c r="CQ51" s="2"/>
      <c r="CR51" s="2"/>
      <c r="CS51" s="2"/>
      <c r="CT51" s="2"/>
      <c r="CU51" s="2"/>
    </row>
    <row r="52" spans="1:99" hidden="1">
      <c r="A52" s="2"/>
      <c r="B52" s="2"/>
      <c r="C52" s="2"/>
      <c r="D52" s="2"/>
      <c r="E52" s="5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6"/>
      <c r="CL52" s="2"/>
      <c r="CM52" s="2"/>
      <c r="CN52" s="2"/>
      <c r="CO52" s="2"/>
      <c r="CP52" s="2"/>
      <c r="CQ52" s="2"/>
      <c r="CR52" s="2"/>
      <c r="CS52" s="2"/>
      <c r="CT52" s="2"/>
      <c r="CU52" s="2"/>
    </row>
    <row r="53" spans="1:99" hidden="1">
      <c r="A53" s="2"/>
      <c r="B53" s="2"/>
      <c r="C53" s="2"/>
      <c r="D53" s="2"/>
      <c r="E53" s="5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6"/>
      <c r="CL53" s="2"/>
      <c r="CM53" s="2"/>
      <c r="CN53" s="2"/>
      <c r="CO53" s="2"/>
      <c r="CP53" s="2"/>
      <c r="CQ53" s="2"/>
      <c r="CR53" s="2"/>
      <c r="CS53" s="2"/>
      <c r="CT53" s="2"/>
      <c r="CU53" s="2"/>
    </row>
    <row r="54" spans="1:99" hidden="1">
      <c r="A54" s="2"/>
      <c r="B54" s="2"/>
      <c r="C54" s="2"/>
      <c r="D54" s="2"/>
      <c r="E54" s="5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6"/>
      <c r="CL54" s="2"/>
      <c r="CM54" s="2"/>
      <c r="CN54" s="2"/>
      <c r="CO54" s="2"/>
      <c r="CP54" s="2"/>
      <c r="CQ54" s="2"/>
      <c r="CR54" s="2"/>
      <c r="CS54" s="2"/>
      <c r="CT54" s="2"/>
      <c r="CU54" s="2"/>
    </row>
    <row r="55" spans="1:99" ht="12" hidden="1" customHeight="1">
      <c r="A55" s="2"/>
      <c r="B55" s="2"/>
      <c r="C55" s="2"/>
      <c r="D55" s="2"/>
      <c r="E55" s="5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6"/>
      <c r="CL55" s="2"/>
      <c r="CM55" s="2"/>
      <c r="CN55" s="2"/>
      <c r="CO55" s="2"/>
      <c r="CP55" s="2"/>
      <c r="CQ55" s="2"/>
      <c r="CR55" s="2"/>
      <c r="CS55" s="2"/>
      <c r="CT55" s="2"/>
      <c r="CU55" s="2"/>
    </row>
    <row r="56" spans="1:99" s="50" customFormat="1" hidden="1">
      <c r="A56" s="45">
        <v>17.88</v>
      </c>
      <c r="B56" s="103"/>
      <c r="C56" s="104" t="s">
        <v>12</v>
      </c>
      <c r="D56" s="45" t="e">
        <f>#REF!*17.88</f>
        <v>#REF!</v>
      </c>
      <c r="E56" s="45" t="e">
        <f>#REF!*17.88</f>
        <v>#REF!</v>
      </c>
      <c r="F56" s="45" t="e">
        <f>#REF!*17.88</f>
        <v>#REF!</v>
      </c>
      <c r="G56" s="45" t="e">
        <f>#REF!*17.88</f>
        <v>#REF!</v>
      </c>
      <c r="H56" s="45" t="e">
        <f>#REF!*17.88</f>
        <v>#REF!</v>
      </c>
      <c r="I56" s="45" t="e">
        <f>#REF!*17.88</f>
        <v>#REF!</v>
      </c>
      <c r="J56" s="45" t="e">
        <f>#REF!*17.88</f>
        <v>#REF!</v>
      </c>
      <c r="K56" s="45" t="e">
        <f>#REF!*17.88</f>
        <v>#REF!</v>
      </c>
      <c r="L56" s="45" t="e">
        <f>#REF!*17.88</f>
        <v>#REF!</v>
      </c>
      <c r="M56" s="45" t="e">
        <f>#REF!*17.88</f>
        <v>#REF!</v>
      </c>
      <c r="N56" s="45" t="e">
        <f>#REF!*17.88</f>
        <v>#REF!</v>
      </c>
      <c r="O56" s="45" t="e">
        <f>#REF!*17.88</f>
        <v>#REF!</v>
      </c>
      <c r="P56" s="45" t="e">
        <f>#REF!*17.88</f>
        <v>#REF!</v>
      </c>
      <c r="Q56" s="45" t="e">
        <f>#REF!*17.88</f>
        <v>#REF!</v>
      </c>
      <c r="R56" s="45" t="e">
        <f>#REF!*17.88</f>
        <v>#REF!</v>
      </c>
      <c r="S56" s="45" t="e">
        <f>#REF!*17.88</f>
        <v>#REF!</v>
      </c>
      <c r="T56" s="45" t="e">
        <f>#REF!*17.88</f>
        <v>#REF!</v>
      </c>
      <c r="U56" s="45" t="e">
        <f>#REF!*17.88</f>
        <v>#REF!</v>
      </c>
      <c r="V56" s="45" t="e">
        <f>#REF!*17.88</f>
        <v>#REF!</v>
      </c>
      <c r="W56" s="45" t="e">
        <f>#REF!*17.88</f>
        <v>#REF!</v>
      </c>
      <c r="X56" s="45" t="e">
        <f>#REF!*17.88</f>
        <v>#REF!</v>
      </c>
      <c r="Y56" s="45" t="e">
        <f>#REF!*17.88</f>
        <v>#REF!</v>
      </c>
      <c r="Z56" s="45" t="e">
        <f>#REF!*17.88</f>
        <v>#REF!</v>
      </c>
      <c r="AA56" s="45" t="e">
        <f>#REF!*17.88</f>
        <v>#REF!</v>
      </c>
      <c r="AB56" s="45" t="e">
        <f>#REF!*17.88</f>
        <v>#REF!</v>
      </c>
      <c r="AC56" s="45" t="e">
        <f>#REF!*17.88</f>
        <v>#REF!</v>
      </c>
      <c r="AD56" s="45" t="e">
        <f>#REF!*17.88</f>
        <v>#REF!</v>
      </c>
      <c r="AE56" s="45" t="e">
        <f>#REF!*17.88</f>
        <v>#REF!</v>
      </c>
      <c r="AF56" s="45" t="e">
        <f>#REF!*17.88</f>
        <v>#REF!</v>
      </c>
      <c r="AG56" s="45" t="e">
        <f>#REF!*17.88</f>
        <v>#REF!</v>
      </c>
      <c r="AH56" s="45" t="e">
        <f>#REF!*17.88</f>
        <v>#REF!</v>
      </c>
      <c r="AI56" s="45" t="e">
        <f>#REF!*17.88</f>
        <v>#REF!</v>
      </c>
      <c r="AJ56" s="45" t="e">
        <f>#REF!*17.88</f>
        <v>#REF!</v>
      </c>
      <c r="AK56" s="45" t="e">
        <f>#REF!*17.88</f>
        <v>#REF!</v>
      </c>
      <c r="AL56" s="45" t="e">
        <f>#REF!*17.88</f>
        <v>#REF!</v>
      </c>
      <c r="AM56" s="45" t="e">
        <f>#REF!*17.88</f>
        <v>#REF!</v>
      </c>
      <c r="AN56" s="45" t="e">
        <f>#REF!*17.88</f>
        <v>#REF!</v>
      </c>
      <c r="AO56" s="45" t="e">
        <f>#REF!*17.88</f>
        <v>#REF!</v>
      </c>
      <c r="AP56" s="45" t="e">
        <f>#REF!*17.88</f>
        <v>#REF!</v>
      </c>
      <c r="AQ56" s="45" t="e">
        <f>#REF!*17.88</f>
        <v>#REF!</v>
      </c>
      <c r="AR56" s="45" t="e">
        <f>#REF!*17.88</f>
        <v>#REF!</v>
      </c>
      <c r="AS56" s="45" t="e">
        <f>#REF!*17.88</f>
        <v>#REF!</v>
      </c>
      <c r="AT56" s="45" t="e">
        <f>#REF!*17.88</f>
        <v>#REF!</v>
      </c>
      <c r="AU56" s="45" t="e">
        <f>#REF!*17.88</f>
        <v>#REF!</v>
      </c>
      <c r="AV56" s="45" t="e">
        <f>#REF!*17.88</f>
        <v>#REF!</v>
      </c>
      <c r="AW56" s="45" t="e">
        <f>#REF!*17.88</f>
        <v>#REF!</v>
      </c>
      <c r="AX56" s="45" t="e">
        <f>#REF!*17.88</f>
        <v>#REF!</v>
      </c>
      <c r="AY56" s="45" t="e">
        <f>#REF!*17.88</f>
        <v>#REF!</v>
      </c>
      <c r="AZ56" s="45" t="e">
        <f>#REF!*17.88</f>
        <v>#REF!</v>
      </c>
      <c r="BA56" s="45" t="e">
        <f>#REF!*17.88</f>
        <v>#REF!</v>
      </c>
      <c r="BB56" s="45" t="e">
        <f>#REF!*17.88</f>
        <v>#REF!</v>
      </c>
      <c r="BC56" s="45" t="e">
        <f>#REF!*17.88</f>
        <v>#REF!</v>
      </c>
      <c r="BD56" s="45" t="e">
        <f>#REF!*17.88</f>
        <v>#REF!</v>
      </c>
      <c r="BE56" s="45" t="e">
        <f>#REF!*17.88</f>
        <v>#REF!</v>
      </c>
      <c r="BF56" s="45" t="e">
        <f>#REF!*17.88</f>
        <v>#REF!</v>
      </c>
      <c r="BG56" s="45" t="e">
        <f>#REF!*17.88</f>
        <v>#REF!</v>
      </c>
      <c r="BH56" s="45" t="e">
        <f>#REF!*17.88</f>
        <v>#REF!</v>
      </c>
      <c r="BI56" s="45" t="e">
        <f>#REF!*17.88</f>
        <v>#REF!</v>
      </c>
      <c r="BJ56" s="45" t="e">
        <f>#REF!*17.88</f>
        <v>#REF!</v>
      </c>
      <c r="BK56" s="45" t="e">
        <f>#REF!*17.88</f>
        <v>#REF!</v>
      </c>
      <c r="BL56" s="45" t="e">
        <f>#REF!*17.88</f>
        <v>#REF!</v>
      </c>
      <c r="BM56" s="45" t="e">
        <f>#REF!*17.88</f>
        <v>#REF!</v>
      </c>
      <c r="BN56" s="45" t="e">
        <f>#REF!*17.88</f>
        <v>#REF!</v>
      </c>
      <c r="BO56" s="45" t="e">
        <f>#REF!*17.88</f>
        <v>#REF!</v>
      </c>
      <c r="BP56" s="45" t="e">
        <f>#REF!*17.88</f>
        <v>#REF!</v>
      </c>
      <c r="BQ56" s="45" t="e">
        <f>#REF!*17.88</f>
        <v>#REF!</v>
      </c>
      <c r="BR56" s="45" t="e">
        <f>#REF!*17.88</f>
        <v>#REF!</v>
      </c>
      <c r="BS56" s="45" t="e">
        <f>#REF!*17.88</f>
        <v>#REF!</v>
      </c>
      <c r="BT56" s="45" t="e">
        <f>#REF!*17.88</f>
        <v>#REF!</v>
      </c>
      <c r="BU56" s="45" t="e">
        <f>#REF!*17.88</f>
        <v>#REF!</v>
      </c>
      <c r="BV56" s="45" t="e">
        <f>#REF!*17.88</f>
        <v>#REF!</v>
      </c>
      <c r="CK56" s="105"/>
      <c r="CL56" s="105"/>
    </row>
    <row r="57" spans="1:99" s="50" customFormat="1" hidden="1">
      <c r="A57" s="45">
        <v>18.649999999999999</v>
      </c>
      <c r="B57" s="13"/>
      <c r="C57" s="104" t="s">
        <v>13</v>
      </c>
      <c r="D57" s="45" t="e">
        <f>#REF!*18.65</f>
        <v>#REF!</v>
      </c>
      <c r="E57" s="45" t="e">
        <f>#REF!*18.65</f>
        <v>#REF!</v>
      </c>
      <c r="F57" s="45" t="e">
        <f>#REF!*18.65</f>
        <v>#REF!</v>
      </c>
      <c r="G57" s="45" t="e">
        <f>#REF!*18.65</f>
        <v>#REF!</v>
      </c>
      <c r="H57" s="45" t="e">
        <f>#REF!*18.65</f>
        <v>#REF!</v>
      </c>
      <c r="I57" s="45" t="e">
        <f>#REF!*18.65</f>
        <v>#REF!</v>
      </c>
      <c r="J57" s="45" t="e">
        <f>#REF!*18.65</f>
        <v>#REF!</v>
      </c>
      <c r="K57" s="45" t="e">
        <f>#REF!*18.65</f>
        <v>#REF!</v>
      </c>
      <c r="L57" s="45" t="e">
        <f>#REF!*18.65</f>
        <v>#REF!</v>
      </c>
      <c r="M57" s="45" t="e">
        <f>#REF!*18.65</f>
        <v>#REF!</v>
      </c>
      <c r="N57" s="45" t="e">
        <f>#REF!*18.65</f>
        <v>#REF!</v>
      </c>
      <c r="O57" s="45" t="e">
        <f>#REF!*18.65</f>
        <v>#REF!</v>
      </c>
      <c r="P57" s="45" t="e">
        <f>#REF!*18.65</f>
        <v>#REF!</v>
      </c>
      <c r="Q57" s="45" t="e">
        <f>#REF!*18.65</f>
        <v>#REF!</v>
      </c>
      <c r="R57" s="45" t="e">
        <f>#REF!*18.65</f>
        <v>#REF!</v>
      </c>
      <c r="S57" s="45" t="e">
        <f>#REF!*18.65</f>
        <v>#REF!</v>
      </c>
      <c r="T57" s="45" t="e">
        <f>#REF!*18.65</f>
        <v>#REF!</v>
      </c>
      <c r="U57" s="45" t="e">
        <f>#REF!*18.65</f>
        <v>#REF!</v>
      </c>
      <c r="V57" s="45" t="e">
        <f>#REF!*18.65</f>
        <v>#REF!</v>
      </c>
      <c r="W57" s="45" t="e">
        <f>#REF!*18.65</f>
        <v>#REF!</v>
      </c>
      <c r="X57" s="45" t="e">
        <f>#REF!*18.65</f>
        <v>#REF!</v>
      </c>
      <c r="Y57" s="45" t="e">
        <f>#REF!*18.65</f>
        <v>#REF!</v>
      </c>
      <c r="Z57" s="45" t="e">
        <f>#REF!*18.65</f>
        <v>#REF!</v>
      </c>
      <c r="AA57" s="45" t="e">
        <f>#REF!*18.65</f>
        <v>#REF!</v>
      </c>
      <c r="AB57" s="45" t="e">
        <f>#REF!*18.65</f>
        <v>#REF!</v>
      </c>
      <c r="AC57" s="45" t="e">
        <f>#REF!*18.65</f>
        <v>#REF!</v>
      </c>
      <c r="AD57" s="45" t="e">
        <f>#REF!*18.65</f>
        <v>#REF!</v>
      </c>
      <c r="AE57" s="45" t="e">
        <f>#REF!*18.65</f>
        <v>#REF!</v>
      </c>
      <c r="AF57" s="45" t="e">
        <f>#REF!*18.65</f>
        <v>#REF!</v>
      </c>
      <c r="AG57" s="45" t="e">
        <f>#REF!*18.65</f>
        <v>#REF!</v>
      </c>
      <c r="AH57" s="45" t="e">
        <f>#REF!*18.65</f>
        <v>#REF!</v>
      </c>
      <c r="AI57" s="45" t="e">
        <f>#REF!*18.65</f>
        <v>#REF!</v>
      </c>
      <c r="AJ57" s="45" t="e">
        <f>#REF!*18.65</f>
        <v>#REF!</v>
      </c>
      <c r="AK57" s="45" t="e">
        <f>#REF!*18.65</f>
        <v>#REF!</v>
      </c>
      <c r="AL57" s="45" t="e">
        <f>#REF!*18.65</f>
        <v>#REF!</v>
      </c>
      <c r="AM57" s="45" t="e">
        <f>#REF!*18.65</f>
        <v>#REF!</v>
      </c>
      <c r="AN57" s="45" t="e">
        <f>#REF!*18.65</f>
        <v>#REF!</v>
      </c>
      <c r="AO57" s="45" t="e">
        <f>#REF!*18.65</f>
        <v>#REF!</v>
      </c>
      <c r="AP57" s="45" t="e">
        <f>#REF!*18.65</f>
        <v>#REF!</v>
      </c>
      <c r="AQ57" s="45" t="e">
        <f>#REF!*18.65</f>
        <v>#REF!</v>
      </c>
      <c r="AR57" s="45" t="e">
        <f>#REF!*18.65</f>
        <v>#REF!</v>
      </c>
      <c r="AS57" s="45" t="e">
        <f>#REF!*18.65</f>
        <v>#REF!</v>
      </c>
      <c r="AT57" s="45" t="e">
        <f>#REF!*18.65</f>
        <v>#REF!</v>
      </c>
      <c r="AU57" s="45" t="e">
        <f>#REF!*18.65</f>
        <v>#REF!</v>
      </c>
      <c r="AV57" s="45" t="e">
        <f>#REF!*18.65</f>
        <v>#REF!</v>
      </c>
      <c r="AW57" s="45" t="e">
        <f>#REF!*18.65</f>
        <v>#REF!</v>
      </c>
      <c r="AX57" s="45" t="e">
        <f>#REF!*18.65</f>
        <v>#REF!</v>
      </c>
      <c r="AY57" s="45" t="e">
        <f>#REF!*18.65</f>
        <v>#REF!</v>
      </c>
      <c r="AZ57" s="45" t="e">
        <f>#REF!*18.65</f>
        <v>#REF!</v>
      </c>
      <c r="BA57" s="45" t="e">
        <f>#REF!*18.65</f>
        <v>#REF!</v>
      </c>
      <c r="BB57" s="45" t="e">
        <f>#REF!*18.65</f>
        <v>#REF!</v>
      </c>
      <c r="BC57" s="45" t="e">
        <f>#REF!*18.65</f>
        <v>#REF!</v>
      </c>
      <c r="BD57" s="45" t="e">
        <f>#REF!*18.65</f>
        <v>#REF!</v>
      </c>
      <c r="BE57" s="45" t="e">
        <f>#REF!*18.65</f>
        <v>#REF!</v>
      </c>
      <c r="BF57" s="45" t="e">
        <f>#REF!*18.65</f>
        <v>#REF!</v>
      </c>
      <c r="BG57" s="45" t="e">
        <f>#REF!*18.65</f>
        <v>#REF!</v>
      </c>
      <c r="BH57" s="45" t="e">
        <f>#REF!*18.65</f>
        <v>#REF!</v>
      </c>
      <c r="BI57" s="45" t="e">
        <f>#REF!*18.65</f>
        <v>#REF!</v>
      </c>
      <c r="BJ57" s="45" t="e">
        <f>#REF!*18.65</f>
        <v>#REF!</v>
      </c>
      <c r="BK57" s="45" t="e">
        <f>#REF!*18.65</f>
        <v>#REF!</v>
      </c>
      <c r="BL57" s="45" t="e">
        <f>#REF!*18.65</f>
        <v>#REF!</v>
      </c>
      <c r="BM57" s="45" t="e">
        <f>#REF!*18.65</f>
        <v>#REF!</v>
      </c>
      <c r="BN57" s="45" t="e">
        <f>#REF!*18.65</f>
        <v>#REF!</v>
      </c>
      <c r="BO57" s="45" t="e">
        <f>#REF!*18.65</f>
        <v>#REF!</v>
      </c>
      <c r="BP57" s="45" t="e">
        <f>#REF!*18.65</f>
        <v>#REF!</v>
      </c>
      <c r="BQ57" s="45" t="e">
        <f>#REF!*18.65</f>
        <v>#REF!</v>
      </c>
      <c r="BR57" s="45" t="e">
        <f>#REF!*18.65</f>
        <v>#REF!</v>
      </c>
      <c r="BS57" s="45" t="e">
        <f>#REF!*18.65</f>
        <v>#REF!</v>
      </c>
      <c r="BT57" s="45" t="e">
        <f>#REF!*18.65</f>
        <v>#REF!</v>
      </c>
      <c r="BU57" s="45" t="e">
        <f>#REF!*18.65</f>
        <v>#REF!</v>
      </c>
      <c r="BV57" s="45" t="e">
        <f>#REF!*18.65</f>
        <v>#REF!</v>
      </c>
      <c r="CK57" s="105"/>
      <c r="CL57" s="105"/>
    </row>
    <row r="58" spans="1:99" s="50" customFormat="1" hidden="1">
      <c r="A58" s="45">
        <v>19.03</v>
      </c>
      <c r="B58" s="13"/>
      <c r="C58" s="104" t="s">
        <v>14</v>
      </c>
      <c r="D58" s="45" t="e">
        <f>#REF!*19.03</f>
        <v>#REF!</v>
      </c>
      <c r="E58" s="45" t="e">
        <f>#REF!*19.03</f>
        <v>#REF!</v>
      </c>
      <c r="F58" s="45" t="e">
        <f>#REF!*19.03</f>
        <v>#REF!</v>
      </c>
      <c r="G58" s="45" t="e">
        <f>#REF!*19.03</f>
        <v>#REF!</v>
      </c>
      <c r="H58" s="45" t="e">
        <f>#REF!*19.03</f>
        <v>#REF!</v>
      </c>
      <c r="I58" s="45" t="e">
        <f>#REF!*19.03</f>
        <v>#REF!</v>
      </c>
      <c r="J58" s="45" t="e">
        <f>#REF!*19.03</f>
        <v>#REF!</v>
      </c>
      <c r="K58" s="45" t="e">
        <f>#REF!*19.03</f>
        <v>#REF!</v>
      </c>
      <c r="L58" s="45" t="e">
        <f>#REF!*19.03</f>
        <v>#REF!</v>
      </c>
      <c r="M58" s="45" t="e">
        <f>#REF!*19.03</f>
        <v>#REF!</v>
      </c>
      <c r="N58" s="45" t="e">
        <f>#REF!*19.03</f>
        <v>#REF!</v>
      </c>
      <c r="O58" s="45" t="e">
        <f>#REF!*19.03</f>
        <v>#REF!</v>
      </c>
      <c r="P58" s="45" t="e">
        <f>#REF!*19.03</f>
        <v>#REF!</v>
      </c>
      <c r="Q58" s="45" t="e">
        <f>#REF!*19.03</f>
        <v>#REF!</v>
      </c>
      <c r="R58" s="45" t="e">
        <f>#REF!*19.03</f>
        <v>#REF!</v>
      </c>
      <c r="S58" s="45" t="e">
        <f>#REF!*19.03</f>
        <v>#REF!</v>
      </c>
      <c r="T58" s="45" t="e">
        <f>#REF!*19.03</f>
        <v>#REF!</v>
      </c>
      <c r="U58" s="45" t="e">
        <f>#REF!*19.03</f>
        <v>#REF!</v>
      </c>
      <c r="V58" s="45" t="e">
        <f>#REF!*19.03</f>
        <v>#REF!</v>
      </c>
      <c r="W58" s="45" t="e">
        <f>#REF!*19.03</f>
        <v>#REF!</v>
      </c>
      <c r="X58" s="45" t="e">
        <f>#REF!*19.03</f>
        <v>#REF!</v>
      </c>
      <c r="Y58" s="45" t="e">
        <f>#REF!*19.03</f>
        <v>#REF!</v>
      </c>
      <c r="Z58" s="45" t="e">
        <f>#REF!*19.03</f>
        <v>#REF!</v>
      </c>
      <c r="AA58" s="45" t="e">
        <f>#REF!*19.03</f>
        <v>#REF!</v>
      </c>
      <c r="AB58" s="45" t="e">
        <f>#REF!*19.03</f>
        <v>#REF!</v>
      </c>
      <c r="AC58" s="45" t="e">
        <f>#REF!*19.03</f>
        <v>#REF!</v>
      </c>
      <c r="AD58" s="45" t="e">
        <f>#REF!*19.03</f>
        <v>#REF!</v>
      </c>
      <c r="AE58" s="45" t="e">
        <f>#REF!*19.03</f>
        <v>#REF!</v>
      </c>
      <c r="AF58" s="45" t="e">
        <f>#REF!*19.03</f>
        <v>#REF!</v>
      </c>
      <c r="AG58" s="45" t="e">
        <f>#REF!*19.03</f>
        <v>#REF!</v>
      </c>
      <c r="AH58" s="45" t="e">
        <f>#REF!*19.03</f>
        <v>#REF!</v>
      </c>
      <c r="AI58" s="45" t="e">
        <f>#REF!*19.03</f>
        <v>#REF!</v>
      </c>
      <c r="AJ58" s="45" t="e">
        <f>#REF!*19.03</f>
        <v>#REF!</v>
      </c>
      <c r="AK58" s="45" t="e">
        <f>#REF!*19.03</f>
        <v>#REF!</v>
      </c>
      <c r="AL58" s="45" t="e">
        <f>#REF!*19.03</f>
        <v>#REF!</v>
      </c>
      <c r="AM58" s="45" t="e">
        <f>#REF!*19.03</f>
        <v>#REF!</v>
      </c>
      <c r="AN58" s="45" t="e">
        <f>#REF!*19.03</f>
        <v>#REF!</v>
      </c>
      <c r="AO58" s="45" t="e">
        <f>#REF!*19.03</f>
        <v>#REF!</v>
      </c>
      <c r="AP58" s="45" t="e">
        <f>#REF!*19.03</f>
        <v>#REF!</v>
      </c>
      <c r="AQ58" s="45" t="e">
        <f>#REF!*19.03</f>
        <v>#REF!</v>
      </c>
      <c r="AR58" s="45" t="e">
        <f>#REF!*19.03</f>
        <v>#REF!</v>
      </c>
      <c r="AS58" s="45" t="e">
        <f>#REF!*19.03</f>
        <v>#REF!</v>
      </c>
      <c r="AT58" s="45" t="e">
        <f>#REF!*19.03</f>
        <v>#REF!</v>
      </c>
      <c r="AU58" s="45" t="e">
        <f>#REF!*19.03</f>
        <v>#REF!</v>
      </c>
      <c r="AV58" s="45" t="e">
        <f>#REF!*19.03</f>
        <v>#REF!</v>
      </c>
      <c r="AW58" s="45" t="e">
        <f>#REF!*19.03</f>
        <v>#REF!</v>
      </c>
      <c r="AX58" s="45" t="e">
        <f>#REF!*19.03</f>
        <v>#REF!</v>
      </c>
      <c r="AY58" s="45" t="e">
        <f>#REF!*19.03</f>
        <v>#REF!</v>
      </c>
      <c r="AZ58" s="45" t="e">
        <f>#REF!*19.03</f>
        <v>#REF!</v>
      </c>
      <c r="BA58" s="45" t="e">
        <f>#REF!*19.03</f>
        <v>#REF!</v>
      </c>
      <c r="BB58" s="45" t="e">
        <f>#REF!*19.03</f>
        <v>#REF!</v>
      </c>
      <c r="BC58" s="45" t="e">
        <f>#REF!*19.03</f>
        <v>#REF!</v>
      </c>
      <c r="BD58" s="45" t="e">
        <f>#REF!*19.03</f>
        <v>#REF!</v>
      </c>
      <c r="BE58" s="45" t="e">
        <f>#REF!*19.03</f>
        <v>#REF!</v>
      </c>
      <c r="BF58" s="45" t="e">
        <f>#REF!*19.03</f>
        <v>#REF!</v>
      </c>
      <c r="BG58" s="45" t="e">
        <f>#REF!*19.03</f>
        <v>#REF!</v>
      </c>
      <c r="BH58" s="45" t="e">
        <f>#REF!*19.03</f>
        <v>#REF!</v>
      </c>
      <c r="BI58" s="45" t="e">
        <f>#REF!*19.03</f>
        <v>#REF!</v>
      </c>
      <c r="BJ58" s="45" t="e">
        <f>#REF!*19.03</f>
        <v>#REF!</v>
      </c>
      <c r="BK58" s="45" t="e">
        <f>#REF!*19.03</f>
        <v>#REF!</v>
      </c>
      <c r="BL58" s="45" t="e">
        <f>#REF!*19.03</f>
        <v>#REF!</v>
      </c>
      <c r="BM58" s="45" t="e">
        <f>#REF!*19.03</f>
        <v>#REF!</v>
      </c>
      <c r="BN58" s="45" t="e">
        <f>#REF!*19.03</f>
        <v>#REF!</v>
      </c>
      <c r="BO58" s="45" t="e">
        <f>#REF!*19.03</f>
        <v>#REF!</v>
      </c>
      <c r="BP58" s="45" t="e">
        <f>#REF!*19.03</f>
        <v>#REF!</v>
      </c>
      <c r="BQ58" s="45" t="e">
        <f>#REF!*19.03</f>
        <v>#REF!</v>
      </c>
      <c r="BR58" s="45" t="e">
        <f>#REF!*19.03</f>
        <v>#REF!</v>
      </c>
      <c r="BS58" s="45" t="e">
        <f>#REF!*19.03</f>
        <v>#REF!</v>
      </c>
      <c r="BT58" s="45" t="e">
        <f>#REF!*19.03</f>
        <v>#REF!</v>
      </c>
      <c r="BU58" s="45" t="e">
        <f>#REF!*19.03</f>
        <v>#REF!</v>
      </c>
      <c r="BV58" s="45" t="e">
        <f>#REF!*19.03</f>
        <v>#REF!</v>
      </c>
      <c r="CK58" s="105"/>
      <c r="CL58" s="105"/>
    </row>
    <row r="59" spans="1:99" s="50" customFormat="1" hidden="1">
      <c r="A59" s="45">
        <v>19.649999999999999</v>
      </c>
      <c r="B59" s="13"/>
      <c r="C59" s="104" t="s">
        <v>4</v>
      </c>
      <c r="D59" s="45" t="e">
        <f>#REF!*19.65</f>
        <v>#REF!</v>
      </c>
      <c r="E59" s="45" t="e">
        <f>#REF!*19.65</f>
        <v>#REF!</v>
      </c>
      <c r="F59" s="45" t="e">
        <f>#REF!*19.65</f>
        <v>#REF!</v>
      </c>
      <c r="G59" s="45" t="e">
        <f>#REF!*19.65</f>
        <v>#REF!</v>
      </c>
      <c r="H59" s="45" t="e">
        <f>#REF!*19.65</f>
        <v>#REF!</v>
      </c>
      <c r="I59" s="45" t="e">
        <f>#REF!*19.65</f>
        <v>#REF!</v>
      </c>
      <c r="J59" s="45" t="e">
        <f>#REF!*19.65</f>
        <v>#REF!</v>
      </c>
      <c r="K59" s="45" t="e">
        <f>#REF!*19.65</f>
        <v>#REF!</v>
      </c>
      <c r="L59" s="45" t="e">
        <f>#REF!*19.65</f>
        <v>#REF!</v>
      </c>
      <c r="M59" s="45" t="e">
        <f>#REF!*19.65</f>
        <v>#REF!</v>
      </c>
      <c r="N59" s="45" t="e">
        <f>#REF!*19.65</f>
        <v>#REF!</v>
      </c>
      <c r="O59" s="45" t="e">
        <f>#REF!*19.65</f>
        <v>#REF!</v>
      </c>
      <c r="P59" s="45" t="e">
        <f>#REF!*19.65</f>
        <v>#REF!</v>
      </c>
      <c r="Q59" s="45" t="e">
        <f>#REF!*19.65</f>
        <v>#REF!</v>
      </c>
      <c r="R59" s="45" t="e">
        <f>#REF!*19.65</f>
        <v>#REF!</v>
      </c>
      <c r="S59" s="45" t="e">
        <f>#REF!*19.65</f>
        <v>#REF!</v>
      </c>
      <c r="T59" s="45" t="e">
        <f>#REF!*19.65</f>
        <v>#REF!</v>
      </c>
      <c r="U59" s="45" t="e">
        <f>#REF!*19.65</f>
        <v>#REF!</v>
      </c>
      <c r="V59" s="45" t="e">
        <f>#REF!*19.65</f>
        <v>#REF!</v>
      </c>
      <c r="W59" s="45" t="e">
        <f>#REF!*19.65</f>
        <v>#REF!</v>
      </c>
      <c r="X59" s="45" t="e">
        <f>#REF!*19.65</f>
        <v>#REF!</v>
      </c>
      <c r="Y59" s="45" t="e">
        <f>#REF!*19.65</f>
        <v>#REF!</v>
      </c>
      <c r="Z59" s="45" t="e">
        <f>#REF!*19.65</f>
        <v>#REF!</v>
      </c>
      <c r="AA59" s="45" t="e">
        <f>#REF!*19.65</f>
        <v>#REF!</v>
      </c>
      <c r="AB59" s="45" t="e">
        <f>#REF!*19.65</f>
        <v>#REF!</v>
      </c>
      <c r="AC59" s="45" t="e">
        <f>#REF!*19.65</f>
        <v>#REF!</v>
      </c>
      <c r="AD59" s="45" t="e">
        <f>#REF!*19.65</f>
        <v>#REF!</v>
      </c>
      <c r="AE59" s="45" t="e">
        <f>#REF!*19.65</f>
        <v>#REF!</v>
      </c>
      <c r="AF59" s="45" t="e">
        <f>#REF!*19.65</f>
        <v>#REF!</v>
      </c>
      <c r="AG59" s="45" t="e">
        <f>#REF!*19.65</f>
        <v>#REF!</v>
      </c>
      <c r="AH59" s="45" t="e">
        <f>#REF!*19.65</f>
        <v>#REF!</v>
      </c>
      <c r="AI59" s="45" t="e">
        <f>#REF!*19.65</f>
        <v>#REF!</v>
      </c>
      <c r="AJ59" s="45" t="e">
        <f>#REF!*19.65</f>
        <v>#REF!</v>
      </c>
      <c r="AK59" s="45" t="e">
        <f>#REF!*19.65</f>
        <v>#REF!</v>
      </c>
      <c r="AL59" s="45" t="e">
        <f>#REF!*19.65</f>
        <v>#REF!</v>
      </c>
      <c r="AM59" s="45" t="e">
        <f>#REF!*19.65</f>
        <v>#REF!</v>
      </c>
      <c r="AN59" s="45" t="e">
        <f>#REF!*19.65</f>
        <v>#REF!</v>
      </c>
      <c r="AO59" s="45" t="e">
        <f>#REF!*19.65</f>
        <v>#REF!</v>
      </c>
      <c r="AP59" s="45" t="e">
        <f>#REF!*19.65</f>
        <v>#REF!</v>
      </c>
      <c r="AQ59" s="45" t="e">
        <f>#REF!*19.65</f>
        <v>#REF!</v>
      </c>
      <c r="AR59" s="45" t="e">
        <f>#REF!*19.65</f>
        <v>#REF!</v>
      </c>
      <c r="AS59" s="45" t="e">
        <f>#REF!*19.65</f>
        <v>#REF!</v>
      </c>
      <c r="AT59" s="45" t="e">
        <f>#REF!*19.65</f>
        <v>#REF!</v>
      </c>
      <c r="AU59" s="45" t="e">
        <f>#REF!*19.65</f>
        <v>#REF!</v>
      </c>
      <c r="AV59" s="45" t="e">
        <f>#REF!*19.65</f>
        <v>#REF!</v>
      </c>
      <c r="AW59" s="45" t="e">
        <f>#REF!*19.65</f>
        <v>#REF!</v>
      </c>
      <c r="AX59" s="45" t="e">
        <f>#REF!*19.65</f>
        <v>#REF!</v>
      </c>
      <c r="AY59" s="45" t="e">
        <f>#REF!*19.65</f>
        <v>#REF!</v>
      </c>
      <c r="AZ59" s="45" t="e">
        <f>#REF!*19.65</f>
        <v>#REF!</v>
      </c>
      <c r="BA59" s="45" t="e">
        <f>#REF!*19.65</f>
        <v>#REF!</v>
      </c>
      <c r="BB59" s="45" t="e">
        <f>#REF!*19.65</f>
        <v>#REF!</v>
      </c>
      <c r="BC59" s="45" t="e">
        <f>#REF!*19.65</f>
        <v>#REF!</v>
      </c>
      <c r="BD59" s="45" t="e">
        <f>#REF!*19.65</f>
        <v>#REF!</v>
      </c>
      <c r="BE59" s="45" t="e">
        <f>#REF!*19.65</f>
        <v>#REF!</v>
      </c>
      <c r="BF59" s="45" t="e">
        <f>#REF!*19.65</f>
        <v>#REF!</v>
      </c>
      <c r="BG59" s="45" t="e">
        <f>#REF!*19.65</f>
        <v>#REF!</v>
      </c>
      <c r="BH59" s="45" t="e">
        <f>#REF!*19.65</f>
        <v>#REF!</v>
      </c>
      <c r="BI59" s="45" t="e">
        <f>#REF!*19.65</f>
        <v>#REF!</v>
      </c>
      <c r="BJ59" s="45" t="e">
        <f>#REF!*19.65</f>
        <v>#REF!</v>
      </c>
      <c r="BK59" s="45" t="e">
        <f>#REF!*19.65</f>
        <v>#REF!</v>
      </c>
      <c r="BL59" s="45" t="e">
        <f>#REF!*19.65</f>
        <v>#REF!</v>
      </c>
      <c r="BM59" s="45" t="e">
        <f>#REF!*19.65</f>
        <v>#REF!</v>
      </c>
      <c r="BN59" s="45" t="e">
        <f>#REF!*19.65</f>
        <v>#REF!</v>
      </c>
      <c r="BO59" s="45" t="e">
        <f>#REF!*19.65</f>
        <v>#REF!</v>
      </c>
      <c r="BP59" s="45" t="e">
        <f>#REF!*19.65</f>
        <v>#REF!</v>
      </c>
      <c r="BQ59" s="45" t="e">
        <f>#REF!*19.65</f>
        <v>#REF!</v>
      </c>
      <c r="BR59" s="45" t="e">
        <f>#REF!*19.65</f>
        <v>#REF!</v>
      </c>
      <c r="BS59" s="45" t="e">
        <f>#REF!*19.65</f>
        <v>#REF!</v>
      </c>
      <c r="BT59" s="45" t="e">
        <f>#REF!*19.65</f>
        <v>#REF!</v>
      </c>
      <c r="BU59" s="45" t="e">
        <f>#REF!*19.65</f>
        <v>#REF!</v>
      </c>
      <c r="BV59" s="45" t="e">
        <f>#REF!*19.65</f>
        <v>#REF!</v>
      </c>
      <c r="CK59" s="105"/>
      <c r="CL59" s="105"/>
    </row>
    <row r="60" spans="1:99" s="50" customFormat="1" hidden="1">
      <c r="A60" s="45">
        <v>19.600000000000001</v>
      </c>
      <c r="B60" s="13"/>
      <c r="C60" s="104" t="s">
        <v>5</v>
      </c>
      <c r="D60" s="45" t="e">
        <f>#REF!*19.6</f>
        <v>#REF!</v>
      </c>
      <c r="E60" s="45" t="e">
        <f>#REF!*19.6</f>
        <v>#REF!</v>
      </c>
      <c r="F60" s="45" t="e">
        <f>#REF!*19.6</f>
        <v>#REF!</v>
      </c>
      <c r="G60" s="45" t="e">
        <f>#REF!*19.6</f>
        <v>#REF!</v>
      </c>
      <c r="H60" s="45" t="e">
        <f>#REF!*19.6</f>
        <v>#REF!</v>
      </c>
      <c r="I60" s="45" t="e">
        <f>#REF!*19.6</f>
        <v>#REF!</v>
      </c>
      <c r="J60" s="45" t="e">
        <f>#REF!*19.6</f>
        <v>#REF!</v>
      </c>
      <c r="K60" s="45" t="e">
        <f>#REF!*19.6</f>
        <v>#REF!</v>
      </c>
      <c r="L60" s="45" t="e">
        <f>#REF!*19.6</f>
        <v>#REF!</v>
      </c>
      <c r="M60" s="45" t="e">
        <f>#REF!*19.6</f>
        <v>#REF!</v>
      </c>
      <c r="N60" s="45" t="e">
        <f>#REF!*19.6</f>
        <v>#REF!</v>
      </c>
      <c r="O60" s="45" t="e">
        <f>#REF!*19.6</f>
        <v>#REF!</v>
      </c>
      <c r="P60" s="45" t="e">
        <f>#REF!*19.6</f>
        <v>#REF!</v>
      </c>
      <c r="Q60" s="45" t="e">
        <f>#REF!*19.6</f>
        <v>#REF!</v>
      </c>
      <c r="R60" s="45" t="e">
        <f>#REF!*19.6</f>
        <v>#REF!</v>
      </c>
      <c r="S60" s="45" t="e">
        <f>#REF!*19.6</f>
        <v>#REF!</v>
      </c>
      <c r="T60" s="45" t="e">
        <f>#REF!*19.6</f>
        <v>#REF!</v>
      </c>
      <c r="U60" s="45" t="e">
        <f>#REF!*19.6</f>
        <v>#REF!</v>
      </c>
      <c r="V60" s="45" t="e">
        <f>#REF!*19.6</f>
        <v>#REF!</v>
      </c>
      <c r="W60" s="45" t="e">
        <f>#REF!*19.6</f>
        <v>#REF!</v>
      </c>
      <c r="X60" s="45" t="e">
        <f>#REF!*19.6</f>
        <v>#REF!</v>
      </c>
      <c r="Y60" s="45" t="e">
        <f>#REF!*19.6</f>
        <v>#REF!</v>
      </c>
      <c r="Z60" s="45" t="e">
        <f>#REF!*19.6</f>
        <v>#REF!</v>
      </c>
      <c r="AA60" s="45" t="e">
        <f>#REF!*19.6</f>
        <v>#REF!</v>
      </c>
      <c r="AB60" s="45" t="e">
        <f>#REF!*19.6</f>
        <v>#REF!</v>
      </c>
      <c r="AC60" s="45" t="e">
        <f>#REF!*19.6</f>
        <v>#REF!</v>
      </c>
      <c r="AD60" s="45" t="e">
        <f>#REF!*19.6</f>
        <v>#REF!</v>
      </c>
      <c r="AE60" s="45" t="e">
        <f>#REF!*19.6</f>
        <v>#REF!</v>
      </c>
      <c r="AF60" s="45" t="e">
        <f>#REF!*19.6</f>
        <v>#REF!</v>
      </c>
      <c r="AG60" s="45" t="e">
        <f>#REF!*19.6</f>
        <v>#REF!</v>
      </c>
      <c r="AH60" s="45" t="e">
        <f>#REF!*19.6</f>
        <v>#REF!</v>
      </c>
      <c r="AI60" s="45" t="e">
        <f>#REF!*19.6</f>
        <v>#REF!</v>
      </c>
      <c r="AJ60" s="45" t="e">
        <f>#REF!*19.6</f>
        <v>#REF!</v>
      </c>
      <c r="AK60" s="45" t="e">
        <f>#REF!*19.6</f>
        <v>#REF!</v>
      </c>
      <c r="AL60" s="45" t="e">
        <f>#REF!*19.6</f>
        <v>#REF!</v>
      </c>
      <c r="AM60" s="45" t="e">
        <f>#REF!*19.6</f>
        <v>#REF!</v>
      </c>
      <c r="AN60" s="45" t="e">
        <f>#REF!*19.6</f>
        <v>#REF!</v>
      </c>
      <c r="AO60" s="45" t="e">
        <f>#REF!*19.6</f>
        <v>#REF!</v>
      </c>
      <c r="AP60" s="45" t="e">
        <f>#REF!*19.6</f>
        <v>#REF!</v>
      </c>
      <c r="AQ60" s="45" t="e">
        <f>#REF!*19.6</f>
        <v>#REF!</v>
      </c>
      <c r="AR60" s="45" t="e">
        <f>#REF!*19.6</f>
        <v>#REF!</v>
      </c>
      <c r="AS60" s="45" t="e">
        <f>#REF!*19.6</f>
        <v>#REF!</v>
      </c>
      <c r="AT60" s="45" t="e">
        <f>#REF!*19.6</f>
        <v>#REF!</v>
      </c>
      <c r="AU60" s="45" t="e">
        <f>#REF!*19.6</f>
        <v>#REF!</v>
      </c>
      <c r="AV60" s="45" t="e">
        <f>#REF!*19.6</f>
        <v>#REF!</v>
      </c>
      <c r="AW60" s="45" t="e">
        <f>#REF!*19.6</f>
        <v>#REF!</v>
      </c>
      <c r="AX60" s="45" t="e">
        <f>#REF!*19.6</f>
        <v>#REF!</v>
      </c>
      <c r="AY60" s="45" t="e">
        <f>#REF!*19.6</f>
        <v>#REF!</v>
      </c>
      <c r="AZ60" s="45" t="e">
        <f>#REF!*19.6</f>
        <v>#REF!</v>
      </c>
      <c r="BA60" s="45" t="e">
        <f>#REF!*19.6</f>
        <v>#REF!</v>
      </c>
      <c r="BB60" s="45" t="e">
        <f>#REF!*19.6</f>
        <v>#REF!</v>
      </c>
      <c r="BC60" s="45" t="e">
        <f>#REF!*19.6</f>
        <v>#REF!</v>
      </c>
      <c r="BD60" s="45" t="e">
        <f>#REF!*19.6</f>
        <v>#REF!</v>
      </c>
      <c r="BE60" s="45" t="e">
        <f>#REF!*19.6</f>
        <v>#REF!</v>
      </c>
      <c r="BF60" s="45" t="e">
        <f>#REF!*19.6</f>
        <v>#REF!</v>
      </c>
      <c r="BG60" s="45" t="e">
        <f>#REF!*19.6</f>
        <v>#REF!</v>
      </c>
      <c r="BH60" s="45" t="e">
        <f>#REF!*19.6</f>
        <v>#REF!</v>
      </c>
      <c r="BI60" s="45" t="e">
        <f>#REF!*19.6</f>
        <v>#REF!</v>
      </c>
      <c r="BJ60" s="45" t="e">
        <f>#REF!*19.6</f>
        <v>#REF!</v>
      </c>
      <c r="BK60" s="45" t="e">
        <f>#REF!*19.6</f>
        <v>#REF!</v>
      </c>
      <c r="BL60" s="45" t="e">
        <f>#REF!*19.6</f>
        <v>#REF!</v>
      </c>
      <c r="BM60" s="45" t="e">
        <f>#REF!*19.6</f>
        <v>#REF!</v>
      </c>
      <c r="BN60" s="45" t="e">
        <f>#REF!*19.6</f>
        <v>#REF!</v>
      </c>
      <c r="BO60" s="45" t="e">
        <f>#REF!*19.6</f>
        <v>#REF!</v>
      </c>
      <c r="BP60" s="45" t="e">
        <f>#REF!*19.6</f>
        <v>#REF!</v>
      </c>
      <c r="BQ60" s="45" t="e">
        <f>#REF!*19.6</f>
        <v>#REF!</v>
      </c>
      <c r="BR60" s="45" t="e">
        <f>#REF!*19.6</f>
        <v>#REF!</v>
      </c>
      <c r="BS60" s="45" t="e">
        <f>#REF!*19.6</f>
        <v>#REF!</v>
      </c>
      <c r="BT60" s="45" t="e">
        <f>#REF!*19.6</f>
        <v>#REF!</v>
      </c>
      <c r="BU60" s="45" t="e">
        <f>#REF!*19.6</f>
        <v>#REF!</v>
      </c>
      <c r="BV60" s="45" t="e">
        <f>#REF!*19.6</f>
        <v>#REF!</v>
      </c>
      <c r="CK60" s="105"/>
      <c r="CL60" s="105"/>
    </row>
    <row r="61" spans="1:99" s="50" customFormat="1" hidden="1">
      <c r="A61" s="45"/>
      <c r="B61" s="14" t="s">
        <v>18</v>
      </c>
      <c r="C61" s="106"/>
      <c r="D61" s="45" t="e">
        <f>SUM(D56:D60)</f>
        <v>#REF!</v>
      </c>
      <c r="E61" s="45" t="e">
        <f t="shared" ref="E61:BP61" si="0">SUM(E56:E60)</f>
        <v>#REF!</v>
      </c>
      <c r="F61" s="45" t="e">
        <f t="shared" si="0"/>
        <v>#REF!</v>
      </c>
      <c r="G61" s="45" t="e">
        <f t="shared" si="0"/>
        <v>#REF!</v>
      </c>
      <c r="H61" s="45" t="e">
        <f t="shared" si="0"/>
        <v>#REF!</v>
      </c>
      <c r="I61" s="45" t="e">
        <f t="shared" si="0"/>
        <v>#REF!</v>
      </c>
      <c r="J61" s="45" t="e">
        <f t="shared" si="0"/>
        <v>#REF!</v>
      </c>
      <c r="K61" s="45" t="e">
        <f t="shared" si="0"/>
        <v>#REF!</v>
      </c>
      <c r="L61" s="45" t="e">
        <f t="shared" si="0"/>
        <v>#REF!</v>
      </c>
      <c r="M61" s="45" t="e">
        <f t="shared" si="0"/>
        <v>#REF!</v>
      </c>
      <c r="N61" s="45" t="e">
        <f t="shared" si="0"/>
        <v>#REF!</v>
      </c>
      <c r="O61" s="45" t="e">
        <f t="shared" si="0"/>
        <v>#REF!</v>
      </c>
      <c r="P61" s="45" t="e">
        <f t="shared" si="0"/>
        <v>#REF!</v>
      </c>
      <c r="Q61" s="45" t="e">
        <f t="shared" si="0"/>
        <v>#REF!</v>
      </c>
      <c r="R61" s="45" t="e">
        <f t="shared" si="0"/>
        <v>#REF!</v>
      </c>
      <c r="S61" s="45" t="e">
        <f t="shared" si="0"/>
        <v>#REF!</v>
      </c>
      <c r="T61" s="45" t="e">
        <f t="shared" si="0"/>
        <v>#REF!</v>
      </c>
      <c r="U61" s="45" t="e">
        <f t="shared" si="0"/>
        <v>#REF!</v>
      </c>
      <c r="V61" s="45" t="e">
        <f t="shared" si="0"/>
        <v>#REF!</v>
      </c>
      <c r="W61" s="45" t="e">
        <f t="shared" si="0"/>
        <v>#REF!</v>
      </c>
      <c r="X61" s="45" t="e">
        <f t="shared" si="0"/>
        <v>#REF!</v>
      </c>
      <c r="Y61" s="45" t="e">
        <f t="shared" si="0"/>
        <v>#REF!</v>
      </c>
      <c r="Z61" s="45" t="e">
        <f t="shared" si="0"/>
        <v>#REF!</v>
      </c>
      <c r="AA61" s="45" t="e">
        <f t="shared" si="0"/>
        <v>#REF!</v>
      </c>
      <c r="AB61" s="45" t="e">
        <f t="shared" si="0"/>
        <v>#REF!</v>
      </c>
      <c r="AC61" s="45" t="e">
        <f t="shared" si="0"/>
        <v>#REF!</v>
      </c>
      <c r="AD61" s="45" t="e">
        <f t="shared" si="0"/>
        <v>#REF!</v>
      </c>
      <c r="AE61" s="45" t="e">
        <f t="shared" si="0"/>
        <v>#REF!</v>
      </c>
      <c r="AF61" s="45" t="e">
        <f t="shared" si="0"/>
        <v>#REF!</v>
      </c>
      <c r="AG61" s="45" t="e">
        <f t="shared" si="0"/>
        <v>#REF!</v>
      </c>
      <c r="AH61" s="45" t="e">
        <f t="shared" si="0"/>
        <v>#REF!</v>
      </c>
      <c r="AI61" s="45" t="e">
        <f t="shared" si="0"/>
        <v>#REF!</v>
      </c>
      <c r="AJ61" s="45" t="e">
        <f t="shared" si="0"/>
        <v>#REF!</v>
      </c>
      <c r="AK61" s="45" t="e">
        <f t="shared" si="0"/>
        <v>#REF!</v>
      </c>
      <c r="AL61" s="45" t="e">
        <f t="shared" si="0"/>
        <v>#REF!</v>
      </c>
      <c r="AM61" s="45" t="e">
        <f t="shared" si="0"/>
        <v>#REF!</v>
      </c>
      <c r="AN61" s="45" t="e">
        <f t="shared" si="0"/>
        <v>#REF!</v>
      </c>
      <c r="AO61" s="45" t="e">
        <f t="shared" si="0"/>
        <v>#REF!</v>
      </c>
      <c r="AP61" s="45" t="e">
        <f t="shared" si="0"/>
        <v>#REF!</v>
      </c>
      <c r="AQ61" s="45" t="e">
        <f t="shared" si="0"/>
        <v>#REF!</v>
      </c>
      <c r="AR61" s="45" t="e">
        <f t="shared" si="0"/>
        <v>#REF!</v>
      </c>
      <c r="AS61" s="45" t="e">
        <f t="shared" si="0"/>
        <v>#REF!</v>
      </c>
      <c r="AT61" s="45" t="e">
        <f t="shared" si="0"/>
        <v>#REF!</v>
      </c>
      <c r="AU61" s="45" t="e">
        <f t="shared" si="0"/>
        <v>#REF!</v>
      </c>
      <c r="AV61" s="45" t="e">
        <f t="shared" si="0"/>
        <v>#REF!</v>
      </c>
      <c r="AW61" s="45" t="e">
        <f t="shared" si="0"/>
        <v>#REF!</v>
      </c>
      <c r="AX61" s="45" t="e">
        <f t="shared" si="0"/>
        <v>#REF!</v>
      </c>
      <c r="AY61" s="45" t="e">
        <f t="shared" si="0"/>
        <v>#REF!</v>
      </c>
      <c r="AZ61" s="45" t="e">
        <f t="shared" si="0"/>
        <v>#REF!</v>
      </c>
      <c r="BA61" s="45" t="e">
        <f t="shared" si="0"/>
        <v>#REF!</v>
      </c>
      <c r="BB61" s="45" t="e">
        <f t="shared" si="0"/>
        <v>#REF!</v>
      </c>
      <c r="BC61" s="45" t="e">
        <f t="shared" si="0"/>
        <v>#REF!</v>
      </c>
      <c r="BD61" s="45" t="e">
        <f t="shared" si="0"/>
        <v>#REF!</v>
      </c>
      <c r="BE61" s="45" t="e">
        <f t="shared" si="0"/>
        <v>#REF!</v>
      </c>
      <c r="BF61" s="45" t="e">
        <f t="shared" si="0"/>
        <v>#REF!</v>
      </c>
      <c r="BG61" s="45" t="e">
        <f t="shared" si="0"/>
        <v>#REF!</v>
      </c>
      <c r="BH61" s="45" t="e">
        <f t="shared" si="0"/>
        <v>#REF!</v>
      </c>
      <c r="BI61" s="45" t="e">
        <f t="shared" si="0"/>
        <v>#REF!</v>
      </c>
      <c r="BJ61" s="45" t="e">
        <f t="shared" si="0"/>
        <v>#REF!</v>
      </c>
      <c r="BK61" s="45" t="e">
        <f t="shared" si="0"/>
        <v>#REF!</v>
      </c>
      <c r="BL61" s="45" t="e">
        <f t="shared" si="0"/>
        <v>#REF!</v>
      </c>
      <c r="BM61" s="45" t="e">
        <f t="shared" si="0"/>
        <v>#REF!</v>
      </c>
      <c r="BN61" s="45" t="e">
        <f t="shared" si="0"/>
        <v>#REF!</v>
      </c>
      <c r="BO61" s="45" t="e">
        <f t="shared" si="0"/>
        <v>#REF!</v>
      </c>
      <c r="BP61" s="45" t="e">
        <f t="shared" si="0"/>
        <v>#REF!</v>
      </c>
      <c r="BQ61" s="45" t="e">
        <f t="shared" ref="BQ61:BV61" si="1">SUM(BQ56:BQ60)</f>
        <v>#REF!</v>
      </c>
      <c r="BR61" s="45" t="e">
        <f t="shared" si="1"/>
        <v>#REF!</v>
      </c>
      <c r="BS61" s="45" t="e">
        <f t="shared" si="1"/>
        <v>#REF!</v>
      </c>
      <c r="BT61" s="45" t="e">
        <f t="shared" si="1"/>
        <v>#REF!</v>
      </c>
      <c r="BU61" s="45" t="e">
        <f t="shared" si="1"/>
        <v>#REF!</v>
      </c>
      <c r="BV61" s="45" t="e">
        <f t="shared" si="1"/>
        <v>#REF!</v>
      </c>
      <c r="CK61" s="105"/>
      <c r="CL61" s="105"/>
    </row>
    <row r="62" spans="1:99" s="50" customFormat="1" hidden="1">
      <c r="A62" s="45">
        <v>17.899999999999999</v>
      </c>
      <c r="B62" s="13"/>
      <c r="C62" s="104" t="s">
        <v>6</v>
      </c>
      <c r="D62" s="45" t="e">
        <f>#REF!*17.9</f>
        <v>#REF!</v>
      </c>
      <c r="E62" s="45" t="e">
        <f>#REF!*17.9</f>
        <v>#REF!</v>
      </c>
      <c r="F62" s="45" t="e">
        <f>#REF!*17.9</f>
        <v>#REF!</v>
      </c>
      <c r="G62" s="45" t="e">
        <f>#REF!*17.9</f>
        <v>#REF!</v>
      </c>
      <c r="H62" s="45" t="e">
        <f>#REF!*17.9</f>
        <v>#REF!</v>
      </c>
      <c r="I62" s="45" t="e">
        <f>#REF!*17.9</f>
        <v>#REF!</v>
      </c>
      <c r="J62" s="45" t="e">
        <f>#REF!*17.9</f>
        <v>#REF!</v>
      </c>
      <c r="K62" s="45" t="e">
        <f>#REF!*17.9</f>
        <v>#REF!</v>
      </c>
      <c r="L62" s="45" t="e">
        <f>#REF!*17.9</f>
        <v>#REF!</v>
      </c>
      <c r="M62" s="45" t="e">
        <f>#REF!*17.9</f>
        <v>#REF!</v>
      </c>
      <c r="N62" s="45" t="e">
        <f>#REF!*17.9</f>
        <v>#REF!</v>
      </c>
      <c r="O62" s="45" t="e">
        <f>#REF!*17.9</f>
        <v>#REF!</v>
      </c>
      <c r="P62" s="45" t="e">
        <f>#REF!*17.9</f>
        <v>#REF!</v>
      </c>
      <c r="Q62" s="45" t="e">
        <f>#REF!*17.9</f>
        <v>#REF!</v>
      </c>
      <c r="R62" s="45" t="e">
        <f>#REF!*17.9</f>
        <v>#REF!</v>
      </c>
      <c r="S62" s="45" t="e">
        <f>#REF!*17.9</f>
        <v>#REF!</v>
      </c>
      <c r="T62" s="45" t="e">
        <f>#REF!*17.9</f>
        <v>#REF!</v>
      </c>
      <c r="U62" s="45" t="e">
        <f>#REF!*17.9</f>
        <v>#REF!</v>
      </c>
      <c r="V62" s="45" t="e">
        <f>#REF!*17.9</f>
        <v>#REF!</v>
      </c>
      <c r="W62" s="45" t="e">
        <f>#REF!*17.9</f>
        <v>#REF!</v>
      </c>
      <c r="X62" s="45" t="e">
        <f>#REF!*17.9</f>
        <v>#REF!</v>
      </c>
      <c r="Y62" s="45" t="e">
        <f>#REF!*17.9</f>
        <v>#REF!</v>
      </c>
      <c r="Z62" s="45" t="e">
        <f>#REF!*17.9</f>
        <v>#REF!</v>
      </c>
      <c r="AA62" s="45" t="e">
        <f>#REF!*17.9</f>
        <v>#REF!</v>
      </c>
      <c r="AB62" s="45" t="e">
        <f>#REF!*17.9</f>
        <v>#REF!</v>
      </c>
      <c r="AC62" s="45" t="e">
        <f>#REF!*17.9</f>
        <v>#REF!</v>
      </c>
      <c r="AD62" s="45" t="e">
        <f>#REF!*17.9</f>
        <v>#REF!</v>
      </c>
      <c r="AE62" s="45" t="e">
        <f>#REF!*17.9</f>
        <v>#REF!</v>
      </c>
      <c r="AF62" s="45" t="e">
        <f>#REF!*17.9</f>
        <v>#REF!</v>
      </c>
      <c r="AG62" s="45" t="e">
        <f>#REF!*17.9</f>
        <v>#REF!</v>
      </c>
      <c r="AH62" s="45" t="e">
        <f>#REF!*17.9</f>
        <v>#REF!</v>
      </c>
      <c r="AI62" s="45" t="e">
        <f>#REF!*17.9</f>
        <v>#REF!</v>
      </c>
      <c r="AJ62" s="45" t="e">
        <f>#REF!*17.9</f>
        <v>#REF!</v>
      </c>
      <c r="AK62" s="45" t="e">
        <f>#REF!*17.9</f>
        <v>#REF!</v>
      </c>
      <c r="AL62" s="45" t="e">
        <f>#REF!*17.9</f>
        <v>#REF!</v>
      </c>
      <c r="AM62" s="45" t="e">
        <f>#REF!*17.9</f>
        <v>#REF!</v>
      </c>
      <c r="AN62" s="45" t="e">
        <f>#REF!*17.9</f>
        <v>#REF!</v>
      </c>
      <c r="AO62" s="45" t="e">
        <f>#REF!*17.9</f>
        <v>#REF!</v>
      </c>
      <c r="AP62" s="45" t="e">
        <f>#REF!*17.9</f>
        <v>#REF!</v>
      </c>
      <c r="AQ62" s="45" t="e">
        <f>#REF!*17.9</f>
        <v>#REF!</v>
      </c>
      <c r="AR62" s="45" t="e">
        <f>#REF!*17.9</f>
        <v>#REF!</v>
      </c>
      <c r="AS62" s="45" t="e">
        <f>#REF!*17.9</f>
        <v>#REF!</v>
      </c>
      <c r="AT62" s="45" t="e">
        <f>#REF!*17.9</f>
        <v>#REF!</v>
      </c>
      <c r="AU62" s="45" t="e">
        <f>#REF!*17.9</f>
        <v>#REF!</v>
      </c>
      <c r="AV62" s="45" t="e">
        <f>#REF!*17.9</f>
        <v>#REF!</v>
      </c>
      <c r="AW62" s="45" t="e">
        <f>#REF!*17.9</f>
        <v>#REF!</v>
      </c>
      <c r="AX62" s="45" t="e">
        <f>#REF!*17.9</f>
        <v>#REF!</v>
      </c>
      <c r="AY62" s="45" t="e">
        <f>#REF!*17.9</f>
        <v>#REF!</v>
      </c>
      <c r="AZ62" s="45" t="e">
        <f>#REF!*17.9</f>
        <v>#REF!</v>
      </c>
      <c r="BA62" s="45" t="e">
        <f>#REF!*17.9</f>
        <v>#REF!</v>
      </c>
      <c r="BB62" s="45" t="e">
        <f>#REF!*17.9</f>
        <v>#REF!</v>
      </c>
      <c r="BC62" s="45" t="e">
        <f>#REF!*17.9</f>
        <v>#REF!</v>
      </c>
      <c r="BD62" s="45" t="e">
        <f>#REF!*17.9</f>
        <v>#REF!</v>
      </c>
      <c r="BE62" s="45" t="e">
        <f>#REF!*17.9</f>
        <v>#REF!</v>
      </c>
      <c r="BF62" s="45" t="e">
        <f>#REF!*17.9</f>
        <v>#REF!</v>
      </c>
      <c r="BG62" s="45" t="e">
        <f>#REF!*17.9</f>
        <v>#REF!</v>
      </c>
      <c r="BH62" s="45" t="e">
        <f>#REF!*17.9</f>
        <v>#REF!</v>
      </c>
      <c r="BI62" s="45" t="e">
        <f>#REF!*17.9</f>
        <v>#REF!</v>
      </c>
      <c r="BJ62" s="45" t="e">
        <f>#REF!*17.9</f>
        <v>#REF!</v>
      </c>
      <c r="BK62" s="45" t="e">
        <f>#REF!*17.9</f>
        <v>#REF!</v>
      </c>
      <c r="BL62" s="45" t="e">
        <f>#REF!*17.9</f>
        <v>#REF!</v>
      </c>
      <c r="BM62" s="45" t="e">
        <f>#REF!*17.9</f>
        <v>#REF!</v>
      </c>
      <c r="BN62" s="45" t="e">
        <f>#REF!*17.9</f>
        <v>#REF!</v>
      </c>
      <c r="BO62" s="45" t="e">
        <f>#REF!*17.9</f>
        <v>#REF!</v>
      </c>
      <c r="BP62" s="45" t="e">
        <f>#REF!*17.9</f>
        <v>#REF!</v>
      </c>
      <c r="BQ62" s="45" t="e">
        <f>#REF!*17.9</f>
        <v>#REF!</v>
      </c>
      <c r="BR62" s="45" t="e">
        <f>#REF!*17.9</f>
        <v>#REF!</v>
      </c>
      <c r="BS62" s="45" t="e">
        <f>#REF!*17.9</f>
        <v>#REF!</v>
      </c>
      <c r="BT62" s="45" t="e">
        <f>#REF!*17.9</f>
        <v>#REF!</v>
      </c>
      <c r="BU62" s="45" t="e">
        <f>#REF!*17.9</f>
        <v>#REF!</v>
      </c>
      <c r="BV62" s="45" t="e">
        <f>#REF!*17.9</f>
        <v>#REF!</v>
      </c>
      <c r="CK62" s="105"/>
      <c r="CL62" s="105"/>
    </row>
    <row r="63" spans="1:99" s="50" customFormat="1" hidden="1">
      <c r="A63" s="45">
        <v>17.11</v>
      </c>
      <c r="B63" s="13"/>
      <c r="C63" s="104" t="s">
        <v>7</v>
      </c>
      <c r="D63" s="45" t="e">
        <f>#REF!*17.11</f>
        <v>#REF!</v>
      </c>
      <c r="E63" s="45" t="e">
        <f>#REF!*17.11</f>
        <v>#REF!</v>
      </c>
      <c r="F63" s="45" t="e">
        <f>#REF!*17.11</f>
        <v>#REF!</v>
      </c>
      <c r="G63" s="45" t="e">
        <f>#REF!*17.11</f>
        <v>#REF!</v>
      </c>
      <c r="H63" s="45" t="e">
        <f>#REF!*17.11</f>
        <v>#REF!</v>
      </c>
      <c r="I63" s="45" t="e">
        <f>#REF!*17.11</f>
        <v>#REF!</v>
      </c>
      <c r="J63" s="45" t="e">
        <f>#REF!*17.11</f>
        <v>#REF!</v>
      </c>
      <c r="K63" s="45" t="e">
        <f>#REF!*17.11</f>
        <v>#REF!</v>
      </c>
      <c r="L63" s="45" t="e">
        <f>#REF!*17.11</f>
        <v>#REF!</v>
      </c>
      <c r="M63" s="45" t="e">
        <f>#REF!*17.11</f>
        <v>#REF!</v>
      </c>
      <c r="N63" s="45" t="e">
        <f>#REF!*17.11</f>
        <v>#REF!</v>
      </c>
      <c r="O63" s="45" t="e">
        <f>#REF!*17.11</f>
        <v>#REF!</v>
      </c>
      <c r="P63" s="45" t="e">
        <f>#REF!*17.11</f>
        <v>#REF!</v>
      </c>
      <c r="Q63" s="45" t="e">
        <f>#REF!*17.11</f>
        <v>#REF!</v>
      </c>
      <c r="R63" s="45" t="e">
        <f>#REF!*17.11</f>
        <v>#REF!</v>
      </c>
      <c r="S63" s="45" t="e">
        <f>#REF!*17.11</f>
        <v>#REF!</v>
      </c>
      <c r="T63" s="45" t="e">
        <f>#REF!*17.11</f>
        <v>#REF!</v>
      </c>
      <c r="U63" s="45" t="e">
        <f>#REF!*17.11</f>
        <v>#REF!</v>
      </c>
      <c r="V63" s="45" t="e">
        <f>#REF!*17.11</f>
        <v>#REF!</v>
      </c>
      <c r="W63" s="45" t="e">
        <f>#REF!*17.11</f>
        <v>#REF!</v>
      </c>
      <c r="X63" s="45" t="e">
        <f>#REF!*17.11</f>
        <v>#REF!</v>
      </c>
      <c r="Y63" s="45" t="e">
        <f>#REF!*17.11</f>
        <v>#REF!</v>
      </c>
      <c r="Z63" s="45" t="e">
        <f>#REF!*17.11</f>
        <v>#REF!</v>
      </c>
      <c r="AA63" s="45" t="e">
        <f>#REF!*17.11</f>
        <v>#REF!</v>
      </c>
      <c r="AB63" s="45" t="e">
        <f>#REF!*17.11</f>
        <v>#REF!</v>
      </c>
      <c r="AC63" s="45" t="e">
        <f>#REF!*17.11</f>
        <v>#REF!</v>
      </c>
      <c r="AD63" s="45" t="e">
        <f>#REF!*17.11</f>
        <v>#REF!</v>
      </c>
      <c r="AE63" s="45" t="e">
        <f>#REF!*17.11</f>
        <v>#REF!</v>
      </c>
      <c r="AF63" s="45" t="e">
        <f>#REF!*17.11</f>
        <v>#REF!</v>
      </c>
      <c r="AG63" s="45" t="e">
        <f>#REF!*17.11</f>
        <v>#REF!</v>
      </c>
      <c r="AH63" s="45" t="e">
        <f>#REF!*17.11</f>
        <v>#REF!</v>
      </c>
      <c r="AI63" s="45" t="e">
        <f>#REF!*17.11</f>
        <v>#REF!</v>
      </c>
      <c r="AJ63" s="45" t="e">
        <f>#REF!*17.11</f>
        <v>#REF!</v>
      </c>
      <c r="AK63" s="45" t="e">
        <f>#REF!*17.11</f>
        <v>#REF!</v>
      </c>
      <c r="AL63" s="45" t="e">
        <f>#REF!*17.11</f>
        <v>#REF!</v>
      </c>
      <c r="AM63" s="45" t="e">
        <f>#REF!*17.11</f>
        <v>#REF!</v>
      </c>
      <c r="AN63" s="45" t="e">
        <f>#REF!*17.11</f>
        <v>#REF!</v>
      </c>
      <c r="AO63" s="45" t="e">
        <f>#REF!*17.11</f>
        <v>#REF!</v>
      </c>
      <c r="AP63" s="45" t="e">
        <f>#REF!*17.11</f>
        <v>#REF!</v>
      </c>
      <c r="AQ63" s="45" t="e">
        <f>#REF!*17.11</f>
        <v>#REF!</v>
      </c>
      <c r="AR63" s="45" t="e">
        <f>#REF!*17.11</f>
        <v>#REF!</v>
      </c>
      <c r="AS63" s="45" t="e">
        <f>#REF!*17.11</f>
        <v>#REF!</v>
      </c>
      <c r="AT63" s="45" t="e">
        <f>#REF!*17.11</f>
        <v>#REF!</v>
      </c>
      <c r="AU63" s="45" t="e">
        <f>#REF!*17.11</f>
        <v>#REF!</v>
      </c>
      <c r="AV63" s="45" t="e">
        <f>#REF!*17.11</f>
        <v>#REF!</v>
      </c>
      <c r="AW63" s="45" t="e">
        <f>#REF!*17.11</f>
        <v>#REF!</v>
      </c>
      <c r="AX63" s="45" t="e">
        <f>#REF!*17.11</f>
        <v>#REF!</v>
      </c>
      <c r="AY63" s="45" t="e">
        <f>#REF!*17.11</f>
        <v>#REF!</v>
      </c>
      <c r="AZ63" s="45" t="e">
        <f>#REF!*17.11</f>
        <v>#REF!</v>
      </c>
      <c r="BA63" s="45" t="e">
        <f>#REF!*17.11</f>
        <v>#REF!</v>
      </c>
      <c r="BB63" s="45" t="e">
        <f>#REF!*17.11</f>
        <v>#REF!</v>
      </c>
      <c r="BC63" s="45" t="e">
        <f>#REF!*17.11</f>
        <v>#REF!</v>
      </c>
      <c r="BD63" s="45" t="e">
        <f>#REF!*17.11</f>
        <v>#REF!</v>
      </c>
      <c r="BE63" s="45" t="e">
        <f>#REF!*17.11</f>
        <v>#REF!</v>
      </c>
      <c r="BF63" s="45" t="e">
        <f>#REF!*17.11</f>
        <v>#REF!</v>
      </c>
      <c r="BG63" s="45" t="e">
        <f>#REF!*17.11</f>
        <v>#REF!</v>
      </c>
      <c r="BH63" s="45" t="e">
        <f>#REF!*17.11</f>
        <v>#REF!</v>
      </c>
      <c r="BI63" s="45" t="e">
        <f>#REF!*17.11</f>
        <v>#REF!</v>
      </c>
      <c r="BJ63" s="45" t="e">
        <f>#REF!*17.11</f>
        <v>#REF!</v>
      </c>
      <c r="BK63" s="45" t="e">
        <f>#REF!*17.11</f>
        <v>#REF!</v>
      </c>
      <c r="BL63" s="45" t="e">
        <f>#REF!*17.11</f>
        <v>#REF!</v>
      </c>
      <c r="BM63" s="45" t="e">
        <f>#REF!*17.11</f>
        <v>#REF!</v>
      </c>
      <c r="BN63" s="45" t="e">
        <f>#REF!*17.11</f>
        <v>#REF!</v>
      </c>
      <c r="BO63" s="45" t="e">
        <f>#REF!*17.11</f>
        <v>#REF!</v>
      </c>
      <c r="BP63" s="45" t="e">
        <f>#REF!*17.11</f>
        <v>#REF!</v>
      </c>
      <c r="BQ63" s="45" t="e">
        <f>#REF!*17.11</f>
        <v>#REF!</v>
      </c>
      <c r="BR63" s="45" t="e">
        <f>#REF!*17.11</f>
        <v>#REF!</v>
      </c>
      <c r="BS63" s="45" t="e">
        <f>#REF!*17.11</f>
        <v>#REF!</v>
      </c>
      <c r="BT63" s="45" t="e">
        <f>#REF!*17.11</f>
        <v>#REF!</v>
      </c>
      <c r="BU63" s="45" t="e">
        <f>#REF!*17.11</f>
        <v>#REF!</v>
      </c>
      <c r="BV63" s="45" t="e">
        <f>#REF!*17.11</f>
        <v>#REF!</v>
      </c>
      <c r="CK63" s="105"/>
      <c r="CL63" s="105"/>
    </row>
    <row r="64" spans="1:99" s="50" customFormat="1" hidden="1">
      <c r="A64" s="45">
        <v>16.18</v>
      </c>
      <c r="B64" s="13"/>
      <c r="C64" s="104" t="s">
        <v>8</v>
      </c>
      <c r="D64" s="45" t="e">
        <f>#REF!*16.18</f>
        <v>#REF!</v>
      </c>
      <c r="E64" s="45" t="e">
        <f>#REF!*16.18</f>
        <v>#REF!</v>
      </c>
      <c r="F64" s="45" t="e">
        <f>#REF!*16.18</f>
        <v>#REF!</v>
      </c>
      <c r="G64" s="45" t="e">
        <f>#REF!*16.18</f>
        <v>#REF!</v>
      </c>
      <c r="H64" s="45" t="e">
        <f>#REF!*16.18</f>
        <v>#REF!</v>
      </c>
      <c r="I64" s="45" t="e">
        <f>#REF!*16.18</f>
        <v>#REF!</v>
      </c>
      <c r="J64" s="45" t="e">
        <f>#REF!*16.18</f>
        <v>#REF!</v>
      </c>
      <c r="K64" s="45" t="e">
        <f>#REF!*16.18</f>
        <v>#REF!</v>
      </c>
      <c r="L64" s="45" t="e">
        <f>#REF!*16.18</f>
        <v>#REF!</v>
      </c>
      <c r="M64" s="45" t="e">
        <f>#REF!*16.18</f>
        <v>#REF!</v>
      </c>
      <c r="N64" s="45" t="e">
        <f>#REF!*16.18</f>
        <v>#REF!</v>
      </c>
      <c r="O64" s="45" t="e">
        <f>#REF!*16.18</f>
        <v>#REF!</v>
      </c>
      <c r="P64" s="45" t="e">
        <f>#REF!*16.18</f>
        <v>#REF!</v>
      </c>
      <c r="Q64" s="45" t="e">
        <f>#REF!*16.18</f>
        <v>#REF!</v>
      </c>
      <c r="R64" s="45" t="e">
        <f>#REF!*16.18</f>
        <v>#REF!</v>
      </c>
      <c r="S64" s="45" t="e">
        <f>#REF!*16.18</f>
        <v>#REF!</v>
      </c>
      <c r="T64" s="45" t="e">
        <f>#REF!*16.18</f>
        <v>#REF!</v>
      </c>
      <c r="U64" s="45" t="e">
        <f>#REF!*16.18</f>
        <v>#REF!</v>
      </c>
      <c r="V64" s="45" t="e">
        <f>#REF!*16.18</f>
        <v>#REF!</v>
      </c>
      <c r="W64" s="45" t="e">
        <f>#REF!*16.18</f>
        <v>#REF!</v>
      </c>
      <c r="X64" s="45" t="e">
        <f>#REF!*16.18</f>
        <v>#REF!</v>
      </c>
      <c r="Y64" s="45" t="e">
        <f>#REF!*16.18</f>
        <v>#REF!</v>
      </c>
      <c r="Z64" s="45" t="e">
        <f>#REF!*16.18</f>
        <v>#REF!</v>
      </c>
      <c r="AA64" s="45" t="e">
        <f>#REF!*16.18</f>
        <v>#REF!</v>
      </c>
      <c r="AB64" s="45" t="e">
        <f>#REF!*16.18</f>
        <v>#REF!</v>
      </c>
      <c r="AC64" s="45" t="e">
        <f>#REF!*16.18</f>
        <v>#REF!</v>
      </c>
      <c r="AD64" s="45" t="e">
        <f>#REF!*16.18</f>
        <v>#REF!</v>
      </c>
      <c r="AE64" s="45" t="e">
        <f>#REF!*16.18</f>
        <v>#REF!</v>
      </c>
      <c r="AF64" s="45" t="e">
        <f>#REF!*16.18</f>
        <v>#REF!</v>
      </c>
      <c r="AG64" s="45" t="e">
        <f>#REF!*16.18</f>
        <v>#REF!</v>
      </c>
      <c r="AH64" s="45" t="e">
        <f>#REF!*16.18</f>
        <v>#REF!</v>
      </c>
      <c r="AI64" s="45" t="e">
        <f>#REF!*16.18</f>
        <v>#REF!</v>
      </c>
      <c r="AJ64" s="45" t="e">
        <f>#REF!*16.18</f>
        <v>#REF!</v>
      </c>
      <c r="AK64" s="45" t="e">
        <f>#REF!*16.18</f>
        <v>#REF!</v>
      </c>
      <c r="AL64" s="45" t="e">
        <f>#REF!*16.18</f>
        <v>#REF!</v>
      </c>
      <c r="AM64" s="45" t="e">
        <f>#REF!*16.18</f>
        <v>#REF!</v>
      </c>
      <c r="AN64" s="45" t="e">
        <f>#REF!*16.18</f>
        <v>#REF!</v>
      </c>
      <c r="AO64" s="45" t="e">
        <f>#REF!*16.18</f>
        <v>#REF!</v>
      </c>
      <c r="AP64" s="45" t="e">
        <f>#REF!*16.18</f>
        <v>#REF!</v>
      </c>
      <c r="AQ64" s="45" t="e">
        <f>#REF!*16.18</f>
        <v>#REF!</v>
      </c>
      <c r="AR64" s="45" t="e">
        <f>#REF!*16.18</f>
        <v>#REF!</v>
      </c>
      <c r="AS64" s="45" t="e">
        <f>#REF!*16.18</f>
        <v>#REF!</v>
      </c>
      <c r="AT64" s="45" t="e">
        <f>#REF!*16.18</f>
        <v>#REF!</v>
      </c>
      <c r="AU64" s="45" t="e">
        <f>#REF!*16.18</f>
        <v>#REF!</v>
      </c>
      <c r="AV64" s="45" t="e">
        <f>#REF!*16.18</f>
        <v>#REF!</v>
      </c>
      <c r="AW64" s="45" t="e">
        <f>#REF!*16.18</f>
        <v>#REF!</v>
      </c>
      <c r="AX64" s="45" t="e">
        <f>#REF!*16.18</f>
        <v>#REF!</v>
      </c>
      <c r="AY64" s="45" t="e">
        <f>#REF!*16.18</f>
        <v>#REF!</v>
      </c>
      <c r="AZ64" s="45" t="e">
        <f>#REF!*16.18</f>
        <v>#REF!</v>
      </c>
      <c r="BA64" s="45" t="e">
        <f>#REF!*16.18</f>
        <v>#REF!</v>
      </c>
      <c r="BB64" s="45" t="e">
        <f>#REF!*16.18</f>
        <v>#REF!</v>
      </c>
      <c r="BC64" s="45" t="e">
        <f>#REF!*16.18</f>
        <v>#REF!</v>
      </c>
      <c r="BD64" s="45" t="e">
        <f>#REF!*16.18</f>
        <v>#REF!</v>
      </c>
      <c r="BE64" s="45" t="e">
        <f>#REF!*16.18</f>
        <v>#REF!</v>
      </c>
      <c r="BF64" s="45" t="e">
        <f>#REF!*16.18</f>
        <v>#REF!</v>
      </c>
      <c r="BG64" s="45" t="e">
        <f>#REF!*16.18</f>
        <v>#REF!</v>
      </c>
      <c r="BH64" s="45" t="e">
        <f>#REF!*16.18</f>
        <v>#REF!</v>
      </c>
      <c r="BI64" s="45" t="e">
        <f>#REF!*16.18</f>
        <v>#REF!</v>
      </c>
      <c r="BJ64" s="45" t="e">
        <f>#REF!*16.18</f>
        <v>#REF!</v>
      </c>
      <c r="BK64" s="45" t="e">
        <f>#REF!*16.18</f>
        <v>#REF!</v>
      </c>
      <c r="BL64" s="45" t="e">
        <f>#REF!*16.18</f>
        <v>#REF!</v>
      </c>
      <c r="BM64" s="45" t="e">
        <f>#REF!*16.18</f>
        <v>#REF!</v>
      </c>
      <c r="BN64" s="45" t="e">
        <f>#REF!*16.18</f>
        <v>#REF!</v>
      </c>
      <c r="BO64" s="45" t="e">
        <f>#REF!*16.18</f>
        <v>#REF!</v>
      </c>
      <c r="BP64" s="45" t="e">
        <f>#REF!*16.18</f>
        <v>#REF!</v>
      </c>
      <c r="BQ64" s="45" t="e">
        <f>#REF!*16.18</f>
        <v>#REF!</v>
      </c>
      <c r="BR64" s="45" t="e">
        <f>#REF!*16.18</f>
        <v>#REF!</v>
      </c>
      <c r="BS64" s="45" t="e">
        <f>#REF!*16.18</f>
        <v>#REF!</v>
      </c>
      <c r="BT64" s="45" t="e">
        <f>#REF!*16.18</f>
        <v>#REF!</v>
      </c>
      <c r="BU64" s="45" t="e">
        <f>#REF!*16.18</f>
        <v>#REF!</v>
      </c>
      <c r="BV64" s="45" t="e">
        <f>#REF!*16.18</f>
        <v>#REF!</v>
      </c>
      <c r="CK64" s="105"/>
      <c r="CL64" s="105"/>
    </row>
    <row r="65" spans="1:90" s="50" customFormat="1" hidden="1">
      <c r="A65" s="45"/>
      <c r="B65" s="14" t="s">
        <v>19</v>
      </c>
      <c r="C65" s="103"/>
      <c r="D65" s="45" t="e">
        <f>SUM(D62:D64)</f>
        <v>#REF!</v>
      </c>
      <c r="E65" s="45" t="e">
        <f t="shared" ref="E65:BP65" si="2">SUM(E62:E64)</f>
        <v>#REF!</v>
      </c>
      <c r="F65" s="45" t="e">
        <f t="shared" si="2"/>
        <v>#REF!</v>
      </c>
      <c r="G65" s="45" t="e">
        <f t="shared" si="2"/>
        <v>#REF!</v>
      </c>
      <c r="H65" s="45" t="e">
        <f t="shared" si="2"/>
        <v>#REF!</v>
      </c>
      <c r="I65" s="45" t="e">
        <f t="shared" si="2"/>
        <v>#REF!</v>
      </c>
      <c r="J65" s="45" t="e">
        <f t="shared" si="2"/>
        <v>#REF!</v>
      </c>
      <c r="K65" s="45" t="e">
        <f t="shared" si="2"/>
        <v>#REF!</v>
      </c>
      <c r="L65" s="45" t="e">
        <f t="shared" si="2"/>
        <v>#REF!</v>
      </c>
      <c r="M65" s="45" t="e">
        <f t="shared" si="2"/>
        <v>#REF!</v>
      </c>
      <c r="N65" s="45" t="e">
        <f t="shared" si="2"/>
        <v>#REF!</v>
      </c>
      <c r="O65" s="45" t="e">
        <f t="shared" si="2"/>
        <v>#REF!</v>
      </c>
      <c r="P65" s="45" t="e">
        <f t="shared" si="2"/>
        <v>#REF!</v>
      </c>
      <c r="Q65" s="45" t="e">
        <f t="shared" si="2"/>
        <v>#REF!</v>
      </c>
      <c r="R65" s="45" t="e">
        <f t="shared" si="2"/>
        <v>#REF!</v>
      </c>
      <c r="S65" s="45" t="e">
        <f t="shared" si="2"/>
        <v>#REF!</v>
      </c>
      <c r="T65" s="45" t="e">
        <f t="shared" si="2"/>
        <v>#REF!</v>
      </c>
      <c r="U65" s="45" t="e">
        <f t="shared" si="2"/>
        <v>#REF!</v>
      </c>
      <c r="V65" s="45" t="e">
        <f t="shared" si="2"/>
        <v>#REF!</v>
      </c>
      <c r="W65" s="45" t="e">
        <f t="shared" si="2"/>
        <v>#REF!</v>
      </c>
      <c r="X65" s="45" t="e">
        <f t="shared" si="2"/>
        <v>#REF!</v>
      </c>
      <c r="Y65" s="45" t="e">
        <f t="shared" si="2"/>
        <v>#REF!</v>
      </c>
      <c r="Z65" s="45" t="e">
        <f t="shared" si="2"/>
        <v>#REF!</v>
      </c>
      <c r="AA65" s="45" t="e">
        <f t="shared" si="2"/>
        <v>#REF!</v>
      </c>
      <c r="AB65" s="45" t="e">
        <f t="shared" si="2"/>
        <v>#REF!</v>
      </c>
      <c r="AC65" s="45" t="e">
        <f t="shared" si="2"/>
        <v>#REF!</v>
      </c>
      <c r="AD65" s="45" t="e">
        <f t="shared" si="2"/>
        <v>#REF!</v>
      </c>
      <c r="AE65" s="45" t="e">
        <f t="shared" si="2"/>
        <v>#REF!</v>
      </c>
      <c r="AF65" s="45" t="e">
        <f t="shared" si="2"/>
        <v>#REF!</v>
      </c>
      <c r="AG65" s="45" t="e">
        <f t="shared" si="2"/>
        <v>#REF!</v>
      </c>
      <c r="AH65" s="45" t="e">
        <f t="shared" si="2"/>
        <v>#REF!</v>
      </c>
      <c r="AI65" s="45" t="e">
        <f t="shared" si="2"/>
        <v>#REF!</v>
      </c>
      <c r="AJ65" s="45" t="e">
        <f t="shared" si="2"/>
        <v>#REF!</v>
      </c>
      <c r="AK65" s="45" t="e">
        <f t="shared" si="2"/>
        <v>#REF!</v>
      </c>
      <c r="AL65" s="45" t="e">
        <f t="shared" si="2"/>
        <v>#REF!</v>
      </c>
      <c r="AM65" s="45" t="e">
        <f t="shared" si="2"/>
        <v>#REF!</v>
      </c>
      <c r="AN65" s="45" t="e">
        <f t="shared" si="2"/>
        <v>#REF!</v>
      </c>
      <c r="AO65" s="45" t="e">
        <f t="shared" si="2"/>
        <v>#REF!</v>
      </c>
      <c r="AP65" s="45" t="e">
        <f t="shared" si="2"/>
        <v>#REF!</v>
      </c>
      <c r="AQ65" s="45" t="e">
        <f t="shared" si="2"/>
        <v>#REF!</v>
      </c>
      <c r="AR65" s="45" t="e">
        <f t="shared" si="2"/>
        <v>#REF!</v>
      </c>
      <c r="AS65" s="45" t="e">
        <f t="shared" si="2"/>
        <v>#REF!</v>
      </c>
      <c r="AT65" s="45" t="e">
        <f t="shared" si="2"/>
        <v>#REF!</v>
      </c>
      <c r="AU65" s="45" t="e">
        <f t="shared" si="2"/>
        <v>#REF!</v>
      </c>
      <c r="AV65" s="45" t="e">
        <f t="shared" si="2"/>
        <v>#REF!</v>
      </c>
      <c r="AW65" s="45" t="e">
        <f t="shared" si="2"/>
        <v>#REF!</v>
      </c>
      <c r="AX65" s="45" t="e">
        <f t="shared" si="2"/>
        <v>#REF!</v>
      </c>
      <c r="AY65" s="45" t="e">
        <f t="shared" si="2"/>
        <v>#REF!</v>
      </c>
      <c r="AZ65" s="45" t="e">
        <f t="shared" si="2"/>
        <v>#REF!</v>
      </c>
      <c r="BA65" s="45" t="e">
        <f t="shared" si="2"/>
        <v>#REF!</v>
      </c>
      <c r="BB65" s="45" t="e">
        <f t="shared" si="2"/>
        <v>#REF!</v>
      </c>
      <c r="BC65" s="45" t="e">
        <f t="shared" si="2"/>
        <v>#REF!</v>
      </c>
      <c r="BD65" s="45" t="e">
        <f t="shared" si="2"/>
        <v>#REF!</v>
      </c>
      <c r="BE65" s="45" t="e">
        <f t="shared" si="2"/>
        <v>#REF!</v>
      </c>
      <c r="BF65" s="45" t="e">
        <f t="shared" si="2"/>
        <v>#REF!</v>
      </c>
      <c r="BG65" s="45" t="e">
        <f t="shared" si="2"/>
        <v>#REF!</v>
      </c>
      <c r="BH65" s="45" t="e">
        <f t="shared" si="2"/>
        <v>#REF!</v>
      </c>
      <c r="BI65" s="45" t="e">
        <f t="shared" si="2"/>
        <v>#REF!</v>
      </c>
      <c r="BJ65" s="45" t="e">
        <f t="shared" si="2"/>
        <v>#REF!</v>
      </c>
      <c r="BK65" s="45" t="e">
        <f t="shared" si="2"/>
        <v>#REF!</v>
      </c>
      <c r="BL65" s="45" t="e">
        <f t="shared" si="2"/>
        <v>#REF!</v>
      </c>
      <c r="BM65" s="45" t="e">
        <f t="shared" si="2"/>
        <v>#REF!</v>
      </c>
      <c r="BN65" s="45" t="e">
        <f t="shared" si="2"/>
        <v>#REF!</v>
      </c>
      <c r="BO65" s="45" t="e">
        <f t="shared" si="2"/>
        <v>#REF!</v>
      </c>
      <c r="BP65" s="45" t="e">
        <f t="shared" si="2"/>
        <v>#REF!</v>
      </c>
      <c r="BQ65" s="45" t="e">
        <f t="shared" ref="BQ65:BV65" si="3">SUM(BQ62:BQ64)</f>
        <v>#REF!</v>
      </c>
      <c r="BR65" s="45" t="e">
        <f t="shared" si="3"/>
        <v>#REF!</v>
      </c>
      <c r="BS65" s="45" t="e">
        <f t="shared" si="3"/>
        <v>#REF!</v>
      </c>
      <c r="BT65" s="45" t="e">
        <f t="shared" si="3"/>
        <v>#REF!</v>
      </c>
      <c r="BU65" s="45" t="e">
        <f t="shared" si="3"/>
        <v>#REF!</v>
      </c>
      <c r="BV65" s="45" t="e">
        <f t="shared" si="3"/>
        <v>#REF!</v>
      </c>
      <c r="CK65" s="105"/>
      <c r="CL65" s="105"/>
    </row>
    <row r="66" spans="1:90" s="50" customFormat="1" hidden="1">
      <c r="A66" s="45">
        <v>17.36</v>
      </c>
      <c r="B66" s="13"/>
      <c r="C66" s="104" t="s">
        <v>16</v>
      </c>
      <c r="D66" s="45" t="e">
        <f>#REF!*17.36</f>
        <v>#REF!</v>
      </c>
      <c r="E66" s="45" t="e">
        <f>#REF!*17.36</f>
        <v>#REF!</v>
      </c>
      <c r="F66" s="45" t="e">
        <f>#REF!*17.36</f>
        <v>#REF!</v>
      </c>
      <c r="G66" s="45" t="e">
        <f>#REF!*17.36</f>
        <v>#REF!</v>
      </c>
      <c r="H66" s="45" t="e">
        <f>#REF!*17.36</f>
        <v>#REF!</v>
      </c>
      <c r="I66" s="45" t="e">
        <f>#REF!*17.36</f>
        <v>#REF!</v>
      </c>
      <c r="J66" s="45" t="e">
        <f>#REF!*17.36</f>
        <v>#REF!</v>
      </c>
      <c r="K66" s="45" t="e">
        <f>#REF!*17.36</f>
        <v>#REF!</v>
      </c>
      <c r="L66" s="45" t="e">
        <f>#REF!*17.36</f>
        <v>#REF!</v>
      </c>
      <c r="M66" s="45" t="e">
        <f>#REF!*17.36</f>
        <v>#REF!</v>
      </c>
      <c r="N66" s="45" t="e">
        <f>#REF!*17.36</f>
        <v>#REF!</v>
      </c>
      <c r="O66" s="45" t="e">
        <f>#REF!*17.36</f>
        <v>#REF!</v>
      </c>
      <c r="P66" s="45" t="e">
        <f>#REF!*17.36</f>
        <v>#REF!</v>
      </c>
      <c r="Q66" s="45" t="e">
        <f>#REF!*17.36</f>
        <v>#REF!</v>
      </c>
      <c r="R66" s="45" t="e">
        <f>#REF!*17.36</f>
        <v>#REF!</v>
      </c>
      <c r="S66" s="45" t="e">
        <f>#REF!*17.36</f>
        <v>#REF!</v>
      </c>
      <c r="T66" s="45" t="e">
        <f>#REF!*17.36</f>
        <v>#REF!</v>
      </c>
      <c r="U66" s="45" t="e">
        <f>#REF!*17.36</f>
        <v>#REF!</v>
      </c>
      <c r="V66" s="45" t="e">
        <f>#REF!*17.36</f>
        <v>#REF!</v>
      </c>
      <c r="W66" s="45" t="e">
        <f>#REF!*17.36</f>
        <v>#REF!</v>
      </c>
      <c r="X66" s="45" t="e">
        <f>#REF!*17.36</f>
        <v>#REF!</v>
      </c>
      <c r="Y66" s="45" t="e">
        <f>#REF!*17.36</f>
        <v>#REF!</v>
      </c>
      <c r="Z66" s="45" t="e">
        <f>#REF!*17.36</f>
        <v>#REF!</v>
      </c>
      <c r="AA66" s="45" t="e">
        <f>#REF!*17.36</f>
        <v>#REF!</v>
      </c>
      <c r="AB66" s="45" t="e">
        <f>#REF!*17.36</f>
        <v>#REF!</v>
      </c>
      <c r="AC66" s="45" t="e">
        <f>#REF!*17.36</f>
        <v>#REF!</v>
      </c>
      <c r="AD66" s="45" t="e">
        <f>#REF!*17.36</f>
        <v>#REF!</v>
      </c>
      <c r="AE66" s="45" t="e">
        <f>#REF!*17.36</f>
        <v>#REF!</v>
      </c>
      <c r="AF66" s="45" t="e">
        <f>#REF!*17.36</f>
        <v>#REF!</v>
      </c>
      <c r="AG66" s="45" t="e">
        <f>#REF!*17.36</f>
        <v>#REF!</v>
      </c>
      <c r="AH66" s="45" t="e">
        <f>#REF!*17.36</f>
        <v>#REF!</v>
      </c>
      <c r="AI66" s="45" t="e">
        <f>#REF!*17.36</f>
        <v>#REF!</v>
      </c>
      <c r="AJ66" s="45" t="e">
        <f>#REF!*17.36</f>
        <v>#REF!</v>
      </c>
      <c r="AK66" s="45" t="e">
        <f>#REF!*17.36</f>
        <v>#REF!</v>
      </c>
      <c r="AL66" s="45" t="e">
        <f>#REF!*17.36</f>
        <v>#REF!</v>
      </c>
      <c r="AM66" s="45" t="e">
        <f>#REF!*17.36</f>
        <v>#REF!</v>
      </c>
      <c r="AN66" s="45" t="e">
        <f>#REF!*17.36</f>
        <v>#REF!</v>
      </c>
      <c r="AO66" s="45" t="e">
        <f>#REF!*17.36</f>
        <v>#REF!</v>
      </c>
      <c r="AP66" s="45" t="e">
        <f>#REF!*17.36</f>
        <v>#REF!</v>
      </c>
      <c r="AQ66" s="45" t="e">
        <f>#REF!*17.36</f>
        <v>#REF!</v>
      </c>
      <c r="AR66" s="45" t="e">
        <f>#REF!*17.36</f>
        <v>#REF!</v>
      </c>
      <c r="AS66" s="45" t="e">
        <f>#REF!*17.36</f>
        <v>#REF!</v>
      </c>
      <c r="AT66" s="45" t="e">
        <f>#REF!*17.36</f>
        <v>#REF!</v>
      </c>
      <c r="AU66" s="45" t="e">
        <f>#REF!*17.36</f>
        <v>#REF!</v>
      </c>
      <c r="AV66" s="45" t="e">
        <f>#REF!*17.36</f>
        <v>#REF!</v>
      </c>
      <c r="AW66" s="45" t="e">
        <f>#REF!*17.36</f>
        <v>#REF!</v>
      </c>
      <c r="AX66" s="45" t="e">
        <f>#REF!*17.36</f>
        <v>#REF!</v>
      </c>
      <c r="AY66" s="45" t="e">
        <f>#REF!*17.36</f>
        <v>#REF!</v>
      </c>
      <c r="AZ66" s="45" t="e">
        <f>#REF!*17.36</f>
        <v>#REF!</v>
      </c>
      <c r="BA66" s="45" t="e">
        <f>#REF!*17.36</f>
        <v>#REF!</v>
      </c>
      <c r="BB66" s="45" t="e">
        <f>#REF!*17.36</f>
        <v>#REF!</v>
      </c>
      <c r="BC66" s="45" t="e">
        <f>#REF!*17.36</f>
        <v>#REF!</v>
      </c>
      <c r="BD66" s="45" t="e">
        <f>#REF!*17.36</f>
        <v>#REF!</v>
      </c>
      <c r="BE66" s="45" t="e">
        <f>#REF!*17.36</f>
        <v>#REF!</v>
      </c>
      <c r="BF66" s="45" t="e">
        <f>#REF!*17.36</f>
        <v>#REF!</v>
      </c>
      <c r="BG66" s="45" t="e">
        <f>#REF!*17.36</f>
        <v>#REF!</v>
      </c>
      <c r="BH66" s="45" t="e">
        <f>#REF!*17.36</f>
        <v>#REF!</v>
      </c>
      <c r="BI66" s="45" t="e">
        <f>#REF!*17.36</f>
        <v>#REF!</v>
      </c>
      <c r="BJ66" s="45" t="e">
        <f>#REF!*17.36</f>
        <v>#REF!</v>
      </c>
      <c r="BK66" s="45" t="e">
        <f>#REF!*17.36</f>
        <v>#REF!</v>
      </c>
      <c r="BL66" s="45" t="e">
        <f>#REF!*17.36</f>
        <v>#REF!</v>
      </c>
      <c r="BM66" s="45" t="e">
        <f>#REF!*17.36</f>
        <v>#REF!</v>
      </c>
      <c r="BN66" s="45" t="e">
        <f>#REF!*17.36</f>
        <v>#REF!</v>
      </c>
      <c r="BO66" s="45" t="e">
        <f>#REF!*17.36</f>
        <v>#REF!</v>
      </c>
      <c r="BP66" s="45" t="e">
        <f>#REF!*17.36</f>
        <v>#REF!</v>
      </c>
      <c r="BQ66" s="45" t="e">
        <f>#REF!*17.36</f>
        <v>#REF!</v>
      </c>
      <c r="BR66" s="45" t="e">
        <f>#REF!*17.36</f>
        <v>#REF!</v>
      </c>
      <c r="BS66" s="45" t="e">
        <f>#REF!*17.36</f>
        <v>#REF!</v>
      </c>
      <c r="BT66" s="45" t="e">
        <f>#REF!*17.36</f>
        <v>#REF!</v>
      </c>
      <c r="BU66" s="45" t="e">
        <f>#REF!*17.36</f>
        <v>#REF!</v>
      </c>
      <c r="BV66" s="45" t="e">
        <f>#REF!*17.36</f>
        <v>#REF!</v>
      </c>
      <c r="CK66" s="105"/>
      <c r="CL66" s="105"/>
    </row>
    <row r="67" spans="1:90" s="50" customFormat="1" hidden="1">
      <c r="A67" s="45">
        <v>16.170000000000002</v>
      </c>
      <c r="B67" s="13"/>
      <c r="C67" s="104" t="s">
        <v>17</v>
      </c>
      <c r="D67" s="45" t="e">
        <f>#REF!*16.17</f>
        <v>#REF!</v>
      </c>
      <c r="E67" s="45" t="e">
        <f>#REF!*16.17</f>
        <v>#REF!</v>
      </c>
      <c r="F67" s="45" t="e">
        <f>#REF!*16.17</f>
        <v>#REF!</v>
      </c>
      <c r="G67" s="45" t="e">
        <f>#REF!*16.17</f>
        <v>#REF!</v>
      </c>
      <c r="H67" s="45" t="e">
        <f>#REF!*16.17</f>
        <v>#REF!</v>
      </c>
      <c r="I67" s="45" t="e">
        <f>#REF!*16.17</f>
        <v>#REF!</v>
      </c>
      <c r="J67" s="45" t="e">
        <f>#REF!*16.17</f>
        <v>#REF!</v>
      </c>
      <c r="K67" s="45" t="e">
        <f>#REF!*16.17</f>
        <v>#REF!</v>
      </c>
      <c r="L67" s="45" t="e">
        <f>#REF!*16.17</f>
        <v>#REF!</v>
      </c>
      <c r="M67" s="45" t="e">
        <f>#REF!*16.17</f>
        <v>#REF!</v>
      </c>
      <c r="N67" s="45" t="e">
        <f>#REF!*16.17</f>
        <v>#REF!</v>
      </c>
      <c r="O67" s="45" t="e">
        <f>#REF!*16.17</f>
        <v>#REF!</v>
      </c>
      <c r="P67" s="45" t="e">
        <f>#REF!*16.17</f>
        <v>#REF!</v>
      </c>
      <c r="Q67" s="45" t="e">
        <f>#REF!*16.17</f>
        <v>#REF!</v>
      </c>
      <c r="R67" s="45" t="e">
        <f>#REF!*16.17</f>
        <v>#REF!</v>
      </c>
      <c r="S67" s="45" t="e">
        <f>#REF!*16.17</f>
        <v>#REF!</v>
      </c>
      <c r="T67" s="45" t="e">
        <f>#REF!*16.17</f>
        <v>#REF!</v>
      </c>
      <c r="U67" s="45" t="e">
        <f>#REF!*16.17</f>
        <v>#REF!</v>
      </c>
      <c r="V67" s="45" t="e">
        <f>#REF!*16.17</f>
        <v>#REF!</v>
      </c>
      <c r="W67" s="45" t="e">
        <f>#REF!*16.17</f>
        <v>#REF!</v>
      </c>
      <c r="X67" s="45" t="e">
        <f>#REF!*16.17</f>
        <v>#REF!</v>
      </c>
      <c r="Y67" s="45" t="e">
        <f>#REF!*16.17</f>
        <v>#REF!</v>
      </c>
      <c r="Z67" s="45" t="e">
        <f>#REF!*16.17</f>
        <v>#REF!</v>
      </c>
      <c r="AA67" s="45" t="e">
        <f>#REF!*16.17</f>
        <v>#REF!</v>
      </c>
      <c r="AB67" s="45" t="e">
        <f>#REF!*16.17</f>
        <v>#REF!</v>
      </c>
      <c r="AC67" s="45" t="e">
        <f>#REF!*16.17</f>
        <v>#REF!</v>
      </c>
      <c r="AD67" s="45" t="e">
        <f>#REF!*16.17</f>
        <v>#REF!</v>
      </c>
      <c r="AE67" s="45" t="e">
        <f>#REF!*16.17</f>
        <v>#REF!</v>
      </c>
      <c r="AF67" s="45" t="e">
        <f>#REF!*16.17</f>
        <v>#REF!</v>
      </c>
      <c r="AG67" s="45" t="e">
        <f>#REF!*16.17</f>
        <v>#REF!</v>
      </c>
      <c r="AH67" s="45" t="e">
        <f>#REF!*16.17</f>
        <v>#REF!</v>
      </c>
      <c r="AI67" s="45" t="e">
        <f>#REF!*16.17</f>
        <v>#REF!</v>
      </c>
      <c r="AJ67" s="45" t="e">
        <f>#REF!*16.17</f>
        <v>#REF!</v>
      </c>
      <c r="AK67" s="45" t="e">
        <f>#REF!*16.17</f>
        <v>#REF!</v>
      </c>
      <c r="AL67" s="45" t="e">
        <f>#REF!*16.17</f>
        <v>#REF!</v>
      </c>
      <c r="AM67" s="45" t="e">
        <f>#REF!*16.17</f>
        <v>#REF!</v>
      </c>
      <c r="AN67" s="45" t="e">
        <f>#REF!*16.17</f>
        <v>#REF!</v>
      </c>
      <c r="AO67" s="45" t="e">
        <f>#REF!*16.17</f>
        <v>#REF!</v>
      </c>
      <c r="AP67" s="45" t="e">
        <f>#REF!*16.17</f>
        <v>#REF!</v>
      </c>
      <c r="AQ67" s="45" t="e">
        <f>#REF!*16.17</f>
        <v>#REF!</v>
      </c>
      <c r="AR67" s="45" t="e">
        <f>#REF!*16.17</f>
        <v>#REF!</v>
      </c>
      <c r="AS67" s="45" t="e">
        <f>#REF!*16.17</f>
        <v>#REF!</v>
      </c>
      <c r="AT67" s="45" t="e">
        <f>#REF!*16.17</f>
        <v>#REF!</v>
      </c>
      <c r="AU67" s="45" t="e">
        <f>#REF!*16.17</f>
        <v>#REF!</v>
      </c>
      <c r="AV67" s="45" t="e">
        <f>#REF!*16.17</f>
        <v>#REF!</v>
      </c>
      <c r="AW67" s="45" t="e">
        <f>#REF!*16.17</f>
        <v>#REF!</v>
      </c>
      <c r="AX67" s="45" t="e">
        <f>#REF!*16.17</f>
        <v>#REF!</v>
      </c>
      <c r="AY67" s="45" t="e">
        <f>#REF!*16.17</f>
        <v>#REF!</v>
      </c>
      <c r="AZ67" s="45" t="e">
        <f>#REF!*16.17</f>
        <v>#REF!</v>
      </c>
      <c r="BA67" s="45" t="e">
        <f>#REF!*16.17</f>
        <v>#REF!</v>
      </c>
      <c r="BB67" s="45" t="e">
        <f>#REF!*16.17</f>
        <v>#REF!</v>
      </c>
      <c r="BC67" s="45" t="e">
        <f>#REF!*16.17</f>
        <v>#REF!</v>
      </c>
      <c r="BD67" s="45" t="e">
        <f>#REF!*16.17</f>
        <v>#REF!</v>
      </c>
      <c r="BE67" s="45" t="e">
        <f>#REF!*16.17</f>
        <v>#REF!</v>
      </c>
      <c r="BF67" s="45" t="e">
        <f>#REF!*16.17</f>
        <v>#REF!</v>
      </c>
      <c r="BG67" s="45" t="e">
        <f>#REF!*16.17</f>
        <v>#REF!</v>
      </c>
      <c r="BH67" s="45" t="e">
        <f>#REF!*16.17</f>
        <v>#REF!</v>
      </c>
      <c r="BI67" s="45" t="e">
        <f>#REF!*16.17</f>
        <v>#REF!</v>
      </c>
      <c r="BJ67" s="45" t="e">
        <f>#REF!*16.17</f>
        <v>#REF!</v>
      </c>
      <c r="BK67" s="45" t="e">
        <f>#REF!*16.17</f>
        <v>#REF!</v>
      </c>
      <c r="BL67" s="45" t="e">
        <f>#REF!*16.17</f>
        <v>#REF!</v>
      </c>
      <c r="BM67" s="45" t="e">
        <f>#REF!*16.17</f>
        <v>#REF!</v>
      </c>
      <c r="BN67" s="45" t="e">
        <f>#REF!*16.17</f>
        <v>#REF!</v>
      </c>
      <c r="BO67" s="45" t="e">
        <f>#REF!*16.17</f>
        <v>#REF!</v>
      </c>
      <c r="BP67" s="45" t="e">
        <f>#REF!*16.17</f>
        <v>#REF!</v>
      </c>
      <c r="BQ67" s="45" t="e">
        <f>#REF!*16.17</f>
        <v>#REF!</v>
      </c>
      <c r="BR67" s="45" t="e">
        <f>#REF!*16.17</f>
        <v>#REF!</v>
      </c>
      <c r="BS67" s="45" t="e">
        <f>#REF!*16.17</f>
        <v>#REF!</v>
      </c>
      <c r="BT67" s="45" t="e">
        <f>#REF!*16.17</f>
        <v>#REF!</v>
      </c>
      <c r="BU67" s="45" t="e">
        <f>#REF!*16.17</f>
        <v>#REF!</v>
      </c>
      <c r="BV67" s="45" t="e">
        <f>#REF!*16.17</f>
        <v>#REF!</v>
      </c>
      <c r="CK67" s="105"/>
      <c r="CL67" s="105"/>
    </row>
    <row r="68" spans="1:90" s="50" customFormat="1" hidden="1">
      <c r="A68" s="45">
        <v>4.42</v>
      </c>
      <c r="B68" s="13"/>
      <c r="C68" s="104" t="s">
        <v>24</v>
      </c>
      <c r="D68" s="45" t="e">
        <f>#REF!*4.42</f>
        <v>#REF!</v>
      </c>
      <c r="E68" s="45" t="e">
        <f>#REF!*4.42</f>
        <v>#REF!</v>
      </c>
      <c r="F68" s="45" t="e">
        <f>#REF!*4.42</f>
        <v>#REF!</v>
      </c>
      <c r="G68" s="45" t="e">
        <f>#REF!*4.42</f>
        <v>#REF!</v>
      </c>
      <c r="H68" s="45" t="e">
        <f>#REF!*4.42</f>
        <v>#REF!</v>
      </c>
      <c r="I68" s="45" t="e">
        <f>#REF!*4.42</f>
        <v>#REF!</v>
      </c>
      <c r="J68" s="45" t="e">
        <f>#REF!*4.42</f>
        <v>#REF!</v>
      </c>
      <c r="K68" s="45" t="e">
        <f>#REF!*4.42</f>
        <v>#REF!</v>
      </c>
      <c r="L68" s="45" t="e">
        <f>#REF!*4.42</f>
        <v>#REF!</v>
      </c>
      <c r="M68" s="45" t="e">
        <f>#REF!*4.42</f>
        <v>#REF!</v>
      </c>
      <c r="N68" s="45" t="e">
        <f>#REF!*4.42</f>
        <v>#REF!</v>
      </c>
      <c r="O68" s="45" t="e">
        <f>#REF!*4.42</f>
        <v>#REF!</v>
      </c>
      <c r="P68" s="45" t="e">
        <f>#REF!*4.42</f>
        <v>#REF!</v>
      </c>
      <c r="Q68" s="45" t="e">
        <f>#REF!*4.42</f>
        <v>#REF!</v>
      </c>
      <c r="R68" s="45" t="e">
        <f>#REF!*4.42</f>
        <v>#REF!</v>
      </c>
      <c r="S68" s="45" t="e">
        <f>#REF!*4.42</f>
        <v>#REF!</v>
      </c>
      <c r="T68" s="45" t="e">
        <f>#REF!*4.42</f>
        <v>#REF!</v>
      </c>
      <c r="U68" s="45" t="e">
        <f>#REF!*4.42</f>
        <v>#REF!</v>
      </c>
      <c r="V68" s="45" t="e">
        <f>#REF!*4.42</f>
        <v>#REF!</v>
      </c>
      <c r="W68" s="45" t="e">
        <f>#REF!*4.42</f>
        <v>#REF!</v>
      </c>
      <c r="X68" s="45" t="e">
        <f>#REF!*4.42</f>
        <v>#REF!</v>
      </c>
      <c r="Y68" s="45" t="e">
        <f>#REF!*4.42</f>
        <v>#REF!</v>
      </c>
      <c r="Z68" s="45" t="e">
        <f>#REF!*4.42</f>
        <v>#REF!</v>
      </c>
      <c r="AA68" s="45" t="e">
        <f>#REF!*4.42</f>
        <v>#REF!</v>
      </c>
      <c r="AB68" s="45" t="e">
        <f>#REF!*4.42</f>
        <v>#REF!</v>
      </c>
      <c r="AC68" s="45" t="e">
        <f>#REF!*4.42</f>
        <v>#REF!</v>
      </c>
      <c r="AD68" s="45" t="e">
        <f>#REF!*4.42</f>
        <v>#REF!</v>
      </c>
      <c r="AE68" s="45" t="e">
        <f>#REF!*4.42</f>
        <v>#REF!</v>
      </c>
      <c r="AF68" s="45" t="e">
        <f>#REF!*4.42</f>
        <v>#REF!</v>
      </c>
      <c r="AG68" s="45" t="e">
        <f>#REF!*4.42</f>
        <v>#REF!</v>
      </c>
      <c r="AH68" s="45" t="e">
        <f>#REF!*4.42</f>
        <v>#REF!</v>
      </c>
      <c r="AI68" s="45" t="e">
        <f>#REF!*4.42</f>
        <v>#REF!</v>
      </c>
      <c r="AJ68" s="45" t="e">
        <f>#REF!*4.42</f>
        <v>#REF!</v>
      </c>
      <c r="AK68" s="45" t="e">
        <f>#REF!*4.42</f>
        <v>#REF!</v>
      </c>
      <c r="AL68" s="45" t="e">
        <f>#REF!*4.42</f>
        <v>#REF!</v>
      </c>
      <c r="AM68" s="45" t="e">
        <f>#REF!*4.42</f>
        <v>#REF!</v>
      </c>
      <c r="AN68" s="45" t="e">
        <f>#REF!*4.42</f>
        <v>#REF!</v>
      </c>
      <c r="AO68" s="45" t="e">
        <f>#REF!*4.42</f>
        <v>#REF!</v>
      </c>
      <c r="AP68" s="45" t="e">
        <f>#REF!*4.42</f>
        <v>#REF!</v>
      </c>
      <c r="AQ68" s="45" t="e">
        <f>#REF!*4.42</f>
        <v>#REF!</v>
      </c>
      <c r="AR68" s="45" t="e">
        <f>#REF!*4.42</f>
        <v>#REF!</v>
      </c>
      <c r="AS68" s="45" t="e">
        <f>#REF!*4.42</f>
        <v>#REF!</v>
      </c>
      <c r="AT68" s="45" t="e">
        <f>#REF!*4.42</f>
        <v>#REF!</v>
      </c>
      <c r="AU68" s="45" t="e">
        <f>#REF!*4.42</f>
        <v>#REF!</v>
      </c>
      <c r="AV68" s="45" t="e">
        <f>#REF!*4.42</f>
        <v>#REF!</v>
      </c>
      <c r="AW68" s="45" t="e">
        <f>#REF!*4.42</f>
        <v>#REF!</v>
      </c>
      <c r="AX68" s="45" t="e">
        <f>#REF!*4.42</f>
        <v>#REF!</v>
      </c>
      <c r="AY68" s="45" t="e">
        <f>#REF!*4.42</f>
        <v>#REF!</v>
      </c>
      <c r="AZ68" s="45" t="e">
        <f>#REF!*4.42</f>
        <v>#REF!</v>
      </c>
      <c r="BA68" s="45" t="e">
        <f>#REF!*4.42</f>
        <v>#REF!</v>
      </c>
      <c r="BB68" s="45" t="e">
        <f>#REF!*4.42</f>
        <v>#REF!</v>
      </c>
      <c r="BC68" s="45" t="e">
        <f>#REF!*4.42</f>
        <v>#REF!</v>
      </c>
      <c r="BD68" s="45" t="e">
        <f>#REF!*4.42</f>
        <v>#REF!</v>
      </c>
      <c r="BE68" s="45" t="e">
        <f>#REF!*4.42</f>
        <v>#REF!</v>
      </c>
      <c r="BF68" s="45" t="e">
        <f>#REF!*4.42</f>
        <v>#REF!</v>
      </c>
      <c r="BG68" s="45" t="e">
        <f>#REF!*4.42</f>
        <v>#REF!</v>
      </c>
      <c r="BH68" s="45" t="e">
        <f>#REF!*4.42</f>
        <v>#REF!</v>
      </c>
      <c r="BI68" s="45" t="e">
        <f>#REF!*4.42</f>
        <v>#REF!</v>
      </c>
      <c r="BJ68" s="45" t="e">
        <f>#REF!*4.42</f>
        <v>#REF!</v>
      </c>
      <c r="BK68" s="45" t="e">
        <f>#REF!*4.42</f>
        <v>#REF!</v>
      </c>
      <c r="BL68" s="45" t="e">
        <f>#REF!*4.42</f>
        <v>#REF!</v>
      </c>
      <c r="BM68" s="45" t="e">
        <f>#REF!*4.42</f>
        <v>#REF!</v>
      </c>
      <c r="BN68" s="45" t="e">
        <f>#REF!*4.42</f>
        <v>#REF!</v>
      </c>
      <c r="BO68" s="45" t="e">
        <f>#REF!*4.42</f>
        <v>#REF!</v>
      </c>
      <c r="BP68" s="45" t="e">
        <f>#REF!*4.42</f>
        <v>#REF!</v>
      </c>
      <c r="BQ68" s="45" t="e">
        <f>#REF!*4.42</f>
        <v>#REF!</v>
      </c>
      <c r="BR68" s="45" t="e">
        <f>#REF!*4.42</f>
        <v>#REF!</v>
      </c>
      <c r="BS68" s="45" t="e">
        <f>#REF!*4.42</f>
        <v>#REF!</v>
      </c>
      <c r="BT68" s="45" t="e">
        <f>#REF!*4.42</f>
        <v>#REF!</v>
      </c>
      <c r="BU68" s="45" t="e">
        <f>#REF!*4.42</f>
        <v>#REF!</v>
      </c>
      <c r="BV68" s="45" t="e">
        <f>#REF!*4.42</f>
        <v>#REF!</v>
      </c>
      <c r="CK68" s="105"/>
      <c r="CL68" s="105"/>
    </row>
    <row r="69" spans="1:90" s="50" customFormat="1" hidden="1">
      <c r="A69" s="45"/>
      <c r="B69" s="14" t="s">
        <v>20</v>
      </c>
      <c r="C69" s="103"/>
      <c r="D69" s="45" t="e">
        <f>SUM(D66:D68)</f>
        <v>#REF!</v>
      </c>
      <c r="E69" s="45" t="e">
        <f t="shared" ref="E69:BP69" si="4">SUM(E66:E68)</f>
        <v>#REF!</v>
      </c>
      <c r="F69" s="45" t="e">
        <f t="shared" si="4"/>
        <v>#REF!</v>
      </c>
      <c r="G69" s="45" t="e">
        <f t="shared" si="4"/>
        <v>#REF!</v>
      </c>
      <c r="H69" s="45" t="e">
        <f t="shared" si="4"/>
        <v>#REF!</v>
      </c>
      <c r="I69" s="45" t="e">
        <f t="shared" si="4"/>
        <v>#REF!</v>
      </c>
      <c r="J69" s="45" t="e">
        <f t="shared" si="4"/>
        <v>#REF!</v>
      </c>
      <c r="K69" s="45" t="e">
        <f t="shared" si="4"/>
        <v>#REF!</v>
      </c>
      <c r="L69" s="45" t="e">
        <f t="shared" si="4"/>
        <v>#REF!</v>
      </c>
      <c r="M69" s="45" t="e">
        <f t="shared" si="4"/>
        <v>#REF!</v>
      </c>
      <c r="N69" s="45" t="e">
        <f t="shared" si="4"/>
        <v>#REF!</v>
      </c>
      <c r="O69" s="45" t="e">
        <f t="shared" si="4"/>
        <v>#REF!</v>
      </c>
      <c r="P69" s="45" t="e">
        <f t="shared" si="4"/>
        <v>#REF!</v>
      </c>
      <c r="Q69" s="45" t="e">
        <f t="shared" si="4"/>
        <v>#REF!</v>
      </c>
      <c r="R69" s="45" t="e">
        <f t="shared" si="4"/>
        <v>#REF!</v>
      </c>
      <c r="S69" s="45" t="e">
        <f t="shared" si="4"/>
        <v>#REF!</v>
      </c>
      <c r="T69" s="45" t="e">
        <f t="shared" si="4"/>
        <v>#REF!</v>
      </c>
      <c r="U69" s="45" t="e">
        <f t="shared" si="4"/>
        <v>#REF!</v>
      </c>
      <c r="V69" s="45" t="e">
        <f t="shared" si="4"/>
        <v>#REF!</v>
      </c>
      <c r="W69" s="45" t="e">
        <f t="shared" si="4"/>
        <v>#REF!</v>
      </c>
      <c r="X69" s="45" t="e">
        <f t="shared" si="4"/>
        <v>#REF!</v>
      </c>
      <c r="Y69" s="45" t="e">
        <f t="shared" si="4"/>
        <v>#REF!</v>
      </c>
      <c r="Z69" s="45" t="e">
        <f t="shared" si="4"/>
        <v>#REF!</v>
      </c>
      <c r="AA69" s="45" t="e">
        <f t="shared" si="4"/>
        <v>#REF!</v>
      </c>
      <c r="AB69" s="45" t="e">
        <f t="shared" si="4"/>
        <v>#REF!</v>
      </c>
      <c r="AC69" s="45" t="e">
        <f t="shared" si="4"/>
        <v>#REF!</v>
      </c>
      <c r="AD69" s="45" t="e">
        <f t="shared" si="4"/>
        <v>#REF!</v>
      </c>
      <c r="AE69" s="45" t="e">
        <f t="shared" si="4"/>
        <v>#REF!</v>
      </c>
      <c r="AF69" s="45" t="e">
        <f t="shared" si="4"/>
        <v>#REF!</v>
      </c>
      <c r="AG69" s="45" t="e">
        <f t="shared" si="4"/>
        <v>#REF!</v>
      </c>
      <c r="AH69" s="45" t="e">
        <f t="shared" si="4"/>
        <v>#REF!</v>
      </c>
      <c r="AI69" s="45" t="e">
        <f t="shared" si="4"/>
        <v>#REF!</v>
      </c>
      <c r="AJ69" s="45" t="e">
        <f t="shared" si="4"/>
        <v>#REF!</v>
      </c>
      <c r="AK69" s="45" t="e">
        <f t="shared" si="4"/>
        <v>#REF!</v>
      </c>
      <c r="AL69" s="45" t="e">
        <f t="shared" si="4"/>
        <v>#REF!</v>
      </c>
      <c r="AM69" s="45" t="e">
        <f t="shared" si="4"/>
        <v>#REF!</v>
      </c>
      <c r="AN69" s="45" t="e">
        <f t="shared" si="4"/>
        <v>#REF!</v>
      </c>
      <c r="AO69" s="45" t="e">
        <f t="shared" si="4"/>
        <v>#REF!</v>
      </c>
      <c r="AP69" s="45" t="e">
        <f t="shared" si="4"/>
        <v>#REF!</v>
      </c>
      <c r="AQ69" s="45" t="e">
        <f t="shared" si="4"/>
        <v>#REF!</v>
      </c>
      <c r="AR69" s="45" t="e">
        <f t="shared" si="4"/>
        <v>#REF!</v>
      </c>
      <c r="AS69" s="45" t="e">
        <f t="shared" si="4"/>
        <v>#REF!</v>
      </c>
      <c r="AT69" s="45" t="e">
        <f t="shared" si="4"/>
        <v>#REF!</v>
      </c>
      <c r="AU69" s="45" t="e">
        <f t="shared" si="4"/>
        <v>#REF!</v>
      </c>
      <c r="AV69" s="45" t="e">
        <f t="shared" si="4"/>
        <v>#REF!</v>
      </c>
      <c r="AW69" s="45" t="e">
        <f t="shared" si="4"/>
        <v>#REF!</v>
      </c>
      <c r="AX69" s="45" t="e">
        <f t="shared" si="4"/>
        <v>#REF!</v>
      </c>
      <c r="AY69" s="45" t="e">
        <f t="shared" si="4"/>
        <v>#REF!</v>
      </c>
      <c r="AZ69" s="45" t="e">
        <f t="shared" si="4"/>
        <v>#REF!</v>
      </c>
      <c r="BA69" s="45" t="e">
        <f t="shared" si="4"/>
        <v>#REF!</v>
      </c>
      <c r="BB69" s="45" t="e">
        <f t="shared" si="4"/>
        <v>#REF!</v>
      </c>
      <c r="BC69" s="45" t="e">
        <f t="shared" si="4"/>
        <v>#REF!</v>
      </c>
      <c r="BD69" s="45" t="e">
        <f t="shared" si="4"/>
        <v>#REF!</v>
      </c>
      <c r="BE69" s="45" t="e">
        <f t="shared" si="4"/>
        <v>#REF!</v>
      </c>
      <c r="BF69" s="45" t="e">
        <f t="shared" si="4"/>
        <v>#REF!</v>
      </c>
      <c r="BG69" s="45" t="e">
        <f t="shared" si="4"/>
        <v>#REF!</v>
      </c>
      <c r="BH69" s="45" t="e">
        <f t="shared" si="4"/>
        <v>#REF!</v>
      </c>
      <c r="BI69" s="45" t="e">
        <f t="shared" si="4"/>
        <v>#REF!</v>
      </c>
      <c r="BJ69" s="45" t="e">
        <f t="shared" si="4"/>
        <v>#REF!</v>
      </c>
      <c r="BK69" s="45" t="e">
        <f t="shared" si="4"/>
        <v>#REF!</v>
      </c>
      <c r="BL69" s="45" t="e">
        <f t="shared" si="4"/>
        <v>#REF!</v>
      </c>
      <c r="BM69" s="45" t="e">
        <f t="shared" si="4"/>
        <v>#REF!</v>
      </c>
      <c r="BN69" s="45" t="e">
        <f t="shared" si="4"/>
        <v>#REF!</v>
      </c>
      <c r="BO69" s="45" t="e">
        <f t="shared" si="4"/>
        <v>#REF!</v>
      </c>
      <c r="BP69" s="45" t="e">
        <f t="shared" si="4"/>
        <v>#REF!</v>
      </c>
      <c r="BQ69" s="45" t="e">
        <f t="shared" ref="BQ69:BV69" si="5">SUM(BQ66:BQ68)</f>
        <v>#REF!</v>
      </c>
      <c r="BR69" s="45" t="e">
        <f t="shared" si="5"/>
        <v>#REF!</v>
      </c>
      <c r="BS69" s="45" t="e">
        <f t="shared" si="5"/>
        <v>#REF!</v>
      </c>
      <c r="BT69" s="45" t="e">
        <f t="shared" si="5"/>
        <v>#REF!</v>
      </c>
      <c r="BU69" s="45" t="e">
        <f t="shared" si="5"/>
        <v>#REF!</v>
      </c>
      <c r="BV69" s="45" t="e">
        <f t="shared" si="5"/>
        <v>#REF!</v>
      </c>
      <c r="CK69" s="105"/>
      <c r="CL69" s="105"/>
    </row>
    <row r="70" spans="1:90" s="50" customFormat="1" hidden="1">
      <c r="A70" s="45">
        <v>15.95</v>
      </c>
      <c r="B70" s="14"/>
      <c r="C70" s="104" t="s">
        <v>25</v>
      </c>
      <c r="D70" s="45" t="e">
        <f>#REF!*15.95</f>
        <v>#REF!</v>
      </c>
      <c r="E70" s="45" t="e">
        <f>#REF!*15.95</f>
        <v>#REF!</v>
      </c>
      <c r="F70" s="45" t="e">
        <f>#REF!*15.95</f>
        <v>#REF!</v>
      </c>
      <c r="G70" s="45" t="e">
        <f>#REF!*15.95</f>
        <v>#REF!</v>
      </c>
      <c r="H70" s="45" t="e">
        <f>#REF!*15.95</f>
        <v>#REF!</v>
      </c>
      <c r="I70" s="45" t="e">
        <f>#REF!*15.95</f>
        <v>#REF!</v>
      </c>
      <c r="J70" s="45" t="e">
        <f>#REF!*15.95</f>
        <v>#REF!</v>
      </c>
      <c r="K70" s="45" t="e">
        <f>#REF!*15.95</f>
        <v>#REF!</v>
      </c>
      <c r="L70" s="45" t="e">
        <f>#REF!*15.95</f>
        <v>#REF!</v>
      </c>
      <c r="M70" s="45" t="e">
        <f>#REF!*15.95</f>
        <v>#REF!</v>
      </c>
      <c r="N70" s="45" t="e">
        <f>#REF!*15.95</f>
        <v>#REF!</v>
      </c>
      <c r="O70" s="45" t="e">
        <f>#REF!*15.95</f>
        <v>#REF!</v>
      </c>
      <c r="P70" s="45" t="e">
        <f>#REF!*15.95</f>
        <v>#REF!</v>
      </c>
      <c r="Q70" s="45" t="e">
        <f>#REF!*15.95</f>
        <v>#REF!</v>
      </c>
      <c r="R70" s="45" t="e">
        <f>#REF!*15.95</f>
        <v>#REF!</v>
      </c>
      <c r="S70" s="45" t="e">
        <f>#REF!*15.95</f>
        <v>#REF!</v>
      </c>
      <c r="T70" s="45" t="e">
        <f>#REF!*15.95</f>
        <v>#REF!</v>
      </c>
      <c r="U70" s="45" t="e">
        <f>#REF!*15.95</f>
        <v>#REF!</v>
      </c>
      <c r="V70" s="45" t="e">
        <f>#REF!*15.95</f>
        <v>#REF!</v>
      </c>
      <c r="W70" s="45" t="e">
        <f>#REF!*15.95</f>
        <v>#REF!</v>
      </c>
      <c r="X70" s="45" t="e">
        <f>#REF!*15.95</f>
        <v>#REF!</v>
      </c>
      <c r="Y70" s="45" t="e">
        <f>#REF!*15.95</f>
        <v>#REF!</v>
      </c>
      <c r="Z70" s="45" t="e">
        <f>#REF!*15.95</f>
        <v>#REF!</v>
      </c>
      <c r="AA70" s="45" t="e">
        <f>#REF!*15.95</f>
        <v>#REF!</v>
      </c>
      <c r="AB70" s="45" t="e">
        <f>#REF!*15.95</f>
        <v>#REF!</v>
      </c>
      <c r="AC70" s="45" t="e">
        <f>#REF!*15.95</f>
        <v>#REF!</v>
      </c>
      <c r="AD70" s="45" t="e">
        <f>#REF!*15.95</f>
        <v>#REF!</v>
      </c>
      <c r="AE70" s="45" t="e">
        <f>#REF!*15.95</f>
        <v>#REF!</v>
      </c>
      <c r="AF70" s="45" t="e">
        <f>#REF!*15.95</f>
        <v>#REF!</v>
      </c>
      <c r="AG70" s="45" t="e">
        <f>#REF!*15.95</f>
        <v>#REF!</v>
      </c>
      <c r="AH70" s="45" t="e">
        <f>#REF!*15.95</f>
        <v>#REF!</v>
      </c>
      <c r="AI70" s="45" t="e">
        <f>#REF!*15.95</f>
        <v>#REF!</v>
      </c>
      <c r="AJ70" s="45" t="e">
        <f>#REF!*15.95</f>
        <v>#REF!</v>
      </c>
      <c r="AK70" s="45" t="e">
        <f>#REF!*15.95</f>
        <v>#REF!</v>
      </c>
      <c r="AL70" s="45" t="e">
        <f>#REF!*15.95</f>
        <v>#REF!</v>
      </c>
      <c r="AM70" s="45" t="e">
        <f>#REF!*15.95</f>
        <v>#REF!</v>
      </c>
      <c r="AN70" s="45" t="e">
        <f>#REF!*15.95</f>
        <v>#REF!</v>
      </c>
      <c r="AO70" s="45" t="e">
        <f>#REF!*15.95</f>
        <v>#REF!</v>
      </c>
      <c r="AP70" s="45" t="e">
        <f>#REF!*15.95</f>
        <v>#REF!</v>
      </c>
      <c r="AQ70" s="45" t="e">
        <f>#REF!*15.95</f>
        <v>#REF!</v>
      </c>
      <c r="AR70" s="45" t="e">
        <f>#REF!*15.95</f>
        <v>#REF!</v>
      </c>
      <c r="AS70" s="45" t="e">
        <f>#REF!*15.95</f>
        <v>#REF!</v>
      </c>
      <c r="AT70" s="45" t="e">
        <f>#REF!*15.95</f>
        <v>#REF!</v>
      </c>
      <c r="AU70" s="45" t="e">
        <f>#REF!*15.95</f>
        <v>#REF!</v>
      </c>
      <c r="AV70" s="45" t="e">
        <f>#REF!*15.95</f>
        <v>#REF!</v>
      </c>
      <c r="AW70" s="45" t="e">
        <f>#REF!*15.95</f>
        <v>#REF!</v>
      </c>
      <c r="AX70" s="45" t="e">
        <f>#REF!*15.95</f>
        <v>#REF!</v>
      </c>
      <c r="AY70" s="45" t="e">
        <f>#REF!*15.95</f>
        <v>#REF!</v>
      </c>
      <c r="AZ70" s="45" t="e">
        <f>#REF!*15.95</f>
        <v>#REF!</v>
      </c>
      <c r="BA70" s="45" t="e">
        <f>#REF!*15.95</f>
        <v>#REF!</v>
      </c>
      <c r="BB70" s="45" t="e">
        <f>#REF!*15.95</f>
        <v>#REF!</v>
      </c>
      <c r="BC70" s="45" t="e">
        <f>#REF!*15.95</f>
        <v>#REF!</v>
      </c>
      <c r="BD70" s="45" t="e">
        <f>#REF!*15.95</f>
        <v>#REF!</v>
      </c>
      <c r="BE70" s="45" t="e">
        <f>#REF!*15.95</f>
        <v>#REF!</v>
      </c>
      <c r="BF70" s="45" t="e">
        <f>#REF!*15.95</f>
        <v>#REF!</v>
      </c>
      <c r="BG70" s="45" t="e">
        <f>#REF!*15.95</f>
        <v>#REF!</v>
      </c>
      <c r="BH70" s="45" t="e">
        <f>#REF!*15.95</f>
        <v>#REF!</v>
      </c>
      <c r="BI70" s="45" t="e">
        <f>#REF!*15.95</f>
        <v>#REF!</v>
      </c>
      <c r="BJ70" s="45" t="e">
        <f>#REF!*15.95</f>
        <v>#REF!</v>
      </c>
      <c r="BK70" s="45" t="e">
        <f>#REF!*15.95</f>
        <v>#REF!</v>
      </c>
      <c r="BL70" s="45" t="e">
        <f>#REF!*15.95</f>
        <v>#REF!</v>
      </c>
      <c r="BM70" s="45" t="e">
        <f>#REF!*15.95</f>
        <v>#REF!</v>
      </c>
      <c r="BN70" s="45" t="e">
        <f>#REF!*15.95</f>
        <v>#REF!</v>
      </c>
      <c r="BO70" s="45" t="e">
        <f>#REF!*15.95</f>
        <v>#REF!</v>
      </c>
      <c r="BP70" s="45" t="e">
        <f>#REF!*15.95</f>
        <v>#REF!</v>
      </c>
      <c r="BQ70" s="45" t="e">
        <f>#REF!*15.95</f>
        <v>#REF!</v>
      </c>
      <c r="BR70" s="45" t="e">
        <f>#REF!*15.95</f>
        <v>#REF!</v>
      </c>
      <c r="BS70" s="45" t="e">
        <f>#REF!*15.95</f>
        <v>#REF!</v>
      </c>
      <c r="BT70" s="45" t="e">
        <f>#REF!*15.95</f>
        <v>#REF!</v>
      </c>
      <c r="BU70" s="45" t="e">
        <f>#REF!*15.95</f>
        <v>#REF!</v>
      </c>
      <c r="BV70" s="45" t="e">
        <f>#REF!*15.95</f>
        <v>#REF!</v>
      </c>
      <c r="CK70" s="105"/>
      <c r="CL70" s="105"/>
    </row>
    <row r="71" spans="1:90" s="50" customFormat="1" hidden="1">
      <c r="A71" s="45">
        <v>17.850000000000001</v>
      </c>
      <c r="B71" s="13"/>
      <c r="C71" s="104" t="s">
        <v>15</v>
      </c>
      <c r="D71" s="45" t="e">
        <f>#REF!*17.85</f>
        <v>#REF!</v>
      </c>
      <c r="E71" s="45" t="e">
        <f>#REF!*17.85</f>
        <v>#REF!</v>
      </c>
      <c r="F71" s="45" t="e">
        <f>#REF!*17.85</f>
        <v>#REF!</v>
      </c>
      <c r="G71" s="45" t="e">
        <f>#REF!*17.85</f>
        <v>#REF!</v>
      </c>
      <c r="H71" s="45" t="e">
        <f>#REF!*17.85</f>
        <v>#REF!</v>
      </c>
      <c r="I71" s="45" t="e">
        <f>#REF!*17.85</f>
        <v>#REF!</v>
      </c>
      <c r="J71" s="45" t="e">
        <f>#REF!*17.85</f>
        <v>#REF!</v>
      </c>
      <c r="K71" s="45" t="e">
        <f>#REF!*17.85</f>
        <v>#REF!</v>
      </c>
      <c r="L71" s="45" t="e">
        <f>#REF!*17.85</f>
        <v>#REF!</v>
      </c>
      <c r="M71" s="45" t="e">
        <f>#REF!*17.85</f>
        <v>#REF!</v>
      </c>
      <c r="N71" s="45" t="e">
        <f>#REF!*17.85</f>
        <v>#REF!</v>
      </c>
      <c r="O71" s="45" t="e">
        <f>#REF!*17.85</f>
        <v>#REF!</v>
      </c>
      <c r="P71" s="45" t="e">
        <f>#REF!*17.85</f>
        <v>#REF!</v>
      </c>
      <c r="Q71" s="45" t="e">
        <f>#REF!*17.85</f>
        <v>#REF!</v>
      </c>
      <c r="R71" s="45" t="e">
        <f>#REF!*17.85</f>
        <v>#REF!</v>
      </c>
      <c r="S71" s="45" t="e">
        <f>#REF!*17.85</f>
        <v>#REF!</v>
      </c>
      <c r="T71" s="45" t="e">
        <f>#REF!*17.85</f>
        <v>#REF!</v>
      </c>
      <c r="U71" s="45" t="e">
        <f>#REF!*17.85</f>
        <v>#REF!</v>
      </c>
      <c r="V71" s="45" t="e">
        <f>#REF!*17.85</f>
        <v>#REF!</v>
      </c>
      <c r="W71" s="45" t="e">
        <f>#REF!*17.85</f>
        <v>#REF!</v>
      </c>
      <c r="X71" s="45" t="e">
        <f>#REF!*17.85</f>
        <v>#REF!</v>
      </c>
      <c r="Y71" s="45" t="e">
        <f>#REF!*17.85</f>
        <v>#REF!</v>
      </c>
      <c r="Z71" s="45" t="e">
        <f>#REF!*17.85</f>
        <v>#REF!</v>
      </c>
      <c r="AA71" s="45" t="e">
        <f>#REF!*17.85</f>
        <v>#REF!</v>
      </c>
      <c r="AB71" s="45" t="e">
        <f>#REF!*17.85</f>
        <v>#REF!</v>
      </c>
      <c r="AC71" s="45" t="e">
        <f>#REF!*17.85</f>
        <v>#REF!</v>
      </c>
      <c r="AD71" s="45" t="e">
        <f>#REF!*17.85</f>
        <v>#REF!</v>
      </c>
      <c r="AE71" s="45" t="e">
        <f>#REF!*17.85</f>
        <v>#REF!</v>
      </c>
      <c r="AF71" s="45" t="e">
        <f>#REF!*17.85</f>
        <v>#REF!</v>
      </c>
      <c r="AG71" s="45" t="e">
        <f>#REF!*17.85</f>
        <v>#REF!</v>
      </c>
      <c r="AH71" s="45" t="e">
        <f>#REF!*17.85</f>
        <v>#REF!</v>
      </c>
      <c r="AI71" s="45" t="e">
        <f>#REF!*17.85</f>
        <v>#REF!</v>
      </c>
      <c r="AJ71" s="45" t="e">
        <f>#REF!*17.85</f>
        <v>#REF!</v>
      </c>
      <c r="AK71" s="45" t="e">
        <f>#REF!*17.85</f>
        <v>#REF!</v>
      </c>
      <c r="AL71" s="45" t="e">
        <f>#REF!*17.85</f>
        <v>#REF!</v>
      </c>
      <c r="AM71" s="45" t="e">
        <f>#REF!*17.85</f>
        <v>#REF!</v>
      </c>
      <c r="AN71" s="45" t="e">
        <f>#REF!*17.85</f>
        <v>#REF!</v>
      </c>
      <c r="AO71" s="45" t="e">
        <f>#REF!*17.85</f>
        <v>#REF!</v>
      </c>
      <c r="AP71" s="45" t="e">
        <f>#REF!*17.85</f>
        <v>#REF!</v>
      </c>
      <c r="AQ71" s="45" t="e">
        <f>#REF!*17.85</f>
        <v>#REF!</v>
      </c>
      <c r="AR71" s="45" t="e">
        <f>#REF!*17.85</f>
        <v>#REF!</v>
      </c>
      <c r="AS71" s="45" t="e">
        <f>#REF!*17.85</f>
        <v>#REF!</v>
      </c>
      <c r="AT71" s="45" t="e">
        <f>#REF!*17.85</f>
        <v>#REF!</v>
      </c>
      <c r="AU71" s="45" t="e">
        <f>#REF!*17.85</f>
        <v>#REF!</v>
      </c>
      <c r="AV71" s="45" t="e">
        <f>#REF!*17.85</f>
        <v>#REF!</v>
      </c>
      <c r="AW71" s="45" t="e">
        <f>#REF!*17.85</f>
        <v>#REF!</v>
      </c>
      <c r="AX71" s="45" t="e">
        <f>#REF!*17.85</f>
        <v>#REF!</v>
      </c>
      <c r="AY71" s="45" t="e">
        <f>#REF!*17.85</f>
        <v>#REF!</v>
      </c>
      <c r="AZ71" s="45" t="e">
        <f>#REF!*17.85</f>
        <v>#REF!</v>
      </c>
      <c r="BA71" s="45" t="e">
        <f>#REF!*17.85</f>
        <v>#REF!</v>
      </c>
      <c r="BB71" s="45" t="e">
        <f>#REF!*17.85</f>
        <v>#REF!</v>
      </c>
      <c r="BC71" s="45" t="e">
        <f>#REF!*17.85</f>
        <v>#REF!</v>
      </c>
      <c r="BD71" s="45" t="e">
        <f>#REF!*17.85</f>
        <v>#REF!</v>
      </c>
      <c r="BE71" s="45" t="e">
        <f>#REF!*17.85</f>
        <v>#REF!</v>
      </c>
      <c r="BF71" s="45" t="e">
        <f>#REF!*17.85</f>
        <v>#REF!</v>
      </c>
      <c r="BG71" s="45" t="e">
        <f>#REF!*17.85</f>
        <v>#REF!</v>
      </c>
      <c r="BH71" s="45" t="e">
        <f>#REF!*17.85</f>
        <v>#REF!</v>
      </c>
      <c r="BI71" s="45" t="e">
        <f>#REF!*17.85</f>
        <v>#REF!</v>
      </c>
      <c r="BJ71" s="45" t="e">
        <f>#REF!*17.85</f>
        <v>#REF!</v>
      </c>
      <c r="BK71" s="45" t="e">
        <f>#REF!*17.85</f>
        <v>#REF!</v>
      </c>
      <c r="BL71" s="45" t="e">
        <f>#REF!*17.85</f>
        <v>#REF!</v>
      </c>
      <c r="BM71" s="45" t="e">
        <f>#REF!*17.85</f>
        <v>#REF!</v>
      </c>
      <c r="BN71" s="45" t="e">
        <f>#REF!*17.85</f>
        <v>#REF!</v>
      </c>
      <c r="BO71" s="45" t="e">
        <f>#REF!*17.85</f>
        <v>#REF!</v>
      </c>
      <c r="BP71" s="45" t="e">
        <f>#REF!*17.85</f>
        <v>#REF!</v>
      </c>
      <c r="BQ71" s="45" t="e">
        <f>#REF!*17.85</f>
        <v>#REF!</v>
      </c>
      <c r="BR71" s="45" t="e">
        <f>#REF!*17.85</f>
        <v>#REF!</v>
      </c>
      <c r="BS71" s="45" t="e">
        <f>#REF!*17.85</f>
        <v>#REF!</v>
      </c>
      <c r="BT71" s="45" t="e">
        <f>#REF!*17.85</f>
        <v>#REF!</v>
      </c>
      <c r="BU71" s="45" t="e">
        <f>#REF!*17.85</f>
        <v>#REF!</v>
      </c>
      <c r="BV71" s="45" t="e">
        <f>#REF!*17.85</f>
        <v>#REF!</v>
      </c>
      <c r="CK71" s="105"/>
      <c r="CL71" s="105"/>
    </row>
    <row r="72" spans="1:90" s="50" customFormat="1" hidden="1">
      <c r="A72" s="45">
        <v>15.57</v>
      </c>
      <c r="B72" s="13"/>
      <c r="C72" s="104" t="s">
        <v>9</v>
      </c>
      <c r="D72" s="45" t="e">
        <f>#REF!*15.57</f>
        <v>#REF!</v>
      </c>
      <c r="E72" s="45" t="e">
        <f>#REF!*15.57</f>
        <v>#REF!</v>
      </c>
      <c r="F72" s="45" t="e">
        <f>#REF!*15.57</f>
        <v>#REF!</v>
      </c>
      <c r="G72" s="45" t="e">
        <f>#REF!*15.57</f>
        <v>#REF!</v>
      </c>
      <c r="H72" s="45" t="e">
        <f>#REF!*15.57</f>
        <v>#REF!</v>
      </c>
      <c r="I72" s="45" t="e">
        <f>#REF!*15.57</f>
        <v>#REF!</v>
      </c>
      <c r="J72" s="45" t="e">
        <f>#REF!*15.57</f>
        <v>#REF!</v>
      </c>
      <c r="K72" s="45" t="e">
        <f>#REF!*15.57</f>
        <v>#REF!</v>
      </c>
      <c r="L72" s="45" t="e">
        <f>#REF!*15.57</f>
        <v>#REF!</v>
      </c>
      <c r="M72" s="45" t="e">
        <f>#REF!*15.57</f>
        <v>#REF!</v>
      </c>
      <c r="N72" s="45" t="e">
        <f>#REF!*15.57</f>
        <v>#REF!</v>
      </c>
      <c r="O72" s="45" t="e">
        <f>#REF!*15.57</f>
        <v>#REF!</v>
      </c>
      <c r="P72" s="45" t="e">
        <f>#REF!*15.57</f>
        <v>#REF!</v>
      </c>
      <c r="Q72" s="45" t="e">
        <f>#REF!*15.57</f>
        <v>#REF!</v>
      </c>
      <c r="R72" s="45" t="e">
        <f>#REF!*15.57</f>
        <v>#REF!</v>
      </c>
      <c r="S72" s="45" t="e">
        <f>#REF!*15.57</f>
        <v>#REF!</v>
      </c>
      <c r="T72" s="45" t="e">
        <f>#REF!*15.57</f>
        <v>#REF!</v>
      </c>
      <c r="U72" s="45" t="e">
        <f>#REF!*15.57</f>
        <v>#REF!</v>
      </c>
      <c r="V72" s="45" t="e">
        <f>#REF!*15.57</f>
        <v>#REF!</v>
      </c>
      <c r="W72" s="45" t="e">
        <f>#REF!*15.57</f>
        <v>#REF!</v>
      </c>
      <c r="X72" s="45" t="e">
        <f>#REF!*15.57</f>
        <v>#REF!</v>
      </c>
      <c r="Y72" s="45" t="e">
        <f>#REF!*15.57</f>
        <v>#REF!</v>
      </c>
      <c r="Z72" s="45" t="e">
        <f>#REF!*15.57</f>
        <v>#REF!</v>
      </c>
      <c r="AA72" s="45" t="e">
        <f>#REF!*15.57</f>
        <v>#REF!</v>
      </c>
      <c r="AB72" s="45" t="e">
        <f>#REF!*15.57</f>
        <v>#REF!</v>
      </c>
      <c r="AC72" s="45" t="e">
        <f>#REF!*15.57</f>
        <v>#REF!</v>
      </c>
      <c r="AD72" s="45" t="e">
        <f>#REF!*15.57</f>
        <v>#REF!</v>
      </c>
      <c r="AE72" s="45" t="e">
        <f>#REF!*15.57</f>
        <v>#REF!</v>
      </c>
      <c r="AF72" s="45" t="e">
        <f>#REF!*15.57</f>
        <v>#REF!</v>
      </c>
      <c r="AG72" s="45" t="e">
        <f>#REF!*15.57</f>
        <v>#REF!</v>
      </c>
      <c r="AH72" s="45" t="e">
        <f>#REF!*15.57</f>
        <v>#REF!</v>
      </c>
      <c r="AI72" s="45" t="e">
        <f>#REF!*15.57</f>
        <v>#REF!</v>
      </c>
      <c r="AJ72" s="45" t="e">
        <f>#REF!*15.57</f>
        <v>#REF!</v>
      </c>
      <c r="AK72" s="45" t="e">
        <f>#REF!*15.57</f>
        <v>#REF!</v>
      </c>
      <c r="AL72" s="45" t="e">
        <f>#REF!*15.57</f>
        <v>#REF!</v>
      </c>
      <c r="AM72" s="45" t="e">
        <f>#REF!*15.57</f>
        <v>#REF!</v>
      </c>
      <c r="AN72" s="45" t="e">
        <f>#REF!*15.57</f>
        <v>#REF!</v>
      </c>
      <c r="AO72" s="45" t="e">
        <f>#REF!*15.57</f>
        <v>#REF!</v>
      </c>
      <c r="AP72" s="45" t="e">
        <f>#REF!*15.57</f>
        <v>#REF!</v>
      </c>
      <c r="AQ72" s="45" t="e">
        <f>#REF!*15.57</f>
        <v>#REF!</v>
      </c>
      <c r="AR72" s="45" t="e">
        <f>#REF!*15.57</f>
        <v>#REF!</v>
      </c>
      <c r="AS72" s="45" t="e">
        <f>#REF!*15.57</f>
        <v>#REF!</v>
      </c>
      <c r="AT72" s="45" t="e">
        <f>#REF!*15.57</f>
        <v>#REF!</v>
      </c>
      <c r="AU72" s="45" t="e">
        <f>#REF!*15.57</f>
        <v>#REF!</v>
      </c>
      <c r="AV72" s="45" t="e">
        <f>#REF!*15.57</f>
        <v>#REF!</v>
      </c>
      <c r="AW72" s="45" t="e">
        <f>#REF!*15.57</f>
        <v>#REF!</v>
      </c>
      <c r="AX72" s="45" t="e">
        <f>#REF!*15.57</f>
        <v>#REF!</v>
      </c>
      <c r="AY72" s="45" t="e">
        <f>#REF!*15.57</f>
        <v>#REF!</v>
      </c>
      <c r="AZ72" s="45" t="e">
        <f>#REF!*15.57</f>
        <v>#REF!</v>
      </c>
      <c r="BA72" s="45" t="e">
        <f>#REF!*15.57</f>
        <v>#REF!</v>
      </c>
      <c r="BB72" s="45" t="e">
        <f>#REF!*15.57</f>
        <v>#REF!</v>
      </c>
      <c r="BC72" s="45" t="e">
        <f>#REF!*15.57</f>
        <v>#REF!</v>
      </c>
      <c r="BD72" s="45" t="e">
        <f>#REF!*15.57</f>
        <v>#REF!</v>
      </c>
      <c r="BE72" s="45" t="e">
        <f>#REF!*15.57</f>
        <v>#REF!</v>
      </c>
      <c r="BF72" s="45" t="e">
        <f>#REF!*15.57</f>
        <v>#REF!</v>
      </c>
      <c r="BG72" s="45" t="e">
        <f>#REF!*15.57</f>
        <v>#REF!</v>
      </c>
      <c r="BH72" s="45" t="e">
        <f>#REF!*15.57</f>
        <v>#REF!</v>
      </c>
      <c r="BI72" s="45" t="e">
        <f>#REF!*15.57</f>
        <v>#REF!</v>
      </c>
      <c r="BJ72" s="45" t="e">
        <f>#REF!*15.57</f>
        <v>#REF!</v>
      </c>
      <c r="BK72" s="45" t="e">
        <f>#REF!*15.57</f>
        <v>#REF!</v>
      </c>
      <c r="BL72" s="45" t="e">
        <f>#REF!*15.57</f>
        <v>#REF!</v>
      </c>
      <c r="BM72" s="45" t="e">
        <f>#REF!*15.57</f>
        <v>#REF!</v>
      </c>
      <c r="BN72" s="45" t="e">
        <f>#REF!*15.57</f>
        <v>#REF!</v>
      </c>
      <c r="BO72" s="45" t="e">
        <f>#REF!*15.57</f>
        <v>#REF!</v>
      </c>
      <c r="BP72" s="45" t="e">
        <f>#REF!*15.57</f>
        <v>#REF!</v>
      </c>
      <c r="BQ72" s="45" t="e">
        <f>#REF!*15.57</f>
        <v>#REF!</v>
      </c>
      <c r="BR72" s="45" t="e">
        <f>#REF!*15.57</f>
        <v>#REF!</v>
      </c>
      <c r="BS72" s="45" t="e">
        <f>#REF!*15.57</f>
        <v>#REF!</v>
      </c>
      <c r="BT72" s="45" t="e">
        <f>#REF!*15.57</f>
        <v>#REF!</v>
      </c>
      <c r="BU72" s="45" t="e">
        <f>#REF!*15.57</f>
        <v>#REF!</v>
      </c>
      <c r="BV72" s="45" t="e">
        <f>#REF!*15.57</f>
        <v>#REF!</v>
      </c>
      <c r="CK72" s="105"/>
      <c r="CL72" s="105"/>
    </row>
    <row r="73" spans="1:90" s="50" customFormat="1" hidden="1">
      <c r="A73" s="45">
        <v>11.72</v>
      </c>
      <c r="B73" s="13"/>
      <c r="C73" s="104" t="s">
        <v>10</v>
      </c>
      <c r="D73" s="45" t="e">
        <f>#REF!*11.72</f>
        <v>#REF!</v>
      </c>
      <c r="E73" s="45" t="e">
        <f>#REF!*11.72</f>
        <v>#REF!</v>
      </c>
      <c r="F73" s="45" t="e">
        <f>#REF!*11.72</f>
        <v>#REF!</v>
      </c>
      <c r="G73" s="45" t="e">
        <f>#REF!*11.72</f>
        <v>#REF!</v>
      </c>
      <c r="H73" s="45" t="e">
        <f>#REF!*11.72</f>
        <v>#REF!</v>
      </c>
      <c r="I73" s="45" t="e">
        <f>#REF!*11.72</f>
        <v>#REF!</v>
      </c>
      <c r="J73" s="45" t="e">
        <f>#REF!*11.72</f>
        <v>#REF!</v>
      </c>
      <c r="K73" s="45" t="e">
        <f>#REF!*11.72</f>
        <v>#REF!</v>
      </c>
      <c r="L73" s="45" t="e">
        <f>#REF!*11.72</f>
        <v>#REF!</v>
      </c>
      <c r="M73" s="45" t="e">
        <f>#REF!*11.72</f>
        <v>#REF!</v>
      </c>
      <c r="N73" s="45" t="e">
        <f>#REF!*11.72</f>
        <v>#REF!</v>
      </c>
      <c r="O73" s="45" t="e">
        <f>#REF!*11.72</f>
        <v>#REF!</v>
      </c>
      <c r="P73" s="45" t="e">
        <f>#REF!*11.72</f>
        <v>#REF!</v>
      </c>
      <c r="Q73" s="45" t="e">
        <f>#REF!*11.72</f>
        <v>#REF!</v>
      </c>
      <c r="R73" s="45" t="e">
        <f>#REF!*11.72</f>
        <v>#REF!</v>
      </c>
      <c r="S73" s="45" t="e">
        <f>#REF!*11.72</f>
        <v>#REF!</v>
      </c>
      <c r="T73" s="45" t="e">
        <f>#REF!*11.72</f>
        <v>#REF!</v>
      </c>
      <c r="U73" s="45" t="e">
        <f>#REF!*11.72</f>
        <v>#REF!</v>
      </c>
      <c r="V73" s="45" t="e">
        <f>#REF!*11.72</f>
        <v>#REF!</v>
      </c>
      <c r="W73" s="45" t="e">
        <f>#REF!*11.72</f>
        <v>#REF!</v>
      </c>
      <c r="X73" s="45" t="e">
        <f>#REF!*11.72</f>
        <v>#REF!</v>
      </c>
      <c r="Y73" s="45" t="e">
        <f>#REF!*11.72</f>
        <v>#REF!</v>
      </c>
      <c r="Z73" s="45" t="e">
        <f>#REF!*11.72</f>
        <v>#REF!</v>
      </c>
      <c r="AA73" s="45" t="e">
        <f>#REF!*11.72</f>
        <v>#REF!</v>
      </c>
      <c r="AB73" s="45" t="e">
        <f>#REF!*11.72</f>
        <v>#REF!</v>
      </c>
      <c r="AC73" s="45" t="e">
        <f>#REF!*11.72</f>
        <v>#REF!</v>
      </c>
      <c r="AD73" s="45" t="e">
        <f>#REF!*11.72</f>
        <v>#REF!</v>
      </c>
      <c r="AE73" s="45" t="e">
        <f>#REF!*11.72</f>
        <v>#REF!</v>
      </c>
      <c r="AF73" s="45" t="e">
        <f>#REF!*11.72</f>
        <v>#REF!</v>
      </c>
      <c r="AG73" s="45" t="e">
        <f>#REF!*11.72</f>
        <v>#REF!</v>
      </c>
      <c r="AH73" s="45" t="e">
        <f>#REF!*11.72</f>
        <v>#REF!</v>
      </c>
      <c r="AI73" s="45" t="e">
        <f>#REF!*11.72</f>
        <v>#REF!</v>
      </c>
      <c r="AJ73" s="45" t="e">
        <f>#REF!*11.72</f>
        <v>#REF!</v>
      </c>
      <c r="AK73" s="45" t="e">
        <f>#REF!*11.72</f>
        <v>#REF!</v>
      </c>
      <c r="AL73" s="45" t="e">
        <f>#REF!*11.72</f>
        <v>#REF!</v>
      </c>
      <c r="AM73" s="45" t="e">
        <f>#REF!*11.72</f>
        <v>#REF!</v>
      </c>
      <c r="AN73" s="45" t="e">
        <f>#REF!*11.72</f>
        <v>#REF!</v>
      </c>
      <c r="AO73" s="45" t="e">
        <f>#REF!*11.72</f>
        <v>#REF!</v>
      </c>
      <c r="AP73" s="45" t="e">
        <f>#REF!*11.72</f>
        <v>#REF!</v>
      </c>
      <c r="AQ73" s="45" t="e">
        <f>#REF!*11.72</f>
        <v>#REF!</v>
      </c>
      <c r="AR73" s="45" t="e">
        <f>#REF!*11.72</f>
        <v>#REF!</v>
      </c>
      <c r="AS73" s="45" t="e">
        <f>#REF!*11.72</f>
        <v>#REF!</v>
      </c>
      <c r="AT73" s="45" t="e">
        <f>#REF!*11.72</f>
        <v>#REF!</v>
      </c>
      <c r="AU73" s="45" t="e">
        <f>#REF!*11.72</f>
        <v>#REF!</v>
      </c>
      <c r="AV73" s="45" t="e">
        <f>#REF!*11.72</f>
        <v>#REF!</v>
      </c>
      <c r="AW73" s="45" t="e">
        <f>#REF!*11.72</f>
        <v>#REF!</v>
      </c>
      <c r="AX73" s="45" t="e">
        <f>#REF!*11.72</f>
        <v>#REF!</v>
      </c>
      <c r="AY73" s="45" t="e">
        <f>#REF!*11.72</f>
        <v>#REF!</v>
      </c>
      <c r="AZ73" s="45" t="e">
        <f>#REF!*11.72</f>
        <v>#REF!</v>
      </c>
      <c r="BA73" s="45" t="e">
        <f>#REF!*11.72</f>
        <v>#REF!</v>
      </c>
      <c r="BB73" s="45" t="e">
        <f>#REF!*11.72</f>
        <v>#REF!</v>
      </c>
      <c r="BC73" s="45" t="e">
        <f>#REF!*11.72</f>
        <v>#REF!</v>
      </c>
      <c r="BD73" s="45" t="e">
        <f>#REF!*11.72</f>
        <v>#REF!</v>
      </c>
      <c r="BE73" s="45" t="e">
        <f>#REF!*11.72</f>
        <v>#REF!</v>
      </c>
      <c r="BF73" s="45" t="e">
        <f>#REF!*11.72</f>
        <v>#REF!</v>
      </c>
      <c r="BG73" s="45" t="e">
        <f>#REF!*11.72</f>
        <v>#REF!</v>
      </c>
      <c r="BH73" s="45" t="e">
        <f>#REF!*11.72</f>
        <v>#REF!</v>
      </c>
      <c r="BI73" s="45" t="e">
        <f>#REF!*11.72</f>
        <v>#REF!</v>
      </c>
      <c r="BJ73" s="45" t="e">
        <f>#REF!*11.72</f>
        <v>#REF!</v>
      </c>
      <c r="BK73" s="45" t="e">
        <f>#REF!*11.72</f>
        <v>#REF!</v>
      </c>
      <c r="BL73" s="45" t="e">
        <f>#REF!*11.72</f>
        <v>#REF!</v>
      </c>
      <c r="BM73" s="45" t="e">
        <f>#REF!*11.72</f>
        <v>#REF!</v>
      </c>
      <c r="BN73" s="45" t="e">
        <f>#REF!*11.72</f>
        <v>#REF!</v>
      </c>
      <c r="BO73" s="45" t="e">
        <f>#REF!*11.72</f>
        <v>#REF!</v>
      </c>
      <c r="BP73" s="45" t="e">
        <f>#REF!*11.72</f>
        <v>#REF!</v>
      </c>
      <c r="BQ73" s="45" t="e">
        <f>#REF!*11.72</f>
        <v>#REF!</v>
      </c>
      <c r="BR73" s="45" t="e">
        <f>#REF!*11.72</f>
        <v>#REF!</v>
      </c>
      <c r="BS73" s="45" t="e">
        <f>#REF!*11.72</f>
        <v>#REF!</v>
      </c>
      <c r="BT73" s="45" t="e">
        <f>#REF!*11.72</f>
        <v>#REF!</v>
      </c>
      <c r="BU73" s="45" t="e">
        <f>#REF!*11.72</f>
        <v>#REF!</v>
      </c>
      <c r="BV73" s="45" t="e">
        <f>#REF!*11.72</f>
        <v>#REF!</v>
      </c>
      <c r="CK73" s="105"/>
      <c r="CL73" s="105"/>
    </row>
    <row r="74" spans="1:90" s="50" customFormat="1" hidden="1">
      <c r="A74" s="45">
        <v>9.8000000000000007</v>
      </c>
      <c r="B74" s="13"/>
      <c r="C74" s="104" t="s">
        <v>11</v>
      </c>
      <c r="D74" s="45" t="e">
        <f>#REF!*9.8</f>
        <v>#REF!</v>
      </c>
      <c r="E74" s="45" t="e">
        <f>#REF!*9.8</f>
        <v>#REF!</v>
      </c>
      <c r="F74" s="45" t="e">
        <f>#REF!*9.8</f>
        <v>#REF!</v>
      </c>
      <c r="G74" s="45" t="e">
        <f>#REF!*9.8</f>
        <v>#REF!</v>
      </c>
      <c r="H74" s="45" t="e">
        <f>#REF!*9.8</f>
        <v>#REF!</v>
      </c>
      <c r="I74" s="45" t="e">
        <f>#REF!*9.8</f>
        <v>#REF!</v>
      </c>
      <c r="J74" s="45" t="e">
        <f>#REF!*9.8</f>
        <v>#REF!</v>
      </c>
      <c r="K74" s="45" t="e">
        <f>#REF!*9.8</f>
        <v>#REF!</v>
      </c>
      <c r="L74" s="45" t="e">
        <f>#REF!*9.8</f>
        <v>#REF!</v>
      </c>
      <c r="M74" s="45" t="e">
        <f>#REF!*9.8</f>
        <v>#REF!</v>
      </c>
      <c r="N74" s="45" t="e">
        <f>#REF!*9.8</f>
        <v>#REF!</v>
      </c>
      <c r="O74" s="45" t="e">
        <f>#REF!*9.8</f>
        <v>#REF!</v>
      </c>
      <c r="P74" s="45" t="e">
        <f>#REF!*9.8</f>
        <v>#REF!</v>
      </c>
      <c r="Q74" s="45" t="e">
        <f>#REF!*9.8</f>
        <v>#REF!</v>
      </c>
      <c r="R74" s="45" t="e">
        <f>#REF!*9.8</f>
        <v>#REF!</v>
      </c>
      <c r="S74" s="45" t="e">
        <f>#REF!*9.8</f>
        <v>#REF!</v>
      </c>
      <c r="T74" s="45" t="e">
        <f>#REF!*9.8</f>
        <v>#REF!</v>
      </c>
      <c r="U74" s="45" t="e">
        <f>#REF!*9.8</f>
        <v>#REF!</v>
      </c>
      <c r="V74" s="45" t="e">
        <f>#REF!*9.8</f>
        <v>#REF!</v>
      </c>
      <c r="W74" s="45" t="e">
        <f>#REF!*9.8</f>
        <v>#REF!</v>
      </c>
      <c r="X74" s="45" t="e">
        <f>#REF!*9.8</f>
        <v>#REF!</v>
      </c>
      <c r="Y74" s="45" t="e">
        <f>#REF!*9.8</f>
        <v>#REF!</v>
      </c>
      <c r="Z74" s="45" t="e">
        <f>#REF!*9.8</f>
        <v>#REF!</v>
      </c>
      <c r="AA74" s="45" t="e">
        <f>#REF!*9.8</f>
        <v>#REF!</v>
      </c>
      <c r="AB74" s="45" t="e">
        <f>#REF!*9.8</f>
        <v>#REF!</v>
      </c>
      <c r="AC74" s="45" t="e">
        <f>#REF!*9.8</f>
        <v>#REF!</v>
      </c>
      <c r="AD74" s="45" t="e">
        <f>#REF!*9.8</f>
        <v>#REF!</v>
      </c>
      <c r="AE74" s="45" t="e">
        <f>#REF!*9.8</f>
        <v>#REF!</v>
      </c>
      <c r="AF74" s="45" t="e">
        <f>#REF!*9.8</f>
        <v>#REF!</v>
      </c>
      <c r="AG74" s="45" t="e">
        <f>#REF!*9.8</f>
        <v>#REF!</v>
      </c>
      <c r="AH74" s="45" t="e">
        <f>#REF!*9.8</f>
        <v>#REF!</v>
      </c>
      <c r="AI74" s="45" t="e">
        <f>#REF!*9.8</f>
        <v>#REF!</v>
      </c>
      <c r="AJ74" s="45" t="e">
        <f>#REF!*9.8</f>
        <v>#REF!</v>
      </c>
      <c r="AK74" s="45" t="e">
        <f>#REF!*9.8</f>
        <v>#REF!</v>
      </c>
      <c r="AL74" s="45" t="e">
        <f>#REF!*9.8</f>
        <v>#REF!</v>
      </c>
      <c r="AM74" s="45" t="e">
        <f>#REF!*9.8</f>
        <v>#REF!</v>
      </c>
      <c r="AN74" s="45" t="e">
        <f>#REF!*9.8</f>
        <v>#REF!</v>
      </c>
      <c r="AO74" s="45" t="e">
        <f>#REF!*9.8</f>
        <v>#REF!</v>
      </c>
      <c r="AP74" s="45" t="e">
        <f>#REF!*9.8</f>
        <v>#REF!</v>
      </c>
      <c r="AQ74" s="45" t="e">
        <f>#REF!*9.8</f>
        <v>#REF!</v>
      </c>
      <c r="AR74" s="45" t="e">
        <f>#REF!*9.8</f>
        <v>#REF!</v>
      </c>
      <c r="AS74" s="45" t="e">
        <f>#REF!*9.8</f>
        <v>#REF!</v>
      </c>
      <c r="AT74" s="45" t="e">
        <f>#REF!*9.8</f>
        <v>#REF!</v>
      </c>
      <c r="AU74" s="45" t="e">
        <f>#REF!*9.8</f>
        <v>#REF!</v>
      </c>
      <c r="AV74" s="45" t="e">
        <f>#REF!*9.8</f>
        <v>#REF!</v>
      </c>
      <c r="AW74" s="45" t="e">
        <f>#REF!*9.8</f>
        <v>#REF!</v>
      </c>
      <c r="AX74" s="45" t="e">
        <f>#REF!*9.8</f>
        <v>#REF!</v>
      </c>
      <c r="AY74" s="45" t="e">
        <f>#REF!*9.8</f>
        <v>#REF!</v>
      </c>
      <c r="AZ74" s="45" t="e">
        <f>#REF!*9.8</f>
        <v>#REF!</v>
      </c>
      <c r="BA74" s="45" t="e">
        <f>#REF!*9.8</f>
        <v>#REF!</v>
      </c>
      <c r="BB74" s="45" t="e">
        <f>#REF!*9.8</f>
        <v>#REF!</v>
      </c>
      <c r="BC74" s="45" t="e">
        <f>#REF!*9.8</f>
        <v>#REF!</v>
      </c>
      <c r="BD74" s="45" t="e">
        <f>#REF!*9.8</f>
        <v>#REF!</v>
      </c>
      <c r="BE74" s="45" t="e">
        <f>#REF!*9.8</f>
        <v>#REF!</v>
      </c>
      <c r="BF74" s="45" t="e">
        <f>#REF!*9.8</f>
        <v>#REF!</v>
      </c>
      <c r="BG74" s="45" t="e">
        <f>#REF!*9.8</f>
        <v>#REF!</v>
      </c>
      <c r="BH74" s="45" t="e">
        <f>#REF!*9.8</f>
        <v>#REF!</v>
      </c>
      <c r="BI74" s="45" t="e">
        <f>#REF!*9.8</f>
        <v>#REF!</v>
      </c>
      <c r="BJ74" s="45" t="e">
        <f>#REF!*9.8</f>
        <v>#REF!</v>
      </c>
      <c r="BK74" s="45" t="e">
        <f>#REF!*9.8</f>
        <v>#REF!</v>
      </c>
      <c r="BL74" s="45" t="e">
        <f>#REF!*9.8</f>
        <v>#REF!</v>
      </c>
      <c r="BM74" s="45" t="e">
        <f>#REF!*9.8</f>
        <v>#REF!</v>
      </c>
      <c r="BN74" s="45" t="e">
        <f>#REF!*9.8</f>
        <v>#REF!</v>
      </c>
      <c r="BO74" s="45" t="e">
        <f>#REF!*9.8</f>
        <v>#REF!</v>
      </c>
      <c r="BP74" s="45" t="e">
        <f>#REF!*9.8</f>
        <v>#REF!</v>
      </c>
      <c r="BQ74" s="45" t="e">
        <f>#REF!*9.8</f>
        <v>#REF!</v>
      </c>
      <c r="BR74" s="45" t="e">
        <f>#REF!*9.8</f>
        <v>#REF!</v>
      </c>
      <c r="BS74" s="45" t="e">
        <f>#REF!*9.8</f>
        <v>#REF!</v>
      </c>
      <c r="BT74" s="45" t="e">
        <f>#REF!*9.8</f>
        <v>#REF!</v>
      </c>
      <c r="BU74" s="45" t="e">
        <f>#REF!*9.8</f>
        <v>#REF!</v>
      </c>
      <c r="BV74" s="45" t="e">
        <f>#REF!*9.8</f>
        <v>#REF!</v>
      </c>
      <c r="CK74" s="105"/>
      <c r="CL74" s="105"/>
    </row>
    <row r="75" spans="1:90" s="50" customFormat="1" hidden="1">
      <c r="A75" s="45">
        <v>4.03</v>
      </c>
      <c r="B75" s="14"/>
      <c r="C75" s="104" t="s">
        <v>26</v>
      </c>
      <c r="D75" s="45" t="e">
        <f>#REF!*4.03</f>
        <v>#REF!</v>
      </c>
      <c r="E75" s="45" t="e">
        <f>#REF!*4.03</f>
        <v>#REF!</v>
      </c>
      <c r="F75" s="45" t="e">
        <f>#REF!*4.03</f>
        <v>#REF!</v>
      </c>
      <c r="G75" s="45" t="e">
        <f>#REF!*4.03</f>
        <v>#REF!</v>
      </c>
      <c r="H75" s="45" t="e">
        <f>#REF!*4.03</f>
        <v>#REF!</v>
      </c>
      <c r="I75" s="45" t="e">
        <f>#REF!*4.03</f>
        <v>#REF!</v>
      </c>
      <c r="J75" s="45" t="e">
        <f>#REF!*4.03</f>
        <v>#REF!</v>
      </c>
      <c r="K75" s="45" t="e">
        <f>#REF!*4.03</f>
        <v>#REF!</v>
      </c>
      <c r="L75" s="45" t="e">
        <f>#REF!*4.03</f>
        <v>#REF!</v>
      </c>
      <c r="M75" s="45" t="e">
        <f>#REF!*4.03</f>
        <v>#REF!</v>
      </c>
      <c r="N75" s="45" t="e">
        <f>#REF!*4.03</f>
        <v>#REF!</v>
      </c>
      <c r="O75" s="45" t="e">
        <f>#REF!*4.03</f>
        <v>#REF!</v>
      </c>
      <c r="P75" s="45" t="e">
        <f>#REF!*4.03</f>
        <v>#REF!</v>
      </c>
      <c r="Q75" s="45" t="e">
        <f>#REF!*4.03</f>
        <v>#REF!</v>
      </c>
      <c r="R75" s="45" t="e">
        <f>#REF!*4.03</f>
        <v>#REF!</v>
      </c>
      <c r="S75" s="45" t="e">
        <f>#REF!*4.03</f>
        <v>#REF!</v>
      </c>
      <c r="T75" s="45" t="e">
        <f>#REF!*4.03</f>
        <v>#REF!</v>
      </c>
      <c r="U75" s="45" t="e">
        <f>#REF!*4.03</f>
        <v>#REF!</v>
      </c>
      <c r="V75" s="45" t="e">
        <f>#REF!*4.03</f>
        <v>#REF!</v>
      </c>
      <c r="W75" s="45" t="e">
        <f>#REF!*4.03</f>
        <v>#REF!</v>
      </c>
      <c r="X75" s="45" t="e">
        <f>#REF!*4.03</f>
        <v>#REF!</v>
      </c>
      <c r="Y75" s="45" t="e">
        <f>#REF!*4.03</f>
        <v>#REF!</v>
      </c>
      <c r="Z75" s="45" t="e">
        <f>#REF!*4.03</f>
        <v>#REF!</v>
      </c>
      <c r="AA75" s="45" t="e">
        <f>#REF!*4.03</f>
        <v>#REF!</v>
      </c>
      <c r="AB75" s="45" t="e">
        <f>#REF!*4.03</f>
        <v>#REF!</v>
      </c>
      <c r="AC75" s="45" t="e">
        <f>#REF!*4.03</f>
        <v>#REF!</v>
      </c>
      <c r="AD75" s="45" t="e">
        <f>#REF!*4.03</f>
        <v>#REF!</v>
      </c>
      <c r="AE75" s="45" t="e">
        <f>#REF!*4.03</f>
        <v>#REF!</v>
      </c>
      <c r="AF75" s="45" t="e">
        <f>#REF!*4.03</f>
        <v>#REF!</v>
      </c>
      <c r="AG75" s="45" t="e">
        <f>#REF!*4.03</f>
        <v>#REF!</v>
      </c>
      <c r="AH75" s="45" t="e">
        <f>#REF!*4.03</f>
        <v>#REF!</v>
      </c>
      <c r="AI75" s="45" t="e">
        <f>#REF!*4.03</f>
        <v>#REF!</v>
      </c>
      <c r="AJ75" s="45" t="e">
        <f>#REF!*4.03</f>
        <v>#REF!</v>
      </c>
      <c r="AK75" s="45" t="e">
        <f>#REF!*4.03</f>
        <v>#REF!</v>
      </c>
      <c r="AL75" s="45" t="e">
        <f>#REF!*4.03</f>
        <v>#REF!</v>
      </c>
      <c r="AM75" s="45" t="e">
        <f>#REF!*4.03</f>
        <v>#REF!</v>
      </c>
      <c r="AN75" s="45" t="e">
        <f>#REF!*4.03</f>
        <v>#REF!</v>
      </c>
      <c r="AO75" s="45" t="e">
        <f>#REF!*4.03</f>
        <v>#REF!</v>
      </c>
      <c r="AP75" s="45" t="e">
        <f>#REF!*4.03</f>
        <v>#REF!</v>
      </c>
      <c r="AQ75" s="45" t="e">
        <f>#REF!*4.03</f>
        <v>#REF!</v>
      </c>
      <c r="AR75" s="45" t="e">
        <f>#REF!*4.03</f>
        <v>#REF!</v>
      </c>
      <c r="AS75" s="45" t="e">
        <f>#REF!*4.03</f>
        <v>#REF!</v>
      </c>
      <c r="AT75" s="45" t="e">
        <f>#REF!*4.03</f>
        <v>#REF!</v>
      </c>
      <c r="AU75" s="45" t="e">
        <f>#REF!*4.03</f>
        <v>#REF!</v>
      </c>
      <c r="AV75" s="45" t="e">
        <f>#REF!*4.03</f>
        <v>#REF!</v>
      </c>
      <c r="AW75" s="45" t="e">
        <f>#REF!*4.03</f>
        <v>#REF!</v>
      </c>
      <c r="AX75" s="45" t="e">
        <f>#REF!*4.03</f>
        <v>#REF!</v>
      </c>
      <c r="AY75" s="45" t="e">
        <f>#REF!*4.03</f>
        <v>#REF!</v>
      </c>
      <c r="AZ75" s="45" t="e">
        <f>#REF!*4.03</f>
        <v>#REF!</v>
      </c>
      <c r="BA75" s="45" t="e">
        <f>#REF!*4.03</f>
        <v>#REF!</v>
      </c>
      <c r="BB75" s="45" t="e">
        <f>#REF!*4.03</f>
        <v>#REF!</v>
      </c>
      <c r="BC75" s="45" t="e">
        <f>#REF!*4.03</f>
        <v>#REF!</v>
      </c>
      <c r="BD75" s="45" t="e">
        <f>#REF!*4.03</f>
        <v>#REF!</v>
      </c>
      <c r="BE75" s="45" t="e">
        <f>#REF!*4.03</f>
        <v>#REF!</v>
      </c>
      <c r="BF75" s="45" t="e">
        <f>#REF!*4.03</f>
        <v>#REF!</v>
      </c>
      <c r="BG75" s="45" t="e">
        <f>#REF!*4.03</f>
        <v>#REF!</v>
      </c>
      <c r="BH75" s="45" t="e">
        <f>#REF!*4.03</f>
        <v>#REF!</v>
      </c>
      <c r="BI75" s="45" t="e">
        <f>#REF!*4.03</f>
        <v>#REF!</v>
      </c>
      <c r="BJ75" s="45" t="e">
        <f>#REF!*4.03</f>
        <v>#REF!</v>
      </c>
      <c r="BK75" s="45" t="e">
        <f>#REF!*4.03</f>
        <v>#REF!</v>
      </c>
      <c r="BL75" s="45" t="e">
        <f>#REF!*4.03</f>
        <v>#REF!</v>
      </c>
      <c r="BM75" s="45" t="e">
        <f>#REF!*4.03</f>
        <v>#REF!</v>
      </c>
      <c r="BN75" s="45" t="e">
        <f>#REF!*4.03</f>
        <v>#REF!</v>
      </c>
      <c r="BO75" s="45" t="e">
        <f>#REF!*4.03</f>
        <v>#REF!</v>
      </c>
      <c r="BP75" s="45" t="e">
        <f>#REF!*4.03</f>
        <v>#REF!</v>
      </c>
      <c r="BQ75" s="45" t="e">
        <f>#REF!*4.03</f>
        <v>#REF!</v>
      </c>
      <c r="BR75" s="45" t="e">
        <f>#REF!*4.03</f>
        <v>#REF!</v>
      </c>
      <c r="BS75" s="45" t="e">
        <f>#REF!*4.03</f>
        <v>#REF!</v>
      </c>
      <c r="BT75" s="45" t="e">
        <f>#REF!*4.03</f>
        <v>#REF!</v>
      </c>
      <c r="BU75" s="45" t="e">
        <f>#REF!*4.03</f>
        <v>#REF!</v>
      </c>
      <c r="BV75" s="45" t="e">
        <f>#REF!*4.03</f>
        <v>#REF!</v>
      </c>
      <c r="CK75" s="105"/>
      <c r="CL75" s="105"/>
    </row>
    <row r="76" spans="1:90" s="50" customFormat="1" hidden="1">
      <c r="B76" s="14" t="s">
        <v>21</v>
      </c>
      <c r="C76" s="103"/>
      <c r="D76" s="45" t="e">
        <f>SUM(D70:D75)</f>
        <v>#REF!</v>
      </c>
      <c r="E76" s="45" t="e">
        <f t="shared" ref="E76:BP76" si="6">SUM(E70:E75)</f>
        <v>#REF!</v>
      </c>
      <c r="F76" s="45" t="e">
        <f t="shared" si="6"/>
        <v>#REF!</v>
      </c>
      <c r="G76" s="45" t="e">
        <f t="shared" si="6"/>
        <v>#REF!</v>
      </c>
      <c r="H76" s="45" t="e">
        <f t="shared" si="6"/>
        <v>#REF!</v>
      </c>
      <c r="I76" s="45" t="e">
        <f t="shared" si="6"/>
        <v>#REF!</v>
      </c>
      <c r="J76" s="45" t="e">
        <f t="shared" si="6"/>
        <v>#REF!</v>
      </c>
      <c r="K76" s="45" t="e">
        <f t="shared" si="6"/>
        <v>#REF!</v>
      </c>
      <c r="L76" s="45" t="e">
        <f t="shared" si="6"/>
        <v>#REF!</v>
      </c>
      <c r="M76" s="45" t="e">
        <f t="shared" si="6"/>
        <v>#REF!</v>
      </c>
      <c r="N76" s="45" t="e">
        <f t="shared" si="6"/>
        <v>#REF!</v>
      </c>
      <c r="O76" s="45" t="e">
        <f t="shared" si="6"/>
        <v>#REF!</v>
      </c>
      <c r="P76" s="45" t="e">
        <f t="shared" si="6"/>
        <v>#REF!</v>
      </c>
      <c r="Q76" s="45" t="e">
        <f t="shared" si="6"/>
        <v>#REF!</v>
      </c>
      <c r="R76" s="45" t="e">
        <f t="shared" si="6"/>
        <v>#REF!</v>
      </c>
      <c r="S76" s="45" t="e">
        <f t="shared" si="6"/>
        <v>#REF!</v>
      </c>
      <c r="T76" s="45" t="e">
        <f t="shared" si="6"/>
        <v>#REF!</v>
      </c>
      <c r="U76" s="45" t="e">
        <f t="shared" si="6"/>
        <v>#REF!</v>
      </c>
      <c r="V76" s="45" t="e">
        <f t="shared" si="6"/>
        <v>#REF!</v>
      </c>
      <c r="W76" s="45" t="e">
        <f t="shared" si="6"/>
        <v>#REF!</v>
      </c>
      <c r="X76" s="45" t="e">
        <f t="shared" si="6"/>
        <v>#REF!</v>
      </c>
      <c r="Y76" s="45" t="e">
        <f t="shared" si="6"/>
        <v>#REF!</v>
      </c>
      <c r="Z76" s="45" t="e">
        <f t="shared" si="6"/>
        <v>#REF!</v>
      </c>
      <c r="AA76" s="45" t="e">
        <f t="shared" si="6"/>
        <v>#REF!</v>
      </c>
      <c r="AB76" s="45" t="e">
        <f t="shared" si="6"/>
        <v>#REF!</v>
      </c>
      <c r="AC76" s="45" t="e">
        <f t="shared" si="6"/>
        <v>#REF!</v>
      </c>
      <c r="AD76" s="45" t="e">
        <f t="shared" si="6"/>
        <v>#REF!</v>
      </c>
      <c r="AE76" s="45" t="e">
        <f t="shared" si="6"/>
        <v>#REF!</v>
      </c>
      <c r="AF76" s="45" t="e">
        <f t="shared" si="6"/>
        <v>#REF!</v>
      </c>
      <c r="AG76" s="45" t="e">
        <f t="shared" si="6"/>
        <v>#REF!</v>
      </c>
      <c r="AH76" s="45" t="e">
        <f t="shared" si="6"/>
        <v>#REF!</v>
      </c>
      <c r="AI76" s="45" t="e">
        <f t="shared" si="6"/>
        <v>#REF!</v>
      </c>
      <c r="AJ76" s="45" t="e">
        <f t="shared" si="6"/>
        <v>#REF!</v>
      </c>
      <c r="AK76" s="45" t="e">
        <f t="shared" si="6"/>
        <v>#REF!</v>
      </c>
      <c r="AL76" s="45" t="e">
        <f t="shared" si="6"/>
        <v>#REF!</v>
      </c>
      <c r="AM76" s="45" t="e">
        <f t="shared" si="6"/>
        <v>#REF!</v>
      </c>
      <c r="AN76" s="45" t="e">
        <f t="shared" si="6"/>
        <v>#REF!</v>
      </c>
      <c r="AO76" s="45" t="e">
        <f t="shared" si="6"/>
        <v>#REF!</v>
      </c>
      <c r="AP76" s="45" t="e">
        <f t="shared" si="6"/>
        <v>#REF!</v>
      </c>
      <c r="AQ76" s="45" t="e">
        <f t="shared" si="6"/>
        <v>#REF!</v>
      </c>
      <c r="AR76" s="45" t="e">
        <f t="shared" si="6"/>
        <v>#REF!</v>
      </c>
      <c r="AS76" s="45" t="e">
        <f t="shared" si="6"/>
        <v>#REF!</v>
      </c>
      <c r="AT76" s="45" t="e">
        <f t="shared" si="6"/>
        <v>#REF!</v>
      </c>
      <c r="AU76" s="45" t="e">
        <f t="shared" si="6"/>
        <v>#REF!</v>
      </c>
      <c r="AV76" s="45" t="e">
        <f t="shared" si="6"/>
        <v>#REF!</v>
      </c>
      <c r="AW76" s="45" t="e">
        <f t="shared" si="6"/>
        <v>#REF!</v>
      </c>
      <c r="AX76" s="45" t="e">
        <f t="shared" si="6"/>
        <v>#REF!</v>
      </c>
      <c r="AY76" s="45" t="e">
        <f t="shared" si="6"/>
        <v>#REF!</v>
      </c>
      <c r="AZ76" s="45" t="e">
        <f t="shared" si="6"/>
        <v>#REF!</v>
      </c>
      <c r="BA76" s="45" t="e">
        <f t="shared" si="6"/>
        <v>#REF!</v>
      </c>
      <c r="BB76" s="45" t="e">
        <f t="shared" si="6"/>
        <v>#REF!</v>
      </c>
      <c r="BC76" s="45" t="e">
        <f t="shared" si="6"/>
        <v>#REF!</v>
      </c>
      <c r="BD76" s="45" t="e">
        <f t="shared" si="6"/>
        <v>#REF!</v>
      </c>
      <c r="BE76" s="45" t="e">
        <f t="shared" si="6"/>
        <v>#REF!</v>
      </c>
      <c r="BF76" s="45" t="e">
        <f t="shared" si="6"/>
        <v>#REF!</v>
      </c>
      <c r="BG76" s="45" t="e">
        <f t="shared" si="6"/>
        <v>#REF!</v>
      </c>
      <c r="BH76" s="45" t="e">
        <f t="shared" si="6"/>
        <v>#REF!</v>
      </c>
      <c r="BI76" s="45" t="e">
        <f t="shared" si="6"/>
        <v>#REF!</v>
      </c>
      <c r="BJ76" s="45" t="e">
        <f t="shared" si="6"/>
        <v>#REF!</v>
      </c>
      <c r="BK76" s="45" t="e">
        <f t="shared" si="6"/>
        <v>#REF!</v>
      </c>
      <c r="BL76" s="45" t="e">
        <f t="shared" si="6"/>
        <v>#REF!</v>
      </c>
      <c r="BM76" s="45" t="e">
        <f t="shared" si="6"/>
        <v>#REF!</v>
      </c>
      <c r="BN76" s="45" t="e">
        <f t="shared" si="6"/>
        <v>#REF!</v>
      </c>
      <c r="BO76" s="45" t="e">
        <f t="shared" si="6"/>
        <v>#REF!</v>
      </c>
      <c r="BP76" s="45" t="e">
        <f t="shared" si="6"/>
        <v>#REF!</v>
      </c>
      <c r="BQ76" s="45" t="e">
        <f t="shared" ref="BQ76:BV76" si="7">SUM(BQ70:BQ75)</f>
        <v>#REF!</v>
      </c>
      <c r="BR76" s="45" t="e">
        <f t="shared" si="7"/>
        <v>#REF!</v>
      </c>
      <c r="BS76" s="45" t="e">
        <f t="shared" si="7"/>
        <v>#REF!</v>
      </c>
      <c r="BT76" s="45" t="e">
        <f t="shared" si="7"/>
        <v>#REF!</v>
      </c>
      <c r="BU76" s="45" t="e">
        <f t="shared" si="7"/>
        <v>#REF!</v>
      </c>
      <c r="BV76" s="45" t="e">
        <f t="shared" si="7"/>
        <v>#REF!</v>
      </c>
      <c r="CK76" s="105"/>
      <c r="CL76" s="105"/>
    </row>
    <row r="77" spans="1:90" s="50" customFormat="1" ht="14" hidden="1">
      <c r="B77" s="107" t="s">
        <v>22</v>
      </c>
      <c r="C77" s="108"/>
      <c r="D77" s="45" t="e">
        <f>D76+D69+D65+D61</f>
        <v>#REF!</v>
      </c>
      <c r="E77" s="45" t="e">
        <f t="shared" ref="E77:BP77" si="8">E76+E69+E65+E61</f>
        <v>#REF!</v>
      </c>
      <c r="F77" s="45" t="e">
        <f t="shared" si="8"/>
        <v>#REF!</v>
      </c>
      <c r="G77" s="45" t="e">
        <f t="shared" si="8"/>
        <v>#REF!</v>
      </c>
      <c r="H77" s="45" t="e">
        <f t="shared" si="8"/>
        <v>#REF!</v>
      </c>
      <c r="I77" s="45" t="e">
        <f t="shared" si="8"/>
        <v>#REF!</v>
      </c>
      <c r="J77" s="45" t="e">
        <f t="shared" si="8"/>
        <v>#REF!</v>
      </c>
      <c r="K77" s="45" t="e">
        <f t="shared" si="8"/>
        <v>#REF!</v>
      </c>
      <c r="L77" s="45" t="e">
        <f t="shared" si="8"/>
        <v>#REF!</v>
      </c>
      <c r="M77" s="45" t="e">
        <f t="shared" si="8"/>
        <v>#REF!</v>
      </c>
      <c r="N77" s="45" t="e">
        <f t="shared" si="8"/>
        <v>#REF!</v>
      </c>
      <c r="O77" s="45" t="e">
        <f t="shared" si="8"/>
        <v>#REF!</v>
      </c>
      <c r="P77" s="45" t="e">
        <f t="shared" si="8"/>
        <v>#REF!</v>
      </c>
      <c r="Q77" s="45" t="e">
        <f t="shared" si="8"/>
        <v>#REF!</v>
      </c>
      <c r="R77" s="45" t="e">
        <f t="shared" si="8"/>
        <v>#REF!</v>
      </c>
      <c r="S77" s="45" t="e">
        <f t="shared" si="8"/>
        <v>#REF!</v>
      </c>
      <c r="T77" s="45" t="e">
        <f t="shared" si="8"/>
        <v>#REF!</v>
      </c>
      <c r="U77" s="45" t="e">
        <f t="shared" si="8"/>
        <v>#REF!</v>
      </c>
      <c r="V77" s="45" t="e">
        <f t="shared" si="8"/>
        <v>#REF!</v>
      </c>
      <c r="W77" s="45" t="e">
        <f t="shared" si="8"/>
        <v>#REF!</v>
      </c>
      <c r="X77" s="45" t="e">
        <f t="shared" si="8"/>
        <v>#REF!</v>
      </c>
      <c r="Y77" s="45" t="e">
        <f t="shared" si="8"/>
        <v>#REF!</v>
      </c>
      <c r="Z77" s="45" t="e">
        <f t="shared" si="8"/>
        <v>#REF!</v>
      </c>
      <c r="AA77" s="45" t="e">
        <f t="shared" si="8"/>
        <v>#REF!</v>
      </c>
      <c r="AB77" s="45" t="e">
        <f t="shared" si="8"/>
        <v>#REF!</v>
      </c>
      <c r="AC77" s="45" t="e">
        <f t="shared" si="8"/>
        <v>#REF!</v>
      </c>
      <c r="AD77" s="45" t="e">
        <f t="shared" si="8"/>
        <v>#REF!</v>
      </c>
      <c r="AE77" s="45" t="e">
        <f t="shared" si="8"/>
        <v>#REF!</v>
      </c>
      <c r="AF77" s="45" t="e">
        <f t="shared" si="8"/>
        <v>#REF!</v>
      </c>
      <c r="AG77" s="45" t="e">
        <f t="shared" si="8"/>
        <v>#REF!</v>
      </c>
      <c r="AH77" s="45" t="e">
        <f t="shared" si="8"/>
        <v>#REF!</v>
      </c>
      <c r="AI77" s="45" t="e">
        <f t="shared" si="8"/>
        <v>#REF!</v>
      </c>
      <c r="AJ77" s="45" t="e">
        <f t="shared" si="8"/>
        <v>#REF!</v>
      </c>
      <c r="AK77" s="45" t="e">
        <f t="shared" si="8"/>
        <v>#REF!</v>
      </c>
      <c r="AL77" s="45" t="e">
        <f t="shared" si="8"/>
        <v>#REF!</v>
      </c>
      <c r="AM77" s="45" t="e">
        <f t="shared" si="8"/>
        <v>#REF!</v>
      </c>
      <c r="AN77" s="45" t="e">
        <f t="shared" si="8"/>
        <v>#REF!</v>
      </c>
      <c r="AO77" s="45" t="e">
        <f t="shared" si="8"/>
        <v>#REF!</v>
      </c>
      <c r="AP77" s="45" t="e">
        <f t="shared" si="8"/>
        <v>#REF!</v>
      </c>
      <c r="AQ77" s="45" t="e">
        <f t="shared" si="8"/>
        <v>#REF!</v>
      </c>
      <c r="AR77" s="45" t="e">
        <f t="shared" si="8"/>
        <v>#REF!</v>
      </c>
      <c r="AS77" s="45" t="e">
        <f t="shared" si="8"/>
        <v>#REF!</v>
      </c>
      <c r="AT77" s="45" t="e">
        <f t="shared" si="8"/>
        <v>#REF!</v>
      </c>
      <c r="AU77" s="45" t="e">
        <f t="shared" si="8"/>
        <v>#REF!</v>
      </c>
      <c r="AV77" s="45" t="e">
        <f t="shared" si="8"/>
        <v>#REF!</v>
      </c>
      <c r="AW77" s="45" t="e">
        <f t="shared" si="8"/>
        <v>#REF!</v>
      </c>
      <c r="AX77" s="45" t="e">
        <f t="shared" si="8"/>
        <v>#REF!</v>
      </c>
      <c r="AY77" s="45" t="e">
        <f t="shared" si="8"/>
        <v>#REF!</v>
      </c>
      <c r="AZ77" s="45" t="e">
        <f t="shared" si="8"/>
        <v>#REF!</v>
      </c>
      <c r="BA77" s="45" t="e">
        <f t="shared" si="8"/>
        <v>#REF!</v>
      </c>
      <c r="BB77" s="45" t="e">
        <f t="shared" si="8"/>
        <v>#REF!</v>
      </c>
      <c r="BC77" s="45" t="e">
        <f t="shared" si="8"/>
        <v>#REF!</v>
      </c>
      <c r="BD77" s="45" t="e">
        <f t="shared" si="8"/>
        <v>#REF!</v>
      </c>
      <c r="BE77" s="45" t="e">
        <f t="shared" si="8"/>
        <v>#REF!</v>
      </c>
      <c r="BF77" s="45" t="e">
        <f t="shared" si="8"/>
        <v>#REF!</v>
      </c>
      <c r="BG77" s="45" t="e">
        <f t="shared" si="8"/>
        <v>#REF!</v>
      </c>
      <c r="BH77" s="45" t="e">
        <f t="shared" si="8"/>
        <v>#REF!</v>
      </c>
      <c r="BI77" s="45" t="e">
        <f t="shared" si="8"/>
        <v>#REF!</v>
      </c>
      <c r="BJ77" s="45" t="e">
        <f t="shared" si="8"/>
        <v>#REF!</v>
      </c>
      <c r="BK77" s="45" t="e">
        <f t="shared" si="8"/>
        <v>#REF!</v>
      </c>
      <c r="BL77" s="45" t="e">
        <f t="shared" si="8"/>
        <v>#REF!</v>
      </c>
      <c r="BM77" s="45" t="e">
        <f t="shared" si="8"/>
        <v>#REF!</v>
      </c>
      <c r="BN77" s="45" t="e">
        <f t="shared" si="8"/>
        <v>#REF!</v>
      </c>
      <c r="BO77" s="45" t="e">
        <f t="shared" si="8"/>
        <v>#REF!</v>
      </c>
      <c r="BP77" s="45" t="e">
        <f t="shared" si="8"/>
        <v>#REF!</v>
      </c>
      <c r="BQ77" s="45" t="e">
        <f t="shared" ref="BQ77:BV77" si="9">BQ76+BQ69+BQ65+BQ61</f>
        <v>#REF!</v>
      </c>
      <c r="BR77" s="45" t="e">
        <f t="shared" si="9"/>
        <v>#REF!</v>
      </c>
      <c r="BS77" s="45" t="e">
        <f t="shared" si="9"/>
        <v>#REF!</v>
      </c>
      <c r="BT77" s="45" t="e">
        <f t="shared" si="9"/>
        <v>#REF!</v>
      </c>
      <c r="BU77" s="45" t="e">
        <f t="shared" si="9"/>
        <v>#REF!</v>
      </c>
      <c r="BV77" s="45" t="e">
        <f t="shared" si="9"/>
        <v>#REF!</v>
      </c>
      <c r="CK77" s="105"/>
      <c r="CL77" s="105"/>
    </row>
    <row r="78" spans="1:90" s="50" customFormat="1" hidden="1"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5"/>
      <c r="BD78" s="45"/>
      <c r="BE78" s="45"/>
      <c r="BF78" s="45"/>
      <c r="BG78" s="45"/>
      <c r="BH78" s="45"/>
      <c r="BI78" s="45"/>
      <c r="BJ78" s="45"/>
      <c r="BK78" s="45"/>
      <c r="BL78" s="45"/>
      <c r="BM78" s="45"/>
      <c r="BN78" s="45"/>
      <c r="BO78" s="45"/>
      <c r="BP78" s="45"/>
      <c r="BQ78" s="45"/>
      <c r="BR78" s="45"/>
      <c r="BS78" s="45"/>
      <c r="BT78" s="45"/>
      <c r="BU78" s="45"/>
      <c r="BV78" s="45"/>
      <c r="CK78" s="105"/>
      <c r="CL78" s="105"/>
    </row>
    <row r="79" spans="1:90" s="50" customFormat="1" hidden="1">
      <c r="A79" s="21"/>
      <c r="C79" s="45" t="s">
        <v>76</v>
      </c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45"/>
      <c r="BC79" s="45"/>
      <c r="BD79" s="45"/>
      <c r="BE79" s="45"/>
      <c r="BF79" s="45"/>
      <c r="BG79" s="45"/>
      <c r="BH79" s="45"/>
      <c r="BI79" s="45"/>
      <c r="BJ79" s="45"/>
      <c r="BK79" s="45"/>
      <c r="BL79" s="45"/>
      <c r="BM79" s="45"/>
      <c r="BN79" s="45"/>
      <c r="BO79" s="45"/>
      <c r="BP79" s="45"/>
      <c r="BQ79" s="45"/>
      <c r="BR79" s="45"/>
      <c r="BS79" s="45"/>
      <c r="BT79" s="45"/>
      <c r="BU79" s="45"/>
      <c r="BV79" s="45"/>
      <c r="CK79" s="105"/>
      <c r="CL79" s="105"/>
    </row>
    <row r="80" spans="1:90" s="50" customFormat="1" ht="15" hidden="1">
      <c r="C80" s="3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CK80" s="105"/>
      <c r="CL80" s="105"/>
    </row>
    <row r="81" spans="1:99" s="50" customFormat="1" ht="15" hidden="1">
      <c r="C81" s="49">
        <v>2014</v>
      </c>
      <c r="D81" s="45" t="e">
        <f>#REF!</f>
        <v>#REF!</v>
      </c>
      <c r="E81" s="45" t="e">
        <f>#REF!</f>
        <v>#REF!</v>
      </c>
      <c r="F81" s="45" t="e">
        <f>#REF!</f>
        <v>#REF!</v>
      </c>
      <c r="G81" s="45" t="e">
        <f>#REF!</f>
        <v>#REF!</v>
      </c>
      <c r="H81" s="45" t="e">
        <f>#REF!</f>
        <v>#REF!</v>
      </c>
      <c r="I81" s="45" t="e">
        <f>#REF!</f>
        <v>#REF!</v>
      </c>
      <c r="J81" s="45" t="e">
        <f>#REF!</f>
        <v>#REF!</v>
      </c>
      <c r="K81" s="45" t="e">
        <f>#REF!</f>
        <v>#REF!</v>
      </c>
      <c r="L81" s="45" t="e">
        <f>#REF!</f>
        <v>#REF!</v>
      </c>
      <c r="M81" s="45" t="e">
        <f>#REF!</f>
        <v>#REF!</v>
      </c>
      <c r="N81" s="45" t="e">
        <f>#REF!</f>
        <v>#REF!</v>
      </c>
      <c r="O81" s="45" t="e">
        <f>#REF!</f>
        <v>#REF!</v>
      </c>
      <c r="P81" s="45" t="e">
        <f>#REF!</f>
        <v>#REF!</v>
      </c>
      <c r="Q81" s="45" t="e">
        <f>#REF!</f>
        <v>#REF!</v>
      </c>
      <c r="R81" s="45" t="e">
        <f>#REF!</f>
        <v>#REF!</v>
      </c>
      <c r="S81" s="45" t="e">
        <f>#REF!</f>
        <v>#REF!</v>
      </c>
      <c r="T81" s="45" t="e">
        <f>#REF!</f>
        <v>#REF!</v>
      </c>
      <c r="U81" s="45" t="e">
        <f>#REF!</f>
        <v>#REF!</v>
      </c>
      <c r="V81" s="45" t="e">
        <f>#REF!</f>
        <v>#REF!</v>
      </c>
      <c r="W81" s="45" t="e">
        <f>#REF!</f>
        <v>#REF!</v>
      </c>
      <c r="X81" s="45" t="e">
        <f>#REF!</f>
        <v>#REF!</v>
      </c>
      <c r="Y81" s="45" t="e">
        <f>#REF!</f>
        <v>#REF!</v>
      </c>
      <c r="Z81" s="45" t="e">
        <f>#REF!</f>
        <v>#REF!</v>
      </c>
      <c r="AA81" s="45" t="e">
        <f>#REF!</f>
        <v>#REF!</v>
      </c>
      <c r="AB81" s="45" t="e">
        <f>#REF!</f>
        <v>#REF!</v>
      </c>
      <c r="AC81" s="45" t="e">
        <f>#REF!</f>
        <v>#REF!</v>
      </c>
      <c r="AD81" s="45" t="e">
        <f>#REF!</f>
        <v>#REF!</v>
      </c>
      <c r="AE81" s="45" t="e">
        <f>#REF!</f>
        <v>#REF!</v>
      </c>
      <c r="AF81" s="45" t="e">
        <f>#REF!</f>
        <v>#REF!</v>
      </c>
      <c r="AG81" s="45" t="e">
        <f>#REF!</f>
        <v>#REF!</v>
      </c>
      <c r="AH81" s="45" t="e">
        <f>#REF!</f>
        <v>#REF!</v>
      </c>
      <c r="AI81" s="45" t="e">
        <f>#REF!</f>
        <v>#REF!</v>
      </c>
      <c r="AJ81" s="45" t="e">
        <f>#REF!</f>
        <v>#REF!</v>
      </c>
      <c r="AK81" s="45" t="e">
        <f>#REF!</f>
        <v>#REF!</v>
      </c>
      <c r="AL81" s="45" t="e">
        <f>#REF!</f>
        <v>#REF!</v>
      </c>
      <c r="AM81" s="45" t="e">
        <f>#REF!</f>
        <v>#REF!</v>
      </c>
      <c r="AN81" s="45" t="e">
        <f>#REF!</f>
        <v>#REF!</v>
      </c>
      <c r="AO81" s="45" t="e">
        <f>#REF!</f>
        <v>#REF!</v>
      </c>
      <c r="AP81" s="45" t="e">
        <f>#REF!</f>
        <v>#REF!</v>
      </c>
      <c r="AQ81" s="45" t="e">
        <f>#REF!</f>
        <v>#REF!</v>
      </c>
      <c r="AR81" s="45" t="e">
        <f>#REF!</f>
        <v>#REF!</v>
      </c>
      <c r="AS81" s="45" t="e">
        <f>#REF!</f>
        <v>#REF!</v>
      </c>
      <c r="AT81" s="45" t="e">
        <f>#REF!</f>
        <v>#REF!</v>
      </c>
      <c r="AU81" s="45" t="e">
        <f>#REF!</f>
        <v>#REF!</v>
      </c>
      <c r="AV81" s="45" t="e">
        <f>#REF!</f>
        <v>#REF!</v>
      </c>
      <c r="AW81" s="45" t="e">
        <f>#REF!</f>
        <v>#REF!</v>
      </c>
      <c r="AX81" s="45" t="e">
        <f>#REF!</f>
        <v>#REF!</v>
      </c>
      <c r="AY81" s="45" t="e">
        <f>#REF!</f>
        <v>#REF!</v>
      </c>
      <c r="AZ81" s="45" t="e">
        <f>#REF!</f>
        <v>#REF!</v>
      </c>
      <c r="BA81" s="45" t="e">
        <f>#REF!</f>
        <v>#REF!</v>
      </c>
      <c r="BB81" s="45" t="e">
        <f>#REF!</f>
        <v>#REF!</v>
      </c>
      <c r="BC81" s="45" t="e">
        <f>#REF!</f>
        <v>#REF!</v>
      </c>
      <c r="BD81" s="45" t="e">
        <f>#REF!</f>
        <v>#REF!</v>
      </c>
      <c r="BE81" s="45" t="e">
        <f>#REF!</f>
        <v>#REF!</v>
      </c>
      <c r="BF81" s="45" t="e">
        <f>#REF!</f>
        <v>#REF!</v>
      </c>
      <c r="BG81" s="45" t="e">
        <f>#REF!</f>
        <v>#REF!</v>
      </c>
      <c r="BH81" s="45" t="e">
        <f>#REF!</f>
        <v>#REF!</v>
      </c>
      <c r="BI81" s="45" t="e">
        <f>#REF!</f>
        <v>#REF!</v>
      </c>
      <c r="BJ81" s="45" t="e">
        <f>#REF!</f>
        <v>#REF!</v>
      </c>
      <c r="BK81" s="45" t="e">
        <f>#REF!</f>
        <v>#REF!</v>
      </c>
      <c r="BL81" s="45" t="e">
        <f>#REF!</f>
        <v>#REF!</v>
      </c>
      <c r="BM81" s="45" t="e">
        <f>#REF!</f>
        <v>#REF!</v>
      </c>
      <c r="BN81" s="45" t="e">
        <f>#REF!</f>
        <v>#REF!</v>
      </c>
      <c r="BO81" s="45" t="e">
        <f>#REF!</f>
        <v>#REF!</v>
      </c>
      <c r="BP81" s="45" t="e">
        <f>#REF!</f>
        <v>#REF!</v>
      </c>
      <c r="BQ81" s="45" t="e">
        <f>#REF!</f>
        <v>#REF!</v>
      </c>
      <c r="BR81" s="45" t="e">
        <f>#REF!</f>
        <v>#REF!</v>
      </c>
      <c r="BS81" s="45" t="e">
        <f>#REF!</f>
        <v>#REF!</v>
      </c>
      <c r="BT81" s="45" t="e">
        <f>#REF!</f>
        <v>#REF!</v>
      </c>
      <c r="BU81" s="45" t="e">
        <f>#REF!</f>
        <v>#REF!</v>
      </c>
      <c r="BV81" s="45" t="e">
        <f>#REF!</f>
        <v>#REF!</v>
      </c>
      <c r="CK81" s="105"/>
      <c r="CL81" s="105"/>
    </row>
    <row r="82" spans="1:99" s="50" customFormat="1" ht="15" hidden="1">
      <c r="C82" s="49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5"/>
      <c r="BB82" s="45"/>
      <c r="BC82" s="45"/>
      <c r="BD82" s="45"/>
      <c r="BE82" s="45"/>
      <c r="BF82" s="45"/>
      <c r="BG82" s="45"/>
      <c r="BH82" s="45"/>
      <c r="BI82" s="45"/>
      <c r="BJ82" s="45"/>
      <c r="BK82" s="45"/>
      <c r="BL82" s="45"/>
      <c r="BM82" s="45"/>
      <c r="BN82" s="45"/>
      <c r="BO82" s="45"/>
      <c r="BP82" s="45"/>
      <c r="BQ82" s="45"/>
      <c r="BR82" s="45"/>
      <c r="BS82" s="45"/>
      <c r="BT82" s="45"/>
      <c r="BU82" s="45"/>
      <c r="BV82" s="45"/>
      <c r="CK82" s="105"/>
      <c r="CL82" s="105"/>
    </row>
    <row r="83" spans="1:99" s="50" customFormat="1" ht="15" hidden="1">
      <c r="C83" s="49">
        <v>2013</v>
      </c>
      <c r="D83" s="45">
        <v>0</v>
      </c>
      <c r="E83" s="45">
        <v>10.119565714285715</v>
      </c>
      <c r="F83" s="45">
        <v>8.8658974358974358</v>
      </c>
      <c r="G83" s="45">
        <v>9.5674421768707472</v>
      </c>
      <c r="H83" s="45">
        <v>11.981022364217253</v>
      </c>
      <c r="I83" s="45">
        <v>11.346666666666666</v>
      </c>
      <c r="J83" s="45">
        <v>11.323654708520182</v>
      </c>
      <c r="K83" s="45">
        <v>10.045042735042735</v>
      </c>
      <c r="L83" s="45">
        <v>8.07</v>
      </c>
      <c r="M83" s="45" t="e">
        <v>#DIV/0!</v>
      </c>
      <c r="N83" s="45">
        <v>15.25489925768823</v>
      </c>
      <c r="O83" s="45">
        <v>15.238549156856507</v>
      </c>
      <c r="P83" s="45">
        <v>14.657198748663525</v>
      </c>
      <c r="Q83" s="45">
        <v>15.020147927820744</v>
      </c>
      <c r="R83" s="45">
        <v>14.962206369510312</v>
      </c>
      <c r="S83" s="45">
        <v>14.006549994384754</v>
      </c>
      <c r="T83" s="45">
        <v>13.154888183523301</v>
      </c>
      <c r="U83" s="45">
        <v>12.579373135854651</v>
      </c>
      <c r="V83" s="45">
        <v>12.667777611919218</v>
      </c>
      <c r="W83" s="45">
        <v>13.896951247622889</v>
      </c>
      <c r="X83" s="45">
        <v>14.00254259899339</v>
      </c>
      <c r="Y83" s="45">
        <v>11.979109571332538</v>
      </c>
      <c r="Z83" s="45">
        <v>12.514634320520901</v>
      </c>
      <c r="AA83" s="45">
        <v>10.773955784181524</v>
      </c>
      <c r="AB83" s="45">
        <v>11.442893304130164</v>
      </c>
      <c r="AC83" s="45">
        <v>11.48265579816437</v>
      </c>
      <c r="AD83" s="45">
        <v>12.01567642186637</v>
      </c>
      <c r="AE83" s="45">
        <v>11.331797243722864</v>
      </c>
      <c r="AF83" s="45">
        <v>14.520649545239474</v>
      </c>
      <c r="AG83" s="45">
        <v>14.68016924965475</v>
      </c>
      <c r="AH83" s="45">
        <v>14.818030955993928</v>
      </c>
      <c r="AI83" s="45">
        <v>14.760612086830921</v>
      </c>
      <c r="AJ83" s="45">
        <v>14.021305248618786</v>
      </c>
      <c r="AK83" s="45">
        <v>13.234832461515467</v>
      </c>
      <c r="AL83" s="45">
        <v>12.567023355869702</v>
      </c>
      <c r="AM83" s="45">
        <v>11.68843995894629</v>
      </c>
      <c r="AN83" s="45">
        <v>12.887411266266051</v>
      </c>
      <c r="AO83" s="45">
        <v>12.68077245005912</v>
      </c>
      <c r="AP83" s="45">
        <v>12.849081961752194</v>
      </c>
      <c r="AQ83" s="45">
        <v>13.013925779078816</v>
      </c>
      <c r="AR83" s="45" t="e">
        <v>#DIV/0!</v>
      </c>
      <c r="AS83" s="45">
        <v>13.462023619642315</v>
      </c>
      <c r="AT83" s="45">
        <v>14.456826688067707</v>
      </c>
      <c r="AU83" s="45">
        <v>13.362190686661407</v>
      </c>
      <c r="AV83" s="45">
        <v>13.801447105122735</v>
      </c>
      <c r="AW83" s="45">
        <v>10.667730234766097</v>
      </c>
      <c r="AX83" s="45">
        <v>13.183330365848487</v>
      </c>
      <c r="AY83" s="45">
        <v>13.547379481272037</v>
      </c>
      <c r="AZ83" s="45">
        <v>13.231837573602935</v>
      </c>
      <c r="BA83" s="45">
        <v>12.666291244135012</v>
      </c>
      <c r="BB83" s="45">
        <v>12.257996775493753</v>
      </c>
      <c r="BC83" s="45">
        <v>11.453971748424348</v>
      </c>
      <c r="BD83" s="45">
        <v>11.403196783294071</v>
      </c>
      <c r="BE83" s="45">
        <v>11.85111142167824</v>
      </c>
      <c r="BF83" s="45">
        <v>11.568955124274014</v>
      </c>
      <c r="BG83" s="45">
        <v>10.97260454556551</v>
      </c>
      <c r="BH83" s="45">
        <v>12.736448805403407</v>
      </c>
      <c r="BI83" s="45">
        <v>11.558905282084753</v>
      </c>
      <c r="BJ83" s="45">
        <v>11.509022109270626</v>
      </c>
      <c r="BK83" s="45">
        <v>13.021242113801597</v>
      </c>
      <c r="BL83" s="45">
        <v>12.042597906860051</v>
      </c>
      <c r="BM83" s="45">
        <v>11.281008819416249</v>
      </c>
      <c r="BN83" s="45">
        <v>12.77375119798384</v>
      </c>
      <c r="BO83" s="45">
        <v>12.467787292681725</v>
      </c>
      <c r="BP83" s="45">
        <v>12.811474232946081</v>
      </c>
      <c r="BQ83" s="45">
        <v>12.80291663244353</v>
      </c>
      <c r="BR83" s="45">
        <v>12.93180252735757</v>
      </c>
      <c r="BS83" s="45">
        <v>13.032805995810682</v>
      </c>
      <c r="BT83" s="45">
        <v>12.438039662076914</v>
      </c>
      <c r="BU83" s="45">
        <v>11.272767059903254</v>
      </c>
      <c r="BV83" s="45">
        <v>11.124232707598081</v>
      </c>
      <c r="CK83" s="105"/>
      <c r="CL83" s="105"/>
    </row>
    <row r="84" spans="1:99" s="50" customFormat="1" ht="15" hidden="1">
      <c r="C84" s="3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5"/>
      <c r="BB84" s="45"/>
      <c r="BC84" s="45"/>
      <c r="BD84" s="45"/>
      <c r="BE84" s="45"/>
      <c r="BF84" s="45"/>
      <c r="BG84" s="45"/>
      <c r="BH84" s="45"/>
      <c r="BI84" s="45"/>
      <c r="BJ84" s="45"/>
      <c r="BK84" s="45"/>
      <c r="BL84" s="45"/>
      <c r="BM84" s="45"/>
      <c r="BN84" s="45"/>
      <c r="BO84" s="45"/>
      <c r="BP84" s="45"/>
      <c r="BQ84" s="45"/>
      <c r="BR84" s="45"/>
      <c r="BS84" s="45"/>
      <c r="BT84" s="45"/>
      <c r="BU84" s="45"/>
      <c r="BV84" s="45"/>
      <c r="CK84" s="105"/>
      <c r="CL84" s="105"/>
    </row>
    <row r="85" spans="1:99" s="50" customFormat="1" ht="15" hidden="1">
      <c r="C85" s="65">
        <v>2012</v>
      </c>
      <c r="D85" s="45">
        <v>0</v>
      </c>
      <c r="E85" s="45">
        <v>11.372517664559313</v>
      </c>
      <c r="F85" s="45">
        <v>10.667098197403254</v>
      </c>
      <c r="G85" s="45">
        <v>9.8933624577226613</v>
      </c>
      <c r="H85" s="45">
        <v>9.0878140597750914</v>
      </c>
      <c r="I85" s="45">
        <v>11.008281423804227</v>
      </c>
      <c r="J85" s="45">
        <v>11.008581727618299</v>
      </c>
      <c r="K85" s="45">
        <v>10.263416230366492</v>
      </c>
      <c r="L85" s="45">
        <v>14.05875</v>
      </c>
      <c r="M85" s="45">
        <v>4.03</v>
      </c>
      <c r="N85" s="45">
        <v>14.903339967006204</v>
      </c>
      <c r="O85" s="45">
        <v>14.693641096512819</v>
      </c>
      <c r="P85" s="45">
        <v>14.161120699952219</v>
      </c>
      <c r="Q85" s="45">
        <v>13.471334727518759</v>
      </c>
      <c r="R85" s="45">
        <v>12.412711476433255</v>
      </c>
      <c r="S85" s="45">
        <v>13.081709655855985</v>
      </c>
      <c r="T85" s="45">
        <v>13.91984951091046</v>
      </c>
      <c r="U85" s="45">
        <v>14.433794021899972</v>
      </c>
      <c r="V85" s="45">
        <v>13.767600184838139</v>
      </c>
      <c r="W85" s="45">
        <v>13.643809147047474</v>
      </c>
      <c r="X85" s="45">
        <v>12.606056438265476</v>
      </c>
      <c r="Y85" s="45">
        <v>13.63735128209691</v>
      </c>
      <c r="Z85" s="45">
        <v>14.51132152535051</v>
      </c>
      <c r="AA85" s="45">
        <v>14.221705857589606</v>
      </c>
      <c r="AB85" s="45">
        <v>13.349315967197299</v>
      </c>
      <c r="AC85" s="45">
        <v>14.021054465668563</v>
      </c>
      <c r="AD85" s="45">
        <v>14.083791623309049</v>
      </c>
      <c r="AE85" s="45">
        <v>12.61534052903618</v>
      </c>
      <c r="AF85" s="45">
        <v>13.478804556026816</v>
      </c>
      <c r="AG85" s="45">
        <v>13.620678298662394</v>
      </c>
      <c r="AH85" s="45">
        <v>13.216203241322262</v>
      </c>
      <c r="AI85" s="45">
        <v>13.151765248949449</v>
      </c>
      <c r="AJ85" s="45">
        <v>12.794410355264107</v>
      </c>
      <c r="AK85" s="45">
        <v>13.255919463761204</v>
      </c>
      <c r="AL85" s="45">
        <v>13.201358451072737</v>
      </c>
      <c r="AM85" s="45">
        <v>13.178436298385027</v>
      </c>
      <c r="AN85" s="45">
        <v>13.44013377299809</v>
      </c>
      <c r="AO85" s="45">
        <v>14.070325139965872</v>
      </c>
      <c r="AP85" s="45">
        <v>12.993578688661168</v>
      </c>
      <c r="AQ85" s="45">
        <v>12.646160924649918</v>
      </c>
      <c r="AR85" s="45">
        <v>11.778957336179884</v>
      </c>
      <c r="AS85" s="45">
        <v>13.005509958046005</v>
      </c>
      <c r="AT85" s="45">
        <v>13.144920761815193</v>
      </c>
      <c r="AU85" s="45">
        <v>12.643807160114211</v>
      </c>
      <c r="AV85" s="45">
        <v>10.781544232763355</v>
      </c>
      <c r="AW85" s="45">
        <v>7.9955027136268058</v>
      </c>
      <c r="AX85" s="45">
        <v>7.7234878877777566</v>
      </c>
      <c r="AY85" s="45">
        <v>8.130315140939631</v>
      </c>
      <c r="AZ85" s="45">
        <v>10.815362682124396</v>
      </c>
      <c r="BA85" s="45">
        <v>10.953348082595872</v>
      </c>
      <c r="BB85" s="45">
        <v>12.09705871783815</v>
      </c>
      <c r="BC85" s="45">
        <v>12.203818112596965</v>
      </c>
      <c r="BD85" s="45">
        <v>11.109253196663444</v>
      </c>
      <c r="BE85" s="45">
        <v>10.562977312072896</v>
      </c>
      <c r="BF85" s="45">
        <v>10.550329003873728</v>
      </c>
      <c r="BG85" s="45">
        <v>11.982800622281939</v>
      </c>
      <c r="BH85" s="45">
        <v>14.205573096593653</v>
      </c>
      <c r="BI85" s="45">
        <v>14.628821091130751</v>
      </c>
      <c r="BJ85" s="45">
        <v>13.998119215501651</v>
      </c>
      <c r="BK85" s="45">
        <v>14.296110661552204</v>
      </c>
      <c r="BL85" s="45">
        <v>14.011653366663461</v>
      </c>
      <c r="BM85" s="45">
        <v>13.921984857691866</v>
      </c>
      <c r="BN85" s="45">
        <v>13.986078068935523</v>
      </c>
      <c r="BO85" s="45">
        <v>10.111801426621833</v>
      </c>
      <c r="BP85" s="45">
        <v>11.975101251128597</v>
      </c>
      <c r="BQ85" s="45">
        <v>11.628548008604394</v>
      </c>
      <c r="BR85" s="45">
        <v>10.822450901803604</v>
      </c>
      <c r="BS85" s="45">
        <v>9.3520272628534507</v>
      </c>
      <c r="BT85" s="45">
        <v>9.2585821061007287</v>
      </c>
      <c r="BU85" s="45">
        <v>9.1967357133161389</v>
      </c>
      <c r="BV85" s="45">
        <v>10.841266690298946</v>
      </c>
      <c r="CK85" s="105"/>
      <c r="CL85" s="105"/>
    </row>
    <row r="86" spans="1:99" s="50" customFormat="1" ht="15" hidden="1">
      <c r="C86" s="3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45"/>
      <c r="BA86" s="45"/>
      <c r="BB86" s="45"/>
      <c r="BC86" s="45"/>
      <c r="BD86" s="45"/>
      <c r="BE86" s="45"/>
      <c r="BF86" s="45"/>
      <c r="BG86" s="45"/>
      <c r="BH86" s="45"/>
      <c r="BI86" s="45"/>
      <c r="BJ86" s="45"/>
      <c r="BK86" s="45"/>
      <c r="BL86" s="45"/>
      <c r="BM86" s="45"/>
      <c r="BN86" s="45"/>
      <c r="BO86" s="45"/>
      <c r="BP86" s="45"/>
      <c r="BQ86" s="45"/>
      <c r="BR86" s="45"/>
      <c r="BS86" s="45"/>
      <c r="BT86" s="45"/>
      <c r="BU86" s="45"/>
      <c r="BV86" s="45"/>
      <c r="CK86" s="105"/>
      <c r="CL86" s="105"/>
    </row>
    <row r="87" spans="1:99" s="50" customFormat="1" ht="15" hidden="1">
      <c r="C87" s="52">
        <v>2011</v>
      </c>
      <c r="D87" s="45">
        <v>0</v>
      </c>
      <c r="E87" s="45">
        <v>11.617203270914986</v>
      </c>
      <c r="F87" s="45">
        <v>11.237621859722154</v>
      </c>
      <c r="G87" s="45">
        <v>11.007801153029231</v>
      </c>
      <c r="H87" s="45">
        <v>13.094717451085755</v>
      </c>
      <c r="I87" s="45">
        <v>13.159854435939266</v>
      </c>
      <c r="J87" s="45">
        <v>13.752487783185991</v>
      </c>
      <c r="K87" s="45">
        <v>13.940095133979352</v>
      </c>
      <c r="L87" s="45">
        <v>14.130816066792246</v>
      </c>
      <c r="M87" s="45">
        <v>14.018165829145731</v>
      </c>
      <c r="N87" s="45">
        <v>13.622077922077922</v>
      </c>
      <c r="O87" s="45">
        <v>13.599556250877345</v>
      </c>
      <c r="P87" s="45">
        <v>13.593487109905018</v>
      </c>
      <c r="Q87" s="45">
        <v>14.204410214525078</v>
      </c>
      <c r="R87" s="45">
        <v>14.539249593403683</v>
      </c>
      <c r="S87" s="45">
        <v>14.251023572259601</v>
      </c>
      <c r="T87" s="45">
        <v>14.600046144095371</v>
      </c>
      <c r="U87" s="45">
        <v>13.298896966473938</v>
      </c>
      <c r="V87" s="45">
        <v>13.732842172056607</v>
      </c>
      <c r="W87" s="45">
        <v>14.08146796185744</v>
      </c>
      <c r="X87" s="45">
        <v>13.753350159129942</v>
      </c>
      <c r="Y87" s="45">
        <v>13.23574816841324</v>
      </c>
      <c r="Z87" s="45">
        <v>11.673297229035917</v>
      </c>
      <c r="AA87" s="45">
        <v>11.383682136224246</v>
      </c>
      <c r="AB87" s="45">
        <v>9.3787779293090576</v>
      </c>
      <c r="AC87" s="45">
        <v>12.39120349919882</v>
      </c>
      <c r="AD87" s="45">
        <v>13.291436542673374</v>
      </c>
      <c r="AE87" s="45">
        <v>14.272805749341353</v>
      </c>
      <c r="AF87" s="45">
        <v>11.26065454122284</v>
      </c>
      <c r="AG87" s="45">
        <v>10.828459521520797</v>
      </c>
      <c r="AH87" s="45">
        <v>9.5750735016961919</v>
      </c>
      <c r="AI87" s="45">
        <v>11.272105441293325</v>
      </c>
      <c r="AJ87" s="45">
        <v>11.4491749280053</v>
      </c>
      <c r="AK87" s="45">
        <v>10.973185919346088</v>
      </c>
      <c r="AL87" s="45">
        <v>11.8457102585476</v>
      </c>
      <c r="AM87" s="45">
        <v>13.164081542968754</v>
      </c>
      <c r="AN87" s="45">
        <v>10.763611776340424</v>
      </c>
      <c r="AO87" s="45">
        <v>10.861527762082392</v>
      </c>
      <c r="AP87" s="45">
        <v>11.123734654293907</v>
      </c>
      <c r="AQ87" s="45">
        <v>10.311672330979057</v>
      </c>
      <c r="AR87" s="45">
        <v>10.31</v>
      </c>
      <c r="AS87" s="45">
        <v>11.796620115615511</v>
      </c>
      <c r="AT87" s="45">
        <v>13.086176980692484</v>
      </c>
      <c r="AU87" s="45">
        <v>11.766127808860757</v>
      </c>
      <c r="AV87" s="45">
        <v>13.437514475680379</v>
      </c>
      <c r="AW87" s="45">
        <v>11.182373923317977</v>
      </c>
      <c r="AX87" s="45">
        <v>12.526607345698043</v>
      </c>
      <c r="AY87" s="45">
        <v>13.126355490846951</v>
      </c>
      <c r="AZ87" s="45">
        <v>8.2015013511361463</v>
      </c>
      <c r="BA87" s="45">
        <v>7.018545574388563</v>
      </c>
      <c r="BB87" s="45">
        <v>9.2737826664698062</v>
      </c>
      <c r="BC87" s="45">
        <v>12.474912356345666</v>
      </c>
      <c r="BD87" s="45">
        <v>12.200551883408663</v>
      </c>
      <c r="BE87" s="45">
        <v>10.274664876273578</v>
      </c>
      <c r="BF87" s="45">
        <v>12.103579705658422</v>
      </c>
      <c r="BG87" s="45">
        <v>12.086144386279313</v>
      </c>
      <c r="BH87" s="45">
        <v>10.745469176875364</v>
      </c>
      <c r="BI87" s="45">
        <v>10.64594175512841</v>
      </c>
      <c r="BJ87" s="45">
        <v>9.9199863207777614</v>
      </c>
      <c r="BK87" s="45">
        <v>8.3505323642532066</v>
      </c>
      <c r="BL87" s="45">
        <v>6.2891539106536847</v>
      </c>
      <c r="BM87" s="45">
        <v>7.8931954443604715</v>
      </c>
      <c r="BN87" s="45">
        <v>6.5559763508240803</v>
      </c>
      <c r="BO87" s="45">
        <v>6.6051615953495872</v>
      </c>
      <c r="BP87" s="45">
        <v>8.4030723361380382</v>
      </c>
      <c r="BQ87" s="45">
        <v>7.5450354339037231</v>
      </c>
      <c r="BR87" s="45">
        <v>8.6446456803624407</v>
      </c>
      <c r="BS87" s="45">
        <v>8.3321362554037872</v>
      </c>
      <c r="BT87" s="45">
        <v>9.2329066224110985</v>
      </c>
      <c r="BU87" s="45">
        <v>9.9665031242662039</v>
      </c>
      <c r="BV87" s="45">
        <v>9.9100072749448564</v>
      </c>
      <c r="CK87" s="105"/>
      <c r="CL87" s="105"/>
    </row>
    <row r="88" spans="1:99" s="50" customFormat="1" ht="15" hidden="1">
      <c r="C88" s="3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5"/>
      <c r="BB88" s="45"/>
      <c r="BC88" s="45"/>
      <c r="BD88" s="45"/>
      <c r="BE88" s="45"/>
      <c r="BF88" s="45"/>
      <c r="BG88" s="45"/>
      <c r="BH88" s="45"/>
      <c r="BI88" s="45"/>
      <c r="BJ88" s="45"/>
      <c r="BK88" s="45"/>
      <c r="BL88" s="45"/>
      <c r="BM88" s="45"/>
      <c r="BN88" s="45"/>
      <c r="BO88" s="45"/>
      <c r="BP88" s="45"/>
      <c r="BQ88" s="45"/>
      <c r="BR88" s="45"/>
      <c r="BS88" s="45"/>
      <c r="BT88" s="45"/>
      <c r="BU88" s="45"/>
      <c r="BV88" s="45"/>
      <c r="CK88" s="105"/>
      <c r="CL88" s="105"/>
    </row>
    <row r="89" spans="1:99" s="48" customFormat="1" hidden="1">
      <c r="A89" s="9"/>
      <c r="B89" s="47"/>
      <c r="C89" s="109">
        <v>2010</v>
      </c>
      <c r="D89" s="110">
        <v>8.994449707439399</v>
      </c>
      <c r="E89" s="110">
        <v>11.72</v>
      </c>
      <c r="F89" s="110">
        <v>10.770000000000001</v>
      </c>
      <c r="G89" s="110">
        <v>9.2132609353257884</v>
      </c>
      <c r="H89" s="110">
        <v>11.575984719864179</v>
      </c>
      <c r="I89" s="110">
        <v>11.838710813189788</v>
      </c>
      <c r="J89" s="110">
        <v>11.845280753158171</v>
      </c>
      <c r="K89" s="110">
        <v>10.900773012437172</v>
      </c>
      <c r="L89" s="110">
        <v>12.842736830695859</v>
      </c>
      <c r="M89" s="110">
        <v>11.954491841491842</v>
      </c>
      <c r="N89" s="110">
        <v>10.635738303680697</v>
      </c>
      <c r="O89" s="110">
        <v>11.341557886557887</v>
      </c>
      <c r="P89" s="110">
        <v>10.741461595824013</v>
      </c>
      <c r="Q89" s="110">
        <v>11.276963041657302</v>
      </c>
      <c r="R89" s="110">
        <v>12.264540562307804</v>
      </c>
      <c r="S89" s="110">
        <v>12.162149750069425</v>
      </c>
      <c r="T89" s="110">
        <v>12.665938292695555</v>
      </c>
      <c r="U89" s="110">
        <v>11.384826762246115</v>
      </c>
      <c r="V89" s="110">
        <v>13.036712245518078</v>
      </c>
      <c r="W89" s="110">
        <v>13.875111706881144</v>
      </c>
      <c r="X89" s="110">
        <v>14.612975821969382</v>
      </c>
      <c r="Y89" s="110">
        <v>13.382358745822058</v>
      </c>
      <c r="Z89" s="110">
        <v>12.578436201714844</v>
      </c>
      <c r="AA89" s="110">
        <v>13.658054877815109</v>
      </c>
      <c r="AB89" s="110">
        <v>15.256334677655035</v>
      </c>
      <c r="AC89" s="110">
        <v>13.895879629228194</v>
      </c>
      <c r="AD89" s="110">
        <v>14.384361124778602</v>
      </c>
      <c r="AE89" s="110">
        <v>14.86210204410108</v>
      </c>
      <c r="AF89" s="110">
        <v>14.890598344177597</v>
      </c>
      <c r="AG89" s="110">
        <v>14.790923243449749</v>
      </c>
      <c r="AH89" s="110">
        <v>14.778930645768233</v>
      </c>
      <c r="AI89" s="110">
        <v>14.263557655853393</v>
      </c>
      <c r="AJ89" s="110">
        <v>14.804058478374163</v>
      </c>
      <c r="AK89" s="110">
        <v>14.54113783720608</v>
      </c>
      <c r="AL89" s="110">
        <v>14.443379771101922</v>
      </c>
      <c r="AM89" s="110">
        <v>13.69674229735992</v>
      </c>
      <c r="AN89" s="110">
        <v>14.783300900164527</v>
      </c>
      <c r="AO89" s="110">
        <v>12.940920733323107</v>
      </c>
      <c r="AP89" s="110">
        <v>12.61490161727019</v>
      </c>
      <c r="AQ89" s="110">
        <v>12.380615624809808</v>
      </c>
      <c r="AR89" s="110">
        <v>12.38</v>
      </c>
      <c r="AS89" s="110">
        <v>13.063092666313041</v>
      </c>
      <c r="AT89" s="110">
        <v>10.520592216451401</v>
      </c>
      <c r="AU89" s="110">
        <v>11.236964625954471</v>
      </c>
      <c r="AV89" s="110">
        <v>13.891982571399286</v>
      </c>
      <c r="AW89" s="110">
        <v>14.642231817428312</v>
      </c>
      <c r="AX89" s="110">
        <v>14.056666984350999</v>
      </c>
      <c r="AY89" s="110">
        <v>13.435487849156507</v>
      </c>
      <c r="AZ89" s="110">
        <v>12.381782829571426</v>
      </c>
      <c r="BA89" s="110">
        <v>14.717972231922905</v>
      </c>
      <c r="BB89" s="110">
        <v>13.994259870169838</v>
      </c>
      <c r="BC89" s="110">
        <v>9.0000810128441735</v>
      </c>
      <c r="BD89" s="110">
        <v>10.482863504056338</v>
      </c>
      <c r="BE89" s="110">
        <v>14.361363600560809</v>
      </c>
      <c r="BF89" s="110">
        <v>11.803260840684123</v>
      </c>
      <c r="BG89" s="110">
        <v>9.748823652271156</v>
      </c>
      <c r="BH89" s="110">
        <v>11.464958227030344</v>
      </c>
      <c r="BI89" s="110">
        <v>13.676593730649747</v>
      </c>
      <c r="BJ89" s="110">
        <v>13.359697288858644</v>
      </c>
      <c r="BK89" s="110">
        <v>13.005507596839813</v>
      </c>
      <c r="BL89" s="110">
        <v>10.145979129917022</v>
      </c>
      <c r="BM89" s="110">
        <v>11.13754609852009</v>
      </c>
      <c r="BN89" s="110">
        <v>9.9860135040990539</v>
      </c>
      <c r="BO89" s="110">
        <v>11.815971958699658</v>
      </c>
      <c r="BP89" s="110">
        <v>11.88129655845867</v>
      </c>
      <c r="BQ89" s="110">
        <v>11.288606114398686</v>
      </c>
      <c r="BR89" s="110">
        <v>11.12353585851214</v>
      </c>
      <c r="BS89" s="110">
        <v>10.49313368439077</v>
      </c>
      <c r="BT89" s="110">
        <v>10.982321713581761</v>
      </c>
      <c r="BU89" s="110">
        <v>10.031615491906184</v>
      </c>
      <c r="BV89" s="110">
        <v>9.3427560134956966</v>
      </c>
      <c r="CK89" s="111"/>
      <c r="CL89" s="111"/>
    </row>
    <row r="90" spans="1:99" s="50" customFormat="1" hidden="1"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5"/>
      <c r="BB90" s="45"/>
      <c r="BC90" s="45"/>
      <c r="BD90" s="45"/>
      <c r="BE90" s="45"/>
      <c r="BF90" s="45"/>
      <c r="BG90" s="45"/>
      <c r="BH90" s="45"/>
      <c r="BI90" s="45"/>
      <c r="BJ90" s="45"/>
      <c r="BK90" s="45"/>
      <c r="BL90" s="45"/>
      <c r="BM90" s="45"/>
      <c r="BN90" s="45"/>
      <c r="BO90" s="45"/>
      <c r="BP90" s="45"/>
      <c r="BQ90" s="45"/>
      <c r="BR90" s="45"/>
      <c r="BS90" s="45"/>
      <c r="BT90" s="45"/>
      <c r="BU90" s="45"/>
      <c r="BV90" s="45"/>
      <c r="CK90" s="105"/>
      <c r="CL90" s="105"/>
    </row>
    <row r="91" spans="1:99" s="50" customFormat="1" hidden="1">
      <c r="C91" s="34">
        <v>2009</v>
      </c>
      <c r="D91" s="45">
        <v>12.218471615720524</v>
      </c>
      <c r="E91" s="45">
        <v>12.372214611112957</v>
      </c>
      <c r="F91" s="45">
        <v>13.084219132226087</v>
      </c>
      <c r="G91" s="45">
        <v>14.812542372881357</v>
      </c>
      <c r="H91" s="45">
        <v>12.868697714954092</v>
      </c>
      <c r="I91" s="45">
        <v>12.52740060510504</v>
      </c>
      <c r="J91" s="45">
        <v>12.797813538451161</v>
      </c>
      <c r="K91" s="45">
        <v>10.912357968184876</v>
      </c>
      <c r="L91" s="45">
        <v>9.7131418751337275</v>
      </c>
      <c r="M91" s="45">
        <v>10.445057295645531</v>
      </c>
      <c r="N91" s="45">
        <v>11.766952812164677</v>
      </c>
      <c r="O91" s="45">
        <v>11.952106418268023</v>
      </c>
      <c r="P91" s="45">
        <v>10.918654895321026</v>
      </c>
      <c r="Q91" s="45">
        <v>9.6689018050989404</v>
      </c>
      <c r="R91" s="45">
        <v>9.3942188920222787</v>
      </c>
      <c r="S91" s="45">
        <v>12.485020513629729</v>
      </c>
      <c r="T91" s="45">
        <v>13.39212183586954</v>
      </c>
      <c r="U91" s="45">
        <v>12.86071755381654</v>
      </c>
      <c r="V91" s="45">
        <v>13.314665023618813</v>
      </c>
      <c r="W91" s="45">
        <v>8.900116584333098</v>
      </c>
      <c r="X91" s="45">
        <v>10.205718733161707</v>
      </c>
      <c r="Y91" s="45">
        <v>11.517817324320076</v>
      </c>
      <c r="Z91" s="45">
        <v>10.122610389610392</v>
      </c>
      <c r="AA91" s="45">
        <v>14.436034024455074</v>
      </c>
      <c r="AB91" s="45">
        <v>13.493890408440025</v>
      </c>
      <c r="AC91" s="45">
        <v>13.97074894917845</v>
      </c>
      <c r="AD91" s="45">
        <v>9.6167351476772875</v>
      </c>
      <c r="AE91" s="45">
        <v>8.6400863090201376</v>
      </c>
      <c r="AF91" s="45">
        <v>9.416404037070647</v>
      </c>
      <c r="AG91" s="45">
        <v>13.263604239755175</v>
      </c>
      <c r="AH91" s="45">
        <v>13.794581860539845</v>
      </c>
      <c r="AI91" s="45">
        <v>14.235048047148137</v>
      </c>
      <c r="AJ91" s="45">
        <v>13.890890919474588</v>
      </c>
      <c r="AK91" s="45">
        <v>14.774831979787043</v>
      </c>
      <c r="AL91" s="45">
        <v>14.395653729034752</v>
      </c>
      <c r="AM91" s="45">
        <v>14.876735432069323</v>
      </c>
      <c r="AN91" s="45">
        <v>16.210191387559806</v>
      </c>
      <c r="AO91" s="45">
        <v>12.476832294585169</v>
      </c>
      <c r="AP91" s="45">
        <v>12.235876592890678</v>
      </c>
      <c r="AQ91" s="45">
        <v>10.472925437253599</v>
      </c>
      <c r="AR91" s="45">
        <v>12.86335469028832</v>
      </c>
      <c r="AS91" s="45">
        <v>15.637194003445227</v>
      </c>
      <c r="AT91" s="45">
        <v>15.116895368782163</v>
      </c>
      <c r="AU91" s="45">
        <v>15.107624921597322</v>
      </c>
      <c r="AV91" s="45">
        <v>15.10095298905178</v>
      </c>
      <c r="AW91" s="45">
        <v>15.548869313809096</v>
      </c>
      <c r="AX91" s="45">
        <v>15.465790047062923</v>
      </c>
      <c r="AY91" s="45">
        <v>15.216588636363637</v>
      </c>
      <c r="AZ91" s="45">
        <v>14.987577379022087</v>
      </c>
      <c r="BA91" s="45">
        <v>15.187051547905236</v>
      </c>
      <c r="BB91" s="45">
        <v>15.44202722738914</v>
      </c>
      <c r="BC91" s="45">
        <v>15.697514652912471</v>
      </c>
      <c r="BD91" s="45">
        <v>15.258357794606955</v>
      </c>
      <c r="BE91" s="45">
        <v>15.25044345898004</v>
      </c>
      <c r="BF91" s="45">
        <v>14.756950266306985</v>
      </c>
      <c r="BG91" s="45">
        <v>14.97540918308227</v>
      </c>
      <c r="BH91" s="45">
        <v>14.810927399303829</v>
      </c>
      <c r="BI91" s="45">
        <v>14.832083718021265</v>
      </c>
      <c r="BJ91" s="45">
        <v>15.051371156293468</v>
      </c>
      <c r="BK91" s="45">
        <v>14.781718331763196</v>
      </c>
      <c r="BL91" s="45">
        <v>14.126562310491202</v>
      </c>
      <c r="BM91" s="45">
        <v>14.354053461417976</v>
      </c>
      <c r="BN91" s="45">
        <v>14.572033716885203</v>
      </c>
      <c r="BO91" s="45">
        <v>14.696021540469971</v>
      </c>
      <c r="BP91" s="45">
        <v>14.923989569752282</v>
      </c>
      <c r="BQ91" s="45">
        <v>15.442676056338028</v>
      </c>
      <c r="BR91" s="45">
        <v>13.202971576227389</v>
      </c>
      <c r="BS91" s="45">
        <v>13.570853658536581</v>
      </c>
      <c r="BT91" s="45"/>
      <c r="BU91" s="45"/>
      <c r="BV91" s="45"/>
      <c r="CK91" s="105"/>
      <c r="CL91" s="105"/>
    </row>
    <row r="92" spans="1:99" s="50" customFormat="1" hidden="1"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5"/>
      <c r="BB92" s="45"/>
      <c r="BC92" s="45"/>
      <c r="BD92" s="45"/>
      <c r="BE92" s="45"/>
      <c r="BF92" s="45"/>
      <c r="BG92" s="45"/>
      <c r="BH92" s="45"/>
      <c r="BI92" s="45"/>
      <c r="BJ92" s="45"/>
      <c r="BK92" s="45"/>
      <c r="BL92" s="45"/>
      <c r="BM92" s="45"/>
      <c r="BN92" s="45"/>
      <c r="BO92" s="45"/>
      <c r="BP92" s="45"/>
      <c r="BQ92" s="45"/>
      <c r="BR92" s="45"/>
      <c r="BS92" s="45"/>
      <c r="BT92" s="45"/>
      <c r="BU92" s="45"/>
      <c r="BV92" s="45"/>
      <c r="CK92" s="105"/>
      <c r="CL92" s="105"/>
    </row>
    <row r="93" spans="1:99" s="50" customFormat="1" hidden="1">
      <c r="C93" s="36">
        <v>2008</v>
      </c>
      <c r="D93" s="45">
        <v>12.846432926829268</v>
      </c>
      <c r="E93" s="45">
        <v>14.483304093567254</v>
      </c>
      <c r="F93" s="45">
        <v>13.682305068799248</v>
      </c>
      <c r="G93" s="45">
        <v>13.763529862742672</v>
      </c>
      <c r="H93" s="45">
        <v>14.371283182805534</v>
      </c>
      <c r="I93" s="45">
        <v>14.650289050775388</v>
      </c>
      <c r="J93" s="45">
        <v>14.828601247022933</v>
      </c>
      <c r="K93" s="45">
        <v>14.173917280822568</v>
      </c>
      <c r="L93" s="45">
        <v>13.640958986116424</v>
      </c>
      <c r="M93" s="45">
        <v>13.573940753270668</v>
      </c>
      <c r="N93" s="45">
        <v>14.871598131158301</v>
      </c>
      <c r="O93" s="45">
        <v>14.978048063854731</v>
      </c>
      <c r="P93" s="45">
        <v>14.9898030951321</v>
      </c>
      <c r="Q93" s="45">
        <v>14.837719980716555</v>
      </c>
      <c r="R93" s="45">
        <v>15.129223972905319</v>
      </c>
      <c r="S93" s="45">
        <v>15.540691874497188</v>
      </c>
      <c r="T93" s="45">
        <v>16.016930379746835</v>
      </c>
      <c r="U93" s="45">
        <v>16.090049019607843</v>
      </c>
      <c r="V93" s="45">
        <v>15.542862658576949</v>
      </c>
      <c r="W93" s="45">
        <v>15.504532507739937</v>
      </c>
      <c r="X93" s="45">
        <v>14.957713191557424</v>
      </c>
      <c r="Y93" s="45">
        <v>14.879862499895042</v>
      </c>
      <c r="Z93" s="45">
        <v>14.417963300682471</v>
      </c>
      <c r="AA93" s="45">
        <v>15.01324376284772</v>
      </c>
      <c r="AB93" s="45">
        <v>15.17502722144696</v>
      </c>
      <c r="AC93" s="45">
        <v>15.741782604343909</v>
      </c>
      <c r="AD93" s="45">
        <v>15.189416766437807</v>
      </c>
      <c r="AE93" s="45">
        <v>15.485590300470902</v>
      </c>
      <c r="AF93" s="45">
        <v>15.521804741110421</v>
      </c>
      <c r="AG93" s="45">
        <v>13.148850917132824</v>
      </c>
      <c r="AH93" s="45">
        <v>13.018898187694795</v>
      </c>
      <c r="AI93" s="45">
        <v>13.623378651670734</v>
      </c>
      <c r="AJ93" s="45">
        <v>13.022059736819248</v>
      </c>
      <c r="AK93" s="45">
        <v>13.534302007299271</v>
      </c>
      <c r="AL93" s="45">
        <v>12.955886212874479</v>
      </c>
      <c r="AM93" s="45">
        <v>13.377906949071869</v>
      </c>
      <c r="AN93" s="45">
        <v>10.427409113196976</v>
      </c>
      <c r="AO93" s="45">
        <v>8.8969571411611081</v>
      </c>
      <c r="AP93" s="45">
        <v>11.166840681203247</v>
      </c>
      <c r="AQ93" s="45">
        <v>8.9827139025208034</v>
      </c>
      <c r="AR93" s="45">
        <v>10.141784375200862</v>
      </c>
      <c r="AS93" s="45">
        <v>11.686640680166331</v>
      </c>
      <c r="AT93" s="45">
        <v>13.056958556808958</v>
      </c>
      <c r="AU93" s="45">
        <v>13.802473515197422</v>
      </c>
      <c r="AV93" s="45">
        <v>14.645549959895334</v>
      </c>
      <c r="AW93" s="45">
        <v>14.735688371616076</v>
      </c>
      <c r="AX93" s="45">
        <v>14.519714637396389</v>
      </c>
      <c r="AY93" s="45">
        <v>13.530573386811147</v>
      </c>
      <c r="AZ93" s="45">
        <v>13.455745896963318</v>
      </c>
      <c r="BA93" s="45">
        <v>14.390575472602084</v>
      </c>
      <c r="BB93" s="45">
        <v>14.624742308446015</v>
      </c>
      <c r="BC93" s="45">
        <v>14.948127230062042</v>
      </c>
      <c r="BD93" s="45">
        <v>15.238662656177695</v>
      </c>
      <c r="BE93" s="45">
        <v>15.060145665145667</v>
      </c>
      <c r="BF93" s="45">
        <v>15.062202127659571</v>
      </c>
      <c r="BG93" s="45">
        <v>13.291549429657794</v>
      </c>
      <c r="BH93" s="45">
        <v>13.158430637386182</v>
      </c>
      <c r="BI93" s="45">
        <v>12.964318066157759</v>
      </c>
      <c r="BJ93" s="45">
        <v>13.415142282265016</v>
      </c>
      <c r="BK93" s="45">
        <v>13.236780476075978</v>
      </c>
      <c r="BL93" s="45">
        <v>12.822824102251978</v>
      </c>
      <c r="BM93" s="45"/>
      <c r="BN93" s="45"/>
      <c r="BO93" s="45"/>
      <c r="BP93" s="45"/>
      <c r="BQ93" s="45"/>
      <c r="BR93" s="45"/>
      <c r="BS93" s="45"/>
      <c r="BT93" s="45"/>
      <c r="BU93" s="45"/>
      <c r="BV93" s="45"/>
      <c r="CK93" s="105"/>
      <c r="CL93" s="105"/>
    </row>
    <row r="94" spans="1:99" s="50" customFormat="1" hidden="1"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5"/>
      <c r="BB94" s="45"/>
      <c r="BC94" s="45"/>
      <c r="BD94" s="45"/>
      <c r="BE94" s="45"/>
      <c r="BF94" s="45"/>
      <c r="BG94" s="45"/>
      <c r="BH94" s="45"/>
      <c r="BI94" s="45"/>
      <c r="BJ94" s="45"/>
      <c r="BK94" s="45"/>
      <c r="BL94" s="45"/>
      <c r="BM94" s="45"/>
      <c r="BN94" s="45"/>
      <c r="BO94" s="45"/>
      <c r="BP94" s="45"/>
      <c r="BQ94" s="45"/>
      <c r="BR94" s="45"/>
      <c r="BS94" s="45"/>
      <c r="BT94" s="45"/>
      <c r="BU94" s="45"/>
      <c r="BV94" s="45"/>
      <c r="CK94" s="105"/>
      <c r="CL94" s="105"/>
    </row>
    <row r="95" spans="1:99" s="50" customFormat="1" hidden="1">
      <c r="C95" s="40">
        <v>2007</v>
      </c>
      <c r="D95" s="45">
        <v>15.826404736275569</v>
      </c>
      <c r="E95" s="45">
        <v>14.886591986542285</v>
      </c>
      <c r="F95" s="45">
        <v>15.098227552734739</v>
      </c>
      <c r="G95" s="45">
        <v>15.179969073668854</v>
      </c>
      <c r="H95" s="45">
        <v>15.23930651022739</v>
      </c>
      <c r="I95" s="45">
        <v>15.169230109406355</v>
      </c>
      <c r="J95" s="45">
        <v>14.919015408059598</v>
      </c>
      <c r="K95" s="45">
        <v>13.83023447040625</v>
      </c>
      <c r="L95" s="45">
        <v>13.464054589315122</v>
      </c>
      <c r="M95" s="45">
        <v>13.387928346792101</v>
      </c>
      <c r="N95" s="45">
        <v>14.719030062042608</v>
      </c>
      <c r="O95" s="45">
        <v>14.788739288165505</v>
      </c>
      <c r="P95" s="45">
        <v>14.564414802065405</v>
      </c>
      <c r="Q95" s="45">
        <v>14.302537410540014</v>
      </c>
      <c r="R95" s="45">
        <v>15.05226226076555</v>
      </c>
      <c r="S95" s="45">
        <v>15.555104643557883</v>
      </c>
      <c r="T95" s="45">
        <v>15.388053224558893</v>
      </c>
      <c r="U95" s="45">
        <v>15.510607848639113</v>
      </c>
      <c r="V95" s="45">
        <v>15.427339361103298</v>
      </c>
      <c r="W95" s="45">
        <v>15.502593271319986</v>
      </c>
      <c r="X95" s="45">
        <v>15.684547047841601</v>
      </c>
      <c r="Y95" s="45">
        <v>15.685608051855375</v>
      </c>
      <c r="Z95" s="45">
        <v>15.570464243209187</v>
      </c>
      <c r="AA95" s="45">
        <v>15.54224956078707</v>
      </c>
      <c r="AB95" s="45">
        <v>15.610349491332716</v>
      </c>
      <c r="AC95" s="45">
        <v>15.652000203272692</v>
      </c>
      <c r="AD95" s="45">
        <v>15.273697803175166</v>
      </c>
      <c r="AE95" s="45">
        <v>15.161216622209741</v>
      </c>
      <c r="AF95" s="45">
        <v>15.358699666969422</v>
      </c>
      <c r="AG95" s="45">
        <v>15.469504279600571</v>
      </c>
      <c r="AH95" s="45">
        <v>15.270342465753426</v>
      </c>
      <c r="AI95" s="45">
        <v>15.182870995306443</v>
      </c>
      <c r="AJ95" s="45">
        <v>15.409853818041929</v>
      </c>
      <c r="AK95" s="45">
        <v>15.543014705882353</v>
      </c>
      <c r="AL95" s="45">
        <v>15.200833049274703</v>
      </c>
      <c r="AM95" s="45">
        <v>15.172558051369535</v>
      </c>
      <c r="AN95" s="45">
        <v>15.173423034359901</v>
      </c>
      <c r="AO95" s="45">
        <v>14.824365613741547</v>
      </c>
      <c r="AP95" s="45">
        <v>14.085781466233799</v>
      </c>
      <c r="AQ95" s="45">
        <v>13.919131734945106</v>
      </c>
      <c r="AR95" s="45">
        <v>14.473499204367023</v>
      </c>
      <c r="AS95" s="45">
        <v>13.914375666203998</v>
      </c>
      <c r="AT95" s="45">
        <v>13.746746159041953</v>
      </c>
      <c r="AU95" s="45">
        <v>13.898814146495759</v>
      </c>
      <c r="AV95" s="45">
        <v>14.125535902541877</v>
      </c>
      <c r="AW95" s="45">
        <v>13.331634929296992</v>
      </c>
      <c r="AX95" s="45">
        <v>12.553050480024774</v>
      </c>
      <c r="AY95" s="45">
        <v>12.128756702717439</v>
      </c>
      <c r="AZ95" s="45">
        <v>11.890010225777058</v>
      </c>
      <c r="BA95" s="45">
        <v>11.6912141416246</v>
      </c>
      <c r="BB95" s="45">
        <v>10.901784724085502</v>
      </c>
      <c r="BC95" s="45">
        <v>11.244616884504433</v>
      </c>
      <c r="BD95" s="45">
        <v>10.96625637642402</v>
      </c>
      <c r="BE95" s="45">
        <v>11.695644626160396</v>
      </c>
      <c r="BF95" s="45">
        <v>10.43886306680117</v>
      </c>
      <c r="BG95" s="45">
        <v>10.719961501855396</v>
      </c>
      <c r="BH95" s="45">
        <v>8.8468374310997948</v>
      </c>
      <c r="BI95" s="45">
        <v>8.725883669604146</v>
      </c>
      <c r="BJ95" s="45">
        <v>10.422433863882084</v>
      </c>
      <c r="BK95" s="45">
        <v>12.7024509574755</v>
      </c>
      <c r="BL95" s="45">
        <v>9.0022028222913182</v>
      </c>
      <c r="BM95" s="45">
        <v>8.179701149425286</v>
      </c>
      <c r="BN95" s="45">
        <v>7.9322048819527815</v>
      </c>
      <c r="BO95" s="45">
        <v>9.428753148614609</v>
      </c>
      <c r="BP95" s="45"/>
      <c r="BQ95" s="45"/>
      <c r="BR95" s="45"/>
      <c r="BS95" s="45"/>
      <c r="BT95" s="45"/>
      <c r="BU95" s="45"/>
      <c r="BV95" s="45"/>
      <c r="CK95" s="105"/>
      <c r="CL95" s="105"/>
    </row>
    <row r="96" spans="1:99" hidden="1">
      <c r="A96" s="2"/>
      <c r="B96" s="2"/>
      <c r="C96" s="2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5"/>
      <c r="BB96" s="45"/>
      <c r="BC96" s="45"/>
      <c r="BD96" s="45"/>
      <c r="BE96" s="45"/>
      <c r="BF96" s="45"/>
      <c r="BG96" s="45"/>
      <c r="BH96" s="45"/>
      <c r="BI96" s="45"/>
      <c r="BJ96" s="45"/>
      <c r="BK96" s="45"/>
      <c r="BL96" s="45"/>
      <c r="BM96" s="45"/>
      <c r="BN96" s="45"/>
      <c r="BO96" s="45"/>
      <c r="BP96" s="45"/>
      <c r="BQ96" s="45"/>
      <c r="BR96" s="45"/>
      <c r="BS96" s="45"/>
      <c r="BT96" s="45"/>
      <c r="BU96" s="45"/>
      <c r="BV96" s="45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6"/>
      <c r="CL96" s="2"/>
      <c r="CM96" s="2"/>
      <c r="CN96" s="2"/>
      <c r="CO96" s="2"/>
      <c r="CP96" s="2"/>
      <c r="CQ96" s="2"/>
      <c r="CR96" s="2"/>
      <c r="CS96" s="2"/>
      <c r="CT96" s="2"/>
      <c r="CU96" s="2"/>
    </row>
    <row r="97" spans="1:99" s="50" customFormat="1" hidden="1">
      <c r="C97" s="38">
        <v>2006</v>
      </c>
      <c r="D97" s="45">
        <v>14.455955882352939</v>
      </c>
      <c r="E97" s="45">
        <v>15.226633228241136</v>
      </c>
      <c r="F97" s="45">
        <v>15.814988915662651</v>
      </c>
      <c r="G97" s="45">
        <v>15.933183514246942</v>
      </c>
      <c r="H97" s="45">
        <v>16.069444200929251</v>
      </c>
      <c r="I97" s="45">
        <v>15.356168173475629</v>
      </c>
      <c r="J97" s="45">
        <v>14.260340726229623</v>
      </c>
      <c r="K97" s="45">
        <v>14.44891101554747</v>
      </c>
      <c r="L97" s="45">
        <v>15.132763757643136</v>
      </c>
      <c r="M97" s="45">
        <v>15.366110587918742</v>
      </c>
      <c r="N97" s="45">
        <v>15.589632128863736</v>
      </c>
      <c r="O97" s="45">
        <v>14.943100487352053</v>
      </c>
      <c r="P97" s="45">
        <v>14.35046292763576</v>
      </c>
      <c r="Q97" s="45">
        <v>13.560895426926765</v>
      </c>
      <c r="R97" s="45">
        <v>13.853264902042516</v>
      </c>
      <c r="S97" s="45">
        <v>13.967303006329116</v>
      </c>
      <c r="T97" s="45">
        <v>14.005305653710248</v>
      </c>
      <c r="U97" s="45">
        <v>14.268495674300254</v>
      </c>
      <c r="V97" s="45">
        <v>15.07141552979793</v>
      </c>
      <c r="W97" s="45">
        <v>15.158224640559219</v>
      </c>
      <c r="X97" s="45">
        <v>15.926316806660223</v>
      </c>
      <c r="Y97" s="45">
        <v>16.055690634193063</v>
      </c>
      <c r="Z97" s="45">
        <v>15.94855227379278</v>
      </c>
      <c r="AA97" s="45">
        <v>14.568628571428572</v>
      </c>
      <c r="AB97" s="45">
        <v>13.719306423611108</v>
      </c>
      <c r="AC97" s="45">
        <v>13.837722177742194</v>
      </c>
      <c r="AD97" s="45">
        <v>14.245477214101461</v>
      </c>
      <c r="AE97" s="45">
        <v>15.59428806215449</v>
      </c>
      <c r="AF97" s="45">
        <v>15.859843148046229</v>
      </c>
      <c r="AG97" s="45">
        <v>15.681629456847718</v>
      </c>
      <c r="AH97" s="45">
        <v>15.925794671982601</v>
      </c>
      <c r="AI97" s="45">
        <v>15.898848549737199</v>
      </c>
      <c r="AJ97" s="45">
        <v>15.881608349008919</v>
      </c>
      <c r="AK97" s="45">
        <v>15.565175567833025</v>
      </c>
      <c r="AL97" s="45">
        <v>15.448831531784643</v>
      </c>
      <c r="AM97" s="45">
        <v>15.490746146872166</v>
      </c>
      <c r="AN97" s="45">
        <v>15.626824416386592</v>
      </c>
      <c r="AO97" s="45">
        <v>15.507050748448339</v>
      </c>
      <c r="AP97" s="45">
        <v>15.033834514460832</v>
      </c>
      <c r="AQ97" s="45">
        <v>14.50156246932967</v>
      </c>
      <c r="AR97" s="45">
        <v>14.011963769726608</v>
      </c>
      <c r="AS97" s="45">
        <v>13.537368939672932</v>
      </c>
      <c r="AT97" s="45">
        <v>13.292663888165318</v>
      </c>
      <c r="AU97" s="45">
        <v>12.703748065614363</v>
      </c>
      <c r="AV97" s="45">
        <v>12.082744023347333</v>
      </c>
      <c r="AW97" s="45">
        <v>10.769502637929852</v>
      </c>
      <c r="AX97" s="45">
        <v>10.289832338065354</v>
      </c>
      <c r="AY97" s="45">
        <v>11.738805042938059</v>
      </c>
      <c r="AZ97" s="45">
        <v>12.509026452434604</v>
      </c>
      <c r="BA97" s="45">
        <v>10.663977550024399</v>
      </c>
      <c r="BB97" s="45">
        <v>9.7025930457836242</v>
      </c>
      <c r="BC97" s="45">
        <v>10.310283367860315</v>
      </c>
      <c r="BD97" s="45">
        <v>9.6623983034370529</v>
      </c>
      <c r="BE97" s="45">
        <v>9.5090632715037895</v>
      </c>
      <c r="BF97" s="45">
        <v>11.847594570135747</v>
      </c>
      <c r="BG97" s="45">
        <v>11.527900187286548</v>
      </c>
      <c r="BH97" s="45">
        <v>11.1564894755619</v>
      </c>
      <c r="BI97" s="45">
        <v>11.678807201800449</v>
      </c>
      <c r="BJ97" s="45">
        <v>13.206666666666667</v>
      </c>
      <c r="BK97" s="45">
        <v>12.335172413793106</v>
      </c>
      <c r="BL97" s="45">
        <v>11.72</v>
      </c>
      <c r="BM97" s="45">
        <v>11.767476635514019</v>
      </c>
      <c r="BN97" s="45">
        <v>12.147021276595746</v>
      </c>
      <c r="BO97" s="45">
        <v>12.826638297872341</v>
      </c>
      <c r="BP97" s="45">
        <v>12.382748091603055</v>
      </c>
      <c r="BQ97" s="45">
        <v>12.0375</v>
      </c>
      <c r="BR97" s="45">
        <v>12.765893719806762</v>
      </c>
      <c r="BS97" s="45">
        <v>12.3986013986014</v>
      </c>
      <c r="BT97" s="45">
        <v>13.388508287292817</v>
      </c>
      <c r="BU97" s="45">
        <v>13.666019417475729</v>
      </c>
      <c r="BV97" s="45">
        <v>12.94435294117647</v>
      </c>
      <c r="CK97" s="105"/>
      <c r="CL97" s="105"/>
    </row>
    <row r="98" spans="1:99" hidden="1">
      <c r="A98" s="2"/>
      <c r="B98" s="2"/>
      <c r="C98" s="2"/>
      <c r="D98" s="2"/>
      <c r="E98" s="5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6"/>
      <c r="CL98" s="2"/>
      <c r="CM98" s="2"/>
      <c r="CN98" s="2"/>
      <c r="CO98" s="2"/>
      <c r="CP98" s="2"/>
      <c r="CQ98" s="2"/>
      <c r="CR98" s="2"/>
      <c r="CS98" s="2"/>
      <c r="CT98" s="2"/>
      <c r="CU98" s="2"/>
    </row>
    <row r="99" spans="1:99" s="45" customFormat="1" hidden="1">
      <c r="C99" s="39">
        <v>2005</v>
      </c>
      <c r="D99" s="45">
        <v>15.448387931034484</v>
      </c>
      <c r="E99" s="45">
        <v>15.428757758620687</v>
      </c>
      <c r="F99" s="45">
        <v>15.849601671038569</v>
      </c>
      <c r="G99" s="45">
        <v>15.549925622198915</v>
      </c>
      <c r="H99" s="45">
        <v>16.081776818984114</v>
      </c>
      <c r="I99" s="45">
        <v>15.837184375966196</v>
      </c>
      <c r="J99" s="45">
        <v>15.448178115163859</v>
      </c>
      <c r="K99" s="45">
        <v>15.525969417926841</v>
      </c>
      <c r="L99" s="45">
        <v>15.66642141100813</v>
      </c>
      <c r="M99" s="45">
        <v>12.574734237536656</v>
      </c>
      <c r="N99" s="45">
        <v>15.311395860854249</v>
      </c>
      <c r="O99" s="45">
        <v>16.102156899457032</v>
      </c>
      <c r="P99" s="45">
        <v>15.987921182266009</v>
      </c>
      <c r="Q99" s="45">
        <v>14.52104655737705</v>
      </c>
      <c r="R99" s="45">
        <v>15.003568297387341</v>
      </c>
      <c r="S99" s="45">
        <v>16.232818386447104</v>
      </c>
      <c r="T99" s="45">
        <v>16.235771138539619</v>
      </c>
      <c r="U99" s="45">
        <v>15.661716213125999</v>
      </c>
      <c r="V99" s="45">
        <v>15.528551320378675</v>
      </c>
      <c r="W99" s="45">
        <v>15.761614440605268</v>
      </c>
      <c r="X99" s="45">
        <v>15.854603278688524</v>
      </c>
      <c r="Y99" s="45">
        <v>15.620424609062891</v>
      </c>
      <c r="Z99" s="45">
        <v>16.05635484650713</v>
      </c>
      <c r="AA99" s="45">
        <v>16.03056128064032</v>
      </c>
      <c r="AB99" s="45">
        <v>16.013125407520103</v>
      </c>
      <c r="AC99" s="45">
        <v>16.457612349914235</v>
      </c>
      <c r="AD99" s="45">
        <v>16.46702170561025</v>
      </c>
      <c r="AE99" s="45">
        <v>16.150341958132884</v>
      </c>
      <c r="AF99" s="45">
        <v>16.024910337552743</v>
      </c>
      <c r="AG99" s="45">
        <v>15.525953188602445</v>
      </c>
      <c r="AH99" s="45">
        <v>15.627947354771784</v>
      </c>
      <c r="AI99" s="45">
        <v>15.445986216730034</v>
      </c>
      <c r="AJ99" s="45">
        <v>15.343114038992253</v>
      </c>
      <c r="AK99" s="45">
        <v>14.684015639769697</v>
      </c>
      <c r="AL99" s="45">
        <v>14.142796111746446</v>
      </c>
      <c r="AM99" s="45">
        <v>13.58907660677572</v>
      </c>
      <c r="AN99" s="45">
        <v>11.993052051439069</v>
      </c>
      <c r="AO99" s="45">
        <v>12.549791602819493</v>
      </c>
      <c r="AP99" s="45">
        <v>11.871525471169992</v>
      </c>
      <c r="AQ99" s="45">
        <v>11.313463257199603</v>
      </c>
      <c r="AR99" s="45">
        <v>10.308309611264155</v>
      </c>
      <c r="AS99" s="45">
        <v>9.9391780450311984</v>
      </c>
      <c r="AT99" s="45">
        <v>9.4516395788612897</v>
      </c>
      <c r="AU99" s="45">
        <v>9.9655897786903935</v>
      </c>
      <c r="AV99" s="45">
        <v>8.7876513926325259</v>
      </c>
      <c r="AW99" s="45">
        <v>8.7081602795064956</v>
      </c>
      <c r="AX99" s="45">
        <v>8.9146681334800153</v>
      </c>
      <c r="AY99" s="45">
        <v>12.663724067450177</v>
      </c>
      <c r="AZ99" s="45">
        <v>13.367805661274975</v>
      </c>
      <c r="BA99" s="45">
        <v>13.445041957215457</v>
      </c>
      <c r="BB99" s="45">
        <v>13.890522378434154</v>
      </c>
      <c r="BC99" s="45">
        <v>13.930573631747228</v>
      </c>
      <c r="BD99" s="45">
        <v>13.318222865722863</v>
      </c>
      <c r="BE99" s="45">
        <v>12.509180659759437</v>
      </c>
      <c r="BF99" s="45">
        <v>12.454162394181472</v>
      </c>
      <c r="BG99" s="45">
        <v>12.579179988715442</v>
      </c>
      <c r="BH99" s="45">
        <v>12.41361462728551</v>
      </c>
      <c r="BI99" s="45">
        <v>13.316310802274167</v>
      </c>
      <c r="BK99" s="27"/>
      <c r="BW99" s="105"/>
    </row>
    <row r="100" spans="1:99" hidden="1">
      <c r="A100" s="2"/>
      <c r="B100" s="2"/>
      <c r="C100" s="2"/>
      <c r="D100" s="2"/>
      <c r="E100" s="5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6"/>
      <c r="CL100" s="2"/>
      <c r="CM100" s="2"/>
      <c r="CN100" s="2"/>
      <c r="CO100" s="2"/>
      <c r="CP100" s="2"/>
      <c r="CQ100" s="2"/>
      <c r="CR100" s="2"/>
      <c r="CS100" s="2"/>
      <c r="CT100" s="2"/>
      <c r="CU100" s="2"/>
    </row>
    <row r="101" spans="1:99" s="50" customFormat="1" hidden="1">
      <c r="C101" s="41">
        <v>2004</v>
      </c>
      <c r="D101" s="45">
        <v>14.384646924829156</v>
      </c>
      <c r="E101" s="45">
        <v>14.007309563290292</v>
      </c>
      <c r="F101" s="45">
        <v>14.690362042373568</v>
      </c>
      <c r="G101" s="45">
        <v>15.06559758854559</v>
      </c>
      <c r="H101" s="45">
        <v>14.169459739363077</v>
      </c>
      <c r="I101" s="45">
        <v>14.405287480190173</v>
      </c>
      <c r="J101" s="45">
        <v>14.575261563503187</v>
      </c>
      <c r="K101" s="45">
        <v>14.883810311792372</v>
      </c>
      <c r="L101" s="45">
        <v>14.806653484249281</v>
      </c>
      <c r="M101" s="45">
        <v>13.200318213262182</v>
      </c>
      <c r="N101" s="45">
        <v>12.281929141522287</v>
      </c>
      <c r="O101" s="45">
        <v>12.090636932946389</v>
      </c>
      <c r="P101" s="45">
        <v>14.907509618747813</v>
      </c>
      <c r="Q101" s="45">
        <v>15.610463529411765</v>
      </c>
      <c r="R101" s="45">
        <v>15.710948699929723</v>
      </c>
      <c r="S101" s="45">
        <v>16.000959825486277</v>
      </c>
      <c r="T101" s="45">
        <v>15.453620056191918</v>
      </c>
      <c r="U101" s="45">
        <v>16.404952966261128</v>
      </c>
      <c r="V101" s="45">
        <v>15.564243527508092</v>
      </c>
      <c r="W101" s="45">
        <v>15.558235294117646</v>
      </c>
      <c r="X101" s="45">
        <v>15.606088208198987</v>
      </c>
      <c r="Y101" s="45">
        <v>14.982833476500183</v>
      </c>
      <c r="Z101" s="45">
        <v>11.707681521836205</v>
      </c>
      <c r="AA101" s="45">
        <v>12.886439875557961</v>
      </c>
      <c r="AB101" s="45">
        <v>13.488423176409729</v>
      </c>
      <c r="AC101" s="45">
        <v>15.078094258682492</v>
      </c>
      <c r="AD101" s="45">
        <v>14.972118176538908</v>
      </c>
      <c r="AE101" s="45">
        <v>14.560345729037317</v>
      </c>
      <c r="AF101" s="45">
        <v>14.420499986084439</v>
      </c>
      <c r="AG101" s="45">
        <v>14.031284479209548</v>
      </c>
      <c r="AH101" s="45">
        <v>13.571418089098216</v>
      </c>
      <c r="AI101" s="45">
        <v>14.271530254777071</v>
      </c>
      <c r="AJ101" s="45">
        <v>15.469361956666225</v>
      </c>
      <c r="AK101" s="45">
        <v>14.369240104963918</v>
      </c>
      <c r="AL101" s="45">
        <v>14.009189312420208</v>
      </c>
      <c r="AM101" s="45">
        <v>13.869426758328929</v>
      </c>
      <c r="AN101" s="45">
        <v>13.428458835929266</v>
      </c>
      <c r="AO101" s="45">
        <v>15.458210104419365</v>
      </c>
      <c r="AP101" s="45">
        <v>14.866284334440083</v>
      </c>
      <c r="AQ101" s="45">
        <v>13.57410323017845</v>
      </c>
      <c r="AR101" s="45">
        <v>12.530663940341592</v>
      </c>
      <c r="AS101" s="45">
        <v>11.656530508301923</v>
      </c>
      <c r="AT101" s="45">
        <v>12.227970051926096</v>
      </c>
      <c r="AU101" s="45">
        <v>11.071726117261173</v>
      </c>
      <c r="AV101" s="45">
        <v>11.645155007491072</v>
      </c>
      <c r="AW101" s="45">
        <v>9.9813556220891542</v>
      </c>
      <c r="AX101" s="45">
        <v>11.414400610287709</v>
      </c>
      <c r="AY101" s="45">
        <v>12.042730540793997</v>
      </c>
      <c r="AZ101" s="45">
        <v>11.778949492319709</v>
      </c>
      <c r="BA101" s="45">
        <v>10.400437137330755</v>
      </c>
      <c r="BB101" s="45">
        <v>9.438909793552325</v>
      </c>
      <c r="BC101" s="45">
        <v>10.12400121494381</v>
      </c>
      <c r="BD101" s="45">
        <v>9.6994823561719077</v>
      </c>
      <c r="BE101" s="45">
        <v>9.5019713572746003</v>
      </c>
      <c r="BF101" s="45">
        <v>9.4948163071817966</v>
      </c>
      <c r="BG101" s="45">
        <v>7.959117789626756</v>
      </c>
      <c r="BH101" s="45">
        <v>9.3560382589409485</v>
      </c>
      <c r="BI101" s="45">
        <v>9.1356236345580939</v>
      </c>
      <c r="BJ101" s="45">
        <v>8.7001753545419707</v>
      </c>
      <c r="BK101" s="45">
        <v>7.890495618580986</v>
      </c>
      <c r="BL101" s="45">
        <v>7.3487992863514719</v>
      </c>
      <c r="BM101" s="45">
        <v>7.2947064962170618</v>
      </c>
      <c r="BN101" s="45">
        <v>7.4011467054969042</v>
      </c>
      <c r="BO101" s="45">
        <v>7.068788944723619</v>
      </c>
      <c r="BP101" s="45">
        <v>6.5420611394163961</v>
      </c>
      <c r="BQ101" s="45">
        <v>7.6485049833887055</v>
      </c>
      <c r="BR101" s="45">
        <v>7.3974238227146802</v>
      </c>
      <c r="BS101" s="45">
        <v>13.95</v>
      </c>
      <c r="BT101" s="45">
        <v>13.95</v>
      </c>
      <c r="BU101" s="45">
        <v>14.067368421052631</v>
      </c>
      <c r="BV101" s="45"/>
      <c r="CK101" s="105"/>
      <c r="CL101" s="105"/>
    </row>
    <row r="102" spans="1:99" hidden="1">
      <c r="A102" s="2"/>
      <c r="B102" s="2"/>
      <c r="C102" s="21"/>
      <c r="D102" s="2"/>
      <c r="E102" s="5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6"/>
      <c r="CL102" s="2"/>
      <c r="CM102" s="2"/>
      <c r="CN102" s="2"/>
      <c r="CO102" s="2"/>
      <c r="CP102" s="2"/>
      <c r="CQ102" s="2"/>
      <c r="CR102" s="2"/>
      <c r="CS102" s="2"/>
      <c r="CT102" s="2"/>
      <c r="CU102" s="2"/>
    </row>
    <row r="103" spans="1:99" s="50" customFormat="1" hidden="1">
      <c r="C103" s="37">
        <v>2003</v>
      </c>
      <c r="D103" s="45">
        <v>14.733225806451612</v>
      </c>
      <c r="E103" s="45">
        <v>15.70432011856243</v>
      </c>
      <c r="F103" s="45">
        <v>15.60376036665212</v>
      </c>
      <c r="G103" s="45">
        <v>16.351137630239883</v>
      </c>
      <c r="H103" s="45">
        <v>16.265961742826782</v>
      </c>
      <c r="I103" s="45">
        <v>15.67225974025974</v>
      </c>
      <c r="J103" s="45">
        <v>15.442648293963254</v>
      </c>
      <c r="K103" s="45">
        <v>15.428847539015605</v>
      </c>
      <c r="L103" s="45">
        <v>15.628547297297299</v>
      </c>
      <c r="M103" s="45">
        <v>15.653405004859087</v>
      </c>
      <c r="N103" s="45">
        <v>16.567340976331362</v>
      </c>
      <c r="O103" s="45">
        <v>16.565629280821916</v>
      </c>
      <c r="P103" s="45">
        <v>16.010851457658493</v>
      </c>
      <c r="Q103" s="45">
        <v>15.421096005019871</v>
      </c>
      <c r="R103" s="45">
        <v>14.013520916334663</v>
      </c>
      <c r="S103" s="45">
        <v>15.417886482449591</v>
      </c>
      <c r="T103" s="45">
        <v>16.225983223100503</v>
      </c>
      <c r="U103" s="45">
        <v>16.253000514668038</v>
      </c>
      <c r="V103" s="45">
        <v>15.937606794141574</v>
      </c>
      <c r="W103" s="45">
        <v>16.469558572039332</v>
      </c>
      <c r="X103" s="45">
        <v>16.606389824602161</v>
      </c>
      <c r="Y103" s="45">
        <v>16.620457773407622</v>
      </c>
      <c r="Z103" s="45">
        <v>16.332133404625051</v>
      </c>
      <c r="AA103" s="45">
        <v>17.270997829289218</v>
      </c>
      <c r="AB103" s="45">
        <v>16.982666684115628</v>
      </c>
      <c r="AC103" s="45">
        <v>17.386515215967655</v>
      </c>
      <c r="AD103" s="45">
        <v>17.20623445039557</v>
      </c>
      <c r="AE103" s="45">
        <v>17.225750282514021</v>
      </c>
      <c r="AF103" s="45">
        <v>17.258337828735076</v>
      </c>
      <c r="AG103" s="45">
        <v>16.136923360100216</v>
      </c>
      <c r="AH103" s="45">
        <v>15.625792128169229</v>
      </c>
      <c r="AI103" s="45">
        <v>15.976784444008779</v>
      </c>
      <c r="AJ103" s="45">
        <v>15.592920781204947</v>
      </c>
      <c r="AK103" s="45">
        <v>15.622878367697007</v>
      </c>
      <c r="AL103" s="45">
        <v>16.142497634483053</v>
      </c>
      <c r="AM103" s="45">
        <v>14.214324951644098</v>
      </c>
      <c r="AN103" s="45">
        <v>16.20887011615628</v>
      </c>
      <c r="AO103" s="45">
        <v>16.836065747613997</v>
      </c>
      <c r="AP103" s="45">
        <v>16.632343627527828</v>
      </c>
      <c r="AQ103" s="45">
        <v>16.454032674118658</v>
      </c>
      <c r="AR103" s="45">
        <v>16.16</v>
      </c>
      <c r="AS103" s="45">
        <v>15.863434477275741</v>
      </c>
      <c r="AT103" s="45">
        <v>15.3805748502994</v>
      </c>
      <c r="AU103" s="45">
        <v>15.170328530259367</v>
      </c>
      <c r="AV103" s="45">
        <v>14.027950390249119</v>
      </c>
      <c r="AW103" s="45">
        <v>13.154736218138707</v>
      </c>
      <c r="AX103" s="45">
        <v>13.565750242797021</v>
      </c>
      <c r="AY103" s="45">
        <v>13.002421763141747</v>
      </c>
      <c r="AZ103" s="45">
        <v>12.78156121851201</v>
      </c>
      <c r="BA103" s="45">
        <v>11.607563962387928</v>
      </c>
      <c r="BB103" s="45">
        <v>12.192381648487576</v>
      </c>
      <c r="BC103" s="45">
        <v>9.6993497467310625</v>
      </c>
      <c r="BD103" s="45">
        <v>9.6104891640866867</v>
      </c>
      <c r="BE103" s="45">
        <v>10.119485049833886</v>
      </c>
      <c r="BF103" s="45">
        <v>10.561685225167027</v>
      </c>
      <c r="BG103" s="45">
        <v>10.429672493914584</v>
      </c>
      <c r="BH103" s="45">
        <v>11.84503319148936</v>
      </c>
      <c r="BI103" s="45">
        <v>12.960881602199096</v>
      </c>
      <c r="BJ103" s="45">
        <v>13.319345832484208</v>
      </c>
      <c r="BK103" s="45">
        <v>13.752670416942424</v>
      </c>
      <c r="BL103" s="45">
        <v>13.738936029896681</v>
      </c>
      <c r="BM103" s="45">
        <v>13.215365659777422</v>
      </c>
      <c r="BN103" s="45">
        <v>12.266138878290725</v>
      </c>
      <c r="BO103" s="45">
        <v>13.024912739965099</v>
      </c>
      <c r="BP103" s="45">
        <v>13.318587240392986</v>
      </c>
      <c r="BQ103" s="45">
        <v>13.191853268819624</v>
      </c>
      <c r="BR103" s="45">
        <v>12.690764744005184</v>
      </c>
      <c r="BS103" s="45">
        <v>11.528118618292419</v>
      </c>
      <c r="BT103" s="45">
        <v>11.634590620031796</v>
      </c>
      <c r="BU103" s="45">
        <v>11.60753184713376</v>
      </c>
      <c r="BV103" s="45">
        <v>11.100638977635784</v>
      </c>
      <c r="CK103" s="105"/>
      <c r="CL103" s="105"/>
    </row>
    <row r="104" spans="1:99" hidden="1">
      <c r="A104" s="21"/>
      <c r="B104" s="2"/>
      <c r="C104" s="2"/>
      <c r="D104" s="2"/>
      <c r="E104" s="5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</row>
    <row r="105" spans="1:99" hidden="1">
      <c r="A105" s="2"/>
      <c r="B105" s="2"/>
      <c r="C105" s="2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  <c r="AL105" s="50"/>
      <c r="AM105" s="50"/>
      <c r="AN105" s="50"/>
      <c r="AO105" s="50"/>
      <c r="AP105" s="50"/>
      <c r="AQ105" s="50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  <c r="BT105" s="50"/>
      <c r="BU105" s="50"/>
      <c r="BV105" s="50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</row>
    <row r="106" spans="1:99" hidden="1">
      <c r="A106" s="2"/>
      <c r="B106" s="2"/>
      <c r="C106" s="2"/>
      <c r="D106" s="2"/>
      <c r="E106" s="5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</row>
    <row r="107" spans="1:99" hidden="1">
      <c r="A107" s="2"/>
      <c r="B107" s="2"/>
      <c r="C107" s="2"/>
      <c r="D107" s="2"/>
      <c r="E107" s="5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</row>
    <row r="108" spans="1:99" hidden="1">
      <c r="A108" s="2"/>
      <c r="B108" s="2"/>
      <c r="C108" s="2"/>
      <c r="D108" s="2"/>
      <c r="E108" s="5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</row>
    <row r="109" spans="1:99" hidden="1">
      <c r="A109" s="2"/>
      <c r="B109" s="2"/>
      <c r="C109" s="2"/>
      <c r="D109" s="2"/>
      <c r="E109" s="5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</row>
    <row r="110" spans="1:99" hidden="1">
      <c r="A110" s="2"/>
      <c r="B110" s="2"/>
      <c r="C110" s="2"/>
      <c r="D110" s="2"/>
      <c r="E110" s="5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</row>
    <row r="111" spans="1:99" hidden="1">
      <c r="A111" s="2"/>
      <c r="B111" s="2"/>
      <c r="C111" s="2"/>
      <c r="D111" s="2"/>
      <c r="E111" s="5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</row>
    <row r="112" spans="1:99" hidden="1">
      <c r="A112" s="2"/>
      <c r="B112" s="2"/>
      <c r="C112" s="2"/>
      <c r="D112" s="2"/>
      <c r="E112" s="5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</row>
    <row r="113" spans="5:5" hidden="1">
      <c r="E113" s="5"/>
    </row>
    <row r="114" spans="5:5" hidden="1">
      <c r="E114" s="5"/>
    </row>
    <row r="115" spans="5:5" hidden="1">
      <c r="E115" s="5"/>
    </row>
    <row r="116" spans="5:5" hidden="1">
      <c r="E116" s="5"/>
    </row>
    <row r="117" spans="5:5" hidden="1">
      <c r="E117" s="5"/>
    </row>
    <row r="118" spans="5:5" hidden="1">
      <c r="E118" s="5"/>
    </row>
    <row r="119" spans="5:5" hidden="1">
      <c r="E119" s="5"/>
    </row>
    <row r="120" spans="5:5" hidden="1">
      <c r="E120" s="5"/>
    </row>
    <row r="121" spans="5:5" hidden="1">
      <c r="E121" s="5"/>
    </row>
    <row r="122" spans="5:5" hidden="1">
      <c r="E122" s="5"/>
    </row>
    <row r="123" spans="5:5" hidden="1">
      <c r="E123" s="5"/>
    </row>
    <row r="124" spans="5:5" hidden="1">
      <c r="E124" s="5"/>
    </row>
    <row r="125" spans="5:5" hidden="1">
      <c r="E125" s="5"/>
    </row>
    <row r="126" spans="5:5" hidden="1">
      <c r="E126" s="2"/>
    </row>
    <row r="127" spans="5:5" hidden="1">
      <c r="E127" s="2"/>
    </row>
    <row r="128" spans="5:5" hidden="1">
      <c r="E128" s="2"/>
    </row>
    <row r="129" spans="1:116" hidden="1">
      <c r="A129" s="2"/>
      <c r="B129" s="2"/>
      <c r="C129" s="2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</row>
    <row r="130" spans="1:116" ht="15" hidden="1" thickBot="1">
      <c r="A130" s="112">
        <v>2014</v>
      </c>
      <c r="B130" s="113" t="s">
        <v>73</v>
      </c>
      <c r="C130" s="23" t="s">
        <v>71</v>
      </c>
      <c r="D130" s="53" t="e">
        <f>#REF!</f>
        <v>#REF!</v>
      </c>
      <c r="E130" s="53" t="e">
        <f>#REF!</f>
        <v>#REF!</v>
      </c>
      <c r="F130" s="53" t="e">
        <f>#REF!</f>
        <v>#REF!</v>
      </c>
      <c r="G130" s="53" t="e">
        <f>#REF!</f>
        <v>#REF!</v>
      </c>
      <c r="H130" s="53" t="e">
        <f>#REF!</f>
        <v>#REF!</v>
      </c>
      <c r="I130" s="53" t="e">
        <f>#REF!</f>
        <v>#REF!</v>
      </c>
      <c r="J130" s="53" t="e">
        <f>#REF!</f>
        <v>#REF!</v>
      </c>
      <c r="K130" s="53" t="e">
        <f>#REF!</f>
        <v>#REF!</v>
      </c>
      <c r="L130" s="53" t="e">
        <f>#REF!</f>
        <v>#REF!</v>
      </c>
      <c r="M130" s="53" t="e">
        <f>#REF!</f>
        <v>#REF!</v>
      </c>
      <c r="N130" s="53" t="e">
        <f>#REF!</f>
        <v>#REF!</v>
      </c>
      <c r="O130" s="53" t="e">
        <f>#REF!</f>
        <v>#REF!</v>
      </c>
      <c r="P130" s="53" t="e">
        <f>#REF!</f>
        <v>#REF!</v>
      </c>
      <c r="Q130" s="53" t="e">
        <f>#REF!</f>
        <v>#REF!</v>
      </c>
      <c r="R130" s="53" t="e">
        <f>#REF!</f>
        <v>#REF!</v>
      </c>
      <c r="S130" s="53" t="e">
        <f>#REF!</f>
        <v>#REF!</v>
      </c>
      <c r="T130" s="53" t="e">
        <f>#REF!</f>
        <v>#REF!</v>
      </c>
      <c r="U130" s="53" t="e">
        <f>#REF!</f>
        <v>#REF!</v>
      </c>
      <c r="V130" s="53" t="e">
        <f>#REF!</f>
        <v>#REF!</v>
      </c>
      <c r="W130" s="53" t="e">
        <f>#REF!</f>
        <v>#REF!</v>
      </c>
      <c r="X130" s="53" t="e">
        <f>#REF!</f>
        <v>#REF!</v>
      </c>
      <c r="Y130" s="53" t="e">
        <f>#REF!</f>
        <v>#REF!</v>
      </c>
      <c r="Z130" s="53" t="e">
        <f>#REF!</f>
        <v>#REF!</v>
      </c>
      <c r="AA130" s="53" t="e">
        <f>#REF!</f>
        <v>#REF!</v>
      </c>
      <c r="AB130" s="53" t="e">
        <f>#REF!</f>
        <v>#REF!</v>
      </c>
      <c r="AC130" s="53" t="e">
        <f>#REF!</f>
        <v>#REF!</v>
      </c>
      <c r="AD130" s="53" t="e">
        <f>#REF!</f>
        <v>#REF!</v>
      </c>
      <c r="AE130" s="53" t="e">
        <f>#REF!</f>
        <v>#REF!</v>
      </c>
      <c r="AF130" s="53" t="e">
        <f>#REF!</f>
        <v>#REF!</v>
      </c>
      <c r="AG130" s="53" t="e">
        <f>#REF!</f>
        <v>#REF!</v>
      </c>
      <c r="AH130" s="53" t="e">
        <f>#REF!</f>
        <v>#REF!</v>
      </c>
      <c r="AI130" s="53" t="e">
        <f>#REF!</f>
        <v>#REF!</v>
      </c>
      <c r="AJ130" s="53" t="e">
        <f>#REF!</f>
        <v>#REF!</v>
      </c>
      <c r="AK130" s="53" t="e">
        <f>#REF!</f>
        <v>#REF!</v>
      </c>
      <c r="AL130" s="53" t="e">
        <f>#REF!</f>
        <v>#REF!</v>
      </c>
      <c r="AM130" s="53" t="e">
        <f>#REF!</f>
        <v>#REF!</v>
      </c>
      <c r="AN130" s="53" t="e">
        <f>#REF!</f>
        <v>#REF!</v>
      </c>
      <c r="AO130" s="53" t="e">
        <f>#REF!</f>
        <v>#REF!</v>
      </c>
      <c r="AP130" s="53" t="e">
        <f>#REF!</f>
        <v>#REF!</v>
      </c>
      <c r="AQ130" s="53" t="e">
        <f>#REF!</f>
        <v>#REF!</v>
      </c>
      <c r="AR130" s="53" t="e">
        <f>#REF!</f>
        <v>#REF!</v>
      </c>
      <c r="AS130" s="53" t="e">
        <f>#REF!</f>
        <v>#REF!</v>
      </c>
      <c r="AT130" s="53" t="e">
        <f>#REF!</f>
        <v>#REF!</v>
      </c>
      <c r="AU130" s="53" t="e">
        <f>#REF!</f>
        <v>#REF!</v>
      </c>
      <c r="AV130" s="53" t="e">
        <f>#REF!</f>
        <v>#REF!</v>
      </c>
      <c r="AW130" s="53" t="e">
        <f>#REF!</f>
        <v>#REF!</v>
      </c>
      <c r="AX130" s="53" t="e">
        <f>#REF!</f>
        <v>#REF!</v>
      </c>
      <c r="AY130" s="53" t="e">
        <f>#REF!</f>
        <v>#REF!</v>
      </c>
      <c r="AZ130" s="53" t="e">
        <f>#REF!</f>
        <v>#REF!</v>
      </c>
      <c r="BA130" s="53" t="e">
        <f>#REF!</f>
        <v>#REF!</v>
      </c>
      <c r="BB130" s="53" t="e">
        <f>#REF!</f>
        <v>#REF!</v>
      </c>
      <c r="BC130" s="53" t="e">
        <f>#REF!</f>
        <v>#REF!</v>
      </c>
      <c r="BD130" s="53" t="e">
        <f>#REF!</f>
        <v>#REF!</v>
      </c>
      <c r="BE130" s="53" t="e">
        <f>#REF!</f>
        <v>#REF!</v>
      </c>
      <c r="BF130" s="53" t="e">
        <f>#REF!</f>
        <v>#REF!</v>
      </c>
      <c r="BG130" s="53" t="e">
        <f>#REF!</f>
        <v>#REF!</v>
      </c>
      <c r="BH130" s="53" t="e">
        <f>#REF!</f>
        <v>#REF!</v>
      </c>
      <c r="BI130" s="53" t="e">
        <f>#REF!</f>
        <v>#REF!</v>
      </c>
      <c r="BJ130" s="53" t="e">
        <f>#REF!</f>
        <v>#REF!</v>
      </c>
      <c r="BK130" s="53" t="e">
        <f>#REF!</f>
        <v>#REF!</v>
      </c>
      <c r="BL130" s="53" t="e">
        <f>#REF!</f>
        <v>#REF!</v>
      </c>
      <c r="BM130" s="53" t="e">
        <f>#REF!</f>
        <v>#REF!</v>
      </c>
      <c r="BN130" s="53" t="e">
        <f>#REF!</f>
        <v>#REF!</v>
      </c>
      <c r="BO130" s="53" t="e">
        <f>#REF!</f>
        <v>#REF!</v>
      </c>
      <c r="BP130" s="53" t="e">
        <f>#REF!</f>
        <v>#REF!</v>
      </c>
      <c r="BQ130" s="53" t="e">
        <f>#REF!</f>
        <v>#REF!</v>
      </c>
      <c r="BR130" s="53" t="e">
        <f>#REF!</f>
        <v>#REF!</v>
      </c>
      <c r="BS130" s="53" t="e">
        <f>#REF!</f>
        <v>#REF!</v>
      </c>
      <c r="BT130" s="53" t="e">
        <f>#REF!</f>
        <v>#REF!</v>
      </c>
      <c r="BU130" s="53" t="e">
        <f>#REF!</f>
        <v>#REF!</v>
      </c>
      <c r="BV130" s="53" t="e">
        <f>#REF!</f>
        <v>#REF!</v>
      </c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</row>
    <row r="131" spans="1:116" hidden="1">
      <c r="A131" s="2"/>
      <c r="B131" s="2"/>
      <c r="C131" s="23" t="s">
        <v>72</v>
      </c>
      <c r="D131" s="45" t="e">
        <f>D130</f>
        <v>#REF!</v>
      </c>
      <c r="E131" s="45" t="e">
        <f>E130+D131</f>
        <v>#REF!</v>
      </c>
      <c r="F131" s="45" t="e">
        <f t="shared" ref="F131:BQ131" si="10">F130+E131</f>
        <v>#REF!</v>
      </c>
      <c r="G131" s="45" t="e">
        <f t="shared" si="10"/>
        <v>#REF!</v>
      </c>
      <c r="H131" s="45" t="e">
        <f t="shared" si="10"/>
        <v>#REF!</v>
      </c>
      <c r="I131" s="45" t="e">
        <f t="shared" si="10"/>
        <v>#REF!</v>
      </c>
      <c r="J131" s="45" t="e">
        <f t="shared" si="10"/>
        <v>#REF!</v>
      </c>
      <c r="K131" s="45" t="e">
        <f t="shared" si="10"/>
        <v>#REF!</v>
      </c>
      <c r="L131" s="45" t="e">
        <f t="shared" si="10"/>
        <v>#REF!</v>
      </c>
      <c r="M131" s="45" t="e">
        <f t="shared" si="10"/>
        <v>#REF!</v>
      </c>
      <c r="N131" s="45" t="e">
        <f t="shared" si="10"/>
        <v>#REF!</v>
      </c>
      <c r="O131" s="45" t="e">
        <f t="shared" si="10"/>
        <v>#REF!</v>
      </c>
      <c r="P131" s="45" t="e">
        <f t="shared" si="10"/>
        <v>#REF!</v>
      </c>
      <c r="Q131" s="45" t="e">
        <f t="shared" si="10"/>
        <v>#REF!</v>
      </c>
      <c r="R131" s="45" t="e">
        <f t="shared" si="10"/>
        <v>#REF!</v>
      </c>
      <c r="S131" s="45" t="e">
        <f>S130+R131</f>
        <v>#REF!</v>
      </c>
      <c r="T131" s="45" t="e">
        <f>T130+S131</f>
        <v>#REF!</v>
      </c>
      <c r="U131" s="45" t="e">
        <f t="shared" si="10"/>
        <v>#REF!</v>
      </c>
      <c r="V131" s="45" t="e">
        <f t="shared" si="10"/>
        <v>#REF!</v>
      </c>
      <c r="W131" s="45" t="e">
        <f t="shared" si="10"/>
        <v>#REF!</v>
      </c>
      <c r="X131" s="45" t="e">
        <f t="shared" si="10"/>
        <v>#REF!</v>
      </c>
      <c r="Y131" s="45" t="e">
        <f t="shared" si="10"/>
        <v>#REF!</v>
      </c>
      <c r="Z131" s="45" t="e">
        <f t="shared" si="10"/>
        <v>#REF!</v>
      </c>
      <c r="AA131" s="45" t="e">
        <f t="shared" si="10"/>
        <v>#REF!</v>
      </c>
      <c r="AB131" s="45" t="e">
        <f t="shared" si="10"/>
        <v>#REF!</v>
      </c>
      <c r="AC131" s="45" t="e">
        <f t="shared" si="10"/>
        <v>#REF!</v>
      </c>
      <c r="AD131" s="45" t="e">
        <f t="shared" si="10"/>
        <v>#REF!</v>
      </c>
      <c r="AE131" s="45" t="e">
        <f t="shared" si="10"/>
        <v>#REF!</v>
      </c>
      <c r="AF131" s="45" t="e">
        <f t="shared" si="10"/>
        <v>#REF!</v>
      </c>
      <c r="AG131" s="45" t="e">
        <f t="shared" si="10"/>
        <v>#REF!</v>
      </c>
      <c r="AH131" s="45" t="e">
        <f t="shared" si="10"/>
        <v>#REF!</v>
      </c>
      <c r="AI131" s="45" t="e">
        <f t="shared" si="10"/>
        <v>#REF!</v>
      </c>
      <c r="AJ131" s="45" t="e">
        <f t="shared" si="10"/>
        <v>#REF!</v>
      </c>
      <c r="AK131" s="45" t="e">
        <f t="shared" si="10"/>
        <v>#REF!</v>
      </c>
      <c r="AL131" s="45" t="e">
        <f t="shared" si="10"/>
        <v>#REF!</v>
      </c>
      <c r="AM131" s="45" t="e">
        <f t="shared" si="10"/>
        <v>#REF!</v>
      </c>
      <c r="AN131" s="45" t="e">
        <f t="shared" si="10"/>
        <v>#REF!</v>
      </c>
      <c r="AO131" s="45" t="e">
        <f t="shared" si="10"/>
        <v>#REF!</v>
      </c>
      <c r="AP131" s="45" t="e">
        <f t="shared" si="10"/>
        <v>#REF!</v>
      </c>
      <c r="AQ131" s="45" t="e">
        <f t="shared" si="10"/>
        <v>#REF!</v>
      </c>
      <c r="AR131" s="45" t="e">
        <f t="shared" si="10"/>
        <v>#REF!</v>
      </c>
      <c r="AS131" s="45" t="e">
        <f t="shared" si="10"/>
        <v>#REF!</v>
      </c>
      <c r="AT131" s="45" t="e">
        <f t="shared" si="10"/>
        <v>#REF!</v>
      </c>
      <c r="AU131" s="45" t="e">
        <f t="shared" si="10"/>
        <v>#REF!</v>
      </c>
      <c r="AV131" s="45" t="e">
        <f t="shared" si="10"/>
        <v>#REF!</v>
      </c>
      <c r="AW131" s="45" t="e">
        <f t="shared" si="10"/>
        <v>#REF!</v>
      </c>
      <c r="AX131" s="45" t="e">
        <f t="shared" si="10"/>
        <v>#REF!</v>
      </c>
      <c r="AY131" s="45" t="e">
        <f t="shared" si="10"/>
        <v>#REF!</v>
      </c>
      <c r="AZ131" s="45" t="e">
        <f t="shared" si="10"/>
        <v>#REF!</v>
      </c>
      <c r="BA131" s="45" t="e">
        <f t="shared" si="10"/>
        <v>#REF!</v>
      </c>
      <c r="BB131" s="45" t="e">
        <f t="shared" si="10"/>
        <v>#REF!</v>
      </c>
      <c r="BC131" s="45" t="e">
        <f t="shared" si="10"/>
        <v>#REF!</v>
      </c>
      <c r="BD131" s="45" t="e">
        <f>BD130+BC131</f>
        <v>#REF!</v>
      </c>
      <c r="BE131" s="45" t="e">
        <f>BE130+BD131</f>
        <v>#REF!</v>
      </c>
      <c r="BF131" s="45" t="e">
        <f>BF130+BE131</f>
        <v>#REF!</v>
      </c>
      <c r="BG131" s="45" t="e">
        <f>BG130+BF131</f>
        <v>#REF!</v>
      </c>
      <c r="BH131" s="45" t="e">
        <f t="shared" si="10"/>
        <v>#REF!</v>
      </c>
      <c r="BI131" s="45" t="e">
        <f t="shared" si="10"/>
        <v>#REF!</v>
      </c>
      <c r="BJ131" s="45" t="e">
        <f t="shared" si="10"/>
        <v>#REF!</v>
      </c>
      <c r="BK131" s="45" t="e">
        <f t="shared" si="10"/>
        <v>#REF!</v>
      </c>
      <c r="BL131" s="45" t="e">
        <f t="shared" si="10"/>
        <v>#REF!</v>
      </c>
      <c r="BM131" s="45" t="e">
        <f t="shared" si="10"/>
        <v>#REF!</v>
      </c>
      <c r="BN131" s="45" t="e">
        <f t="shared" si="10"/>
        <v>#REF!</v>
      </c>
      <c r="BO131" s="45" t="e">
        <f t="shared" si="10"/>
        <v>#REF!</v>
      </c>
      <c r="BP131" s="45" t="e">
        <f t="shared" si="10"/>
        <v>#REF!</v>
      </c>
      <c r="BQ131" s="45" t="e">
        <f t="shared" si="10"/>
        <v>#REF!</v>
      </c>
      <c r="BR131" s="45" t="e">
        <f>BR130+BQ131</f>
        <v>#REF!</v>
      </c>
      <c r="BS131" s="45" t="e">
        <f>BS130+BR131</f>
        <v>#REF!</v>
      </c>
      <c r="BT131" s="45" t="e">
        <f>BT130+BS131</f>
        <v>#REF!</v>
      </c>
      <c r="BU131" s="45" t="e">
        <f>BU130+BT131</f>
        <v>#REF!</v>
      </c>
      <c r="BV131" s="45" t="e">
        <f>BV130+BU131</f>
        <v>#REF!</v>
      </c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</row>
    <row r="132" spans="1:116" hidden="1">
      <c r="A132" s="2"/>
      <c r="B132" s="2"/>
      <c r="C132" s="2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</row>
    <row r="133" spans="1:116" s="12" customFormat="1" ht="15" hidden="1" thickBot="1">
      <c r="A133" s="114">
        <v>2012</v>
      </c>
      <c r="B133" s="113" t="s">
        <v>73</v>
      </c>
      <c r="C133" s="23" t="s">
        <v>71</v>
      </c>
      <c r="D133" s="53">
        <v>0</v>
      </c>
      <c r="E133" s="53">
        <v>0.26890000000000003</v>
      </c>
      <c r="F133" s="53">
        <v>1.1899500000000001</v>
      </c>
      <c r="G133" s="53">
        <v>1.774</v>
      </c>
      <c r="H133" s="53">
        <v>1.6629</v>
      </c>
      <c r="I133" s="53">
        <v>1.798</v>
      </c>
      <c r="J133" s="53">
        <v>0.76290000000000002</v>
      </c>
      <c r="K133" s="53">
        <v>0.76400000000000001</v>
      </c>
      <c r="L133" s="53">
        <v>0.36</v>
      </c>
      <c r="M133" s="53">
        <v>0.247</v>
      </c>
      <c r="N133" s="53">
        <v>38.189</v>
      </c>
      <c r="O133" s="53">
        <v>52.822000000000003</v>
      </c>
      <c r="P133" s="53">
        <v>33.488</v>
      </c>
      <c r="Q133" s="53">
        <v>8.1289999999999996</v>
      </c>
      <c r="R133" s="53">
        <v>48.054999999999993</v>
      </c>
      <c r="S133" s="53">
        <v>43.382999999999996</v>
      </c>
      <c r="T133" s="53">
        <v>38.540999999999997</v>
      </c>
      <c r="U133" s="53">
        <v>47.305999999999997</v>
      </c>
      <c r="V133" s="53">
        <v>38.953000000000003</v>
      </c>
      <c r="W133" s="53">
        <v>51.82</v>
      </c>
      <c r="X133" s="53">
        <v>60.419999999999995</v>
      </c>
      <c r="Y133" s="53">
        <v>56.197000000000003</v>
      </c>
      <c r="Z133" s="53">
        <v>50.926000000000002</v>
      </c>
      <c r="AA133" s="53">
        <v>33.256</v>
      </c>
      <c r="AB133" s="53">
        <v>20.73</v>
      </c>
      <c r="AC133" s="53">
        <v>7.7479999999999993</v>
      </c>
      <c r="AD133" s="53">
        <v>30.752000000000002</v>
      </c>
      <c r="AE133" s="53">
        <v>26.312000000000001</v>
      </c>
      <c r="AF133" s="53">
        <v>29.236000000000004</v>
      </c>
      <c r="AG133" s="53">
        <v>47.397999999999996</v>
      </c>
      <c r="AH133" s="53">
        <v>65.281999999999996</v>
      </c>
      <c r="AI133" s="53">
        <v>62.823999999999998</v>
      </c>
      <c r="AJ133" s="53">
        <v>55.507999999999996</v>
      </c>
      <c r="AK133" s="53">
        <v>39.832999999999998</v>
      </c>
      <c r="AL133" s="53">
        <v>28.664999999999999</v>
      </c>
      <c r="AM133" s="53">
        <v>42.911000000000001</v>
      </c>
      <c r="AN133" s="53">
        <v>26.686999999999998</v>
      </c>
      <c r="AO133" s="53">
        <v>33.400999999999996</v>
      </c>
      <c r="AP133" s="53">
        <v>24.006000000000004</v>
      </c>
      <c r="AQ133" s="53">
        <v>22.495000000000005</v>
      </c>
      <c r="AR133" s="66">
        <v>29.041</v>
      </c>
      <c r="AS133" s="53">
        <v>20.736999999999998</v>
      </c>
      <c r="AT133" s="66">
        <v>21.264999999999997</v>
      </c>
      <c r="AU133" s="66">
        <v>22.765000000000001</v>
      </c>
      <c r="AV133" s="66">
        <v>49.182999999999993</v>
      </c>
      <c r="AW133" s="66">
        <v>61.357000000000006</v>
      </c>
      <c r="AX133" s="66">
        <v>101.798</v>
      </c>
      <c r="AY133" s="66">
        <v>76.334099999999992</v>
      </c>
      <c r="AZ133" s="66">
        <v>38.297999999999995</v>
      </c>
      <c r="BA133" s="66">
        <v>52.205999999999996</v>
      </c>
      <c r="BB133" s="66">
        <v>55.655999999999992</v>
      </c>
      <c r="BC133" s="66">
        <v>42.02600000000001</v>
      </c>
      <c r="BD133" s="66">
        <v>38.243000000000002</v>
      </c>
      <c r="BE133" s="66">
        <v>54.875</v>
      </c>
      <c r="BF133" s="66">
        <v>57.050999999999995</v>
      </c>
      <c r="BG133" s="66">
        <v>56.565999999999995</v>
      </c>
      <c r="BH133" s="66">
        <v>51.814999999999998</v>
      </c>
      <c r="BI133" s="66">
        <v>82.025000000000006</v>
      </c>
      <c r="BJ133" s="66">
        <v>93.460999999999999</v>
      </c>
      <c r="BK133" s="66">
        <v>95.155000000000001</v>
      </c>
      <c r="BL133" s="66">
        <v>62.406000000000006</v>
      </c>
      <c r="BM133" s="66">
        <v>45.666749999999993</v>
      </c>
      <c r="BN133" s="66">
        <v>73.575999999999993</v>
      </c>
      <c r="BO133" s="66">
        <v>71.076999999999998</v>
      </c>
      <c r="BP133" s="66">
        <v>46.518000000000001</v>
      </c>
      <c r="BQ133" s="66">
        <v>61.364000000000004</v>
      </c>
      <c r="BR133" s="66">
        <v>64.87</v>
      </c>
      <c r="BS133" s="66">
        <v>81.942999999999984</v>
      </c>
      <c r="BT133" s="66">
        <v>76.662999999999982</v>
      </c>
      <c r="BU133" s="66">
        <v>36.835000000000001</v>
      </c>
      <c r="BV133" s="66">
        <v>25.389000000000003</v>
      </c>
    </row>
    <row r="134" spans="1:116" hidden="1">
      <c r="A134" s="2"/>
      <c r="B134" s="2"/>
      <c r="C134" s="23" t="s">
        <v>72</v>
      </c>
      <c r="D134" s="45">
        <v>0</v>
      </c>
      <c r="E134" s="45">
        <v>0.26890000000000003</v>
      </c>
      <c r="F134" s="45">
        <v>1.45885</v>
      </c>
      <c r="G134" s="45">
        <v>3.23285</v>
      </c>
      <c r="H134" s="45">
        <v>4.8957499999999996</v>
      </c>
      <c r="I134" s="45">
        <v>6.6937499999999996</v>
      </c>
      <c r="J134" s="45">
        <v>7.4566499999999998</v>
      </c>
      <c r="K134" s="45">
        <v>8.2206499999999991</v>
      </c>
      <c r="L134" s="45">
        <v>8.5806499999999986</v>
      </c>
      <c r="M134" s="45">
        <v>8.8276499999999984</v>
      </c>
      <c r="N134" s="45">
        <v>47.016649999999998</v>
      </c>
      <c r="O134" s="45">
        <v>99.838650000000001</v>
      </c>
      <c r="P134" s="45">
        <v>133.32665</v>
      </c>
      <c r="Q134" s="45">
        <v>141.45564999999999</v>
      </c>
      <c r="R134" s="45">
        <v>189.51065</v>
      </c>
      <c r="S134" s="45">
        <v>232.89364999999998</v>
      </c>
      <c r="T134" s="45">
        <v>271.43464999999998</v>
      </c>
      <c r="U134" s="45">
        <v>318.74064999999996</v>
      </c>
      <c r="V134" s="45">
        <v>357.69364999999993</v>
      </c>
      <c r="W134" s="45">
        <v>409.51364999999993</v>
      </c>
      <c r="X134" s="45">
        <v>469.93364999999994</v>
      </c>
      <c r="Y134" s="45">
        <v>526.13064999999995</v>
      </c>
      <c r="Z134" s="45">
        <v>577.05664999999999</v>
      </c>
      <c r="AA134" s="45">
        <v>610.31264999999996</v>
      </c>
      <c r="AB134" s="45">
        <v>631.04264999999998</v>
      </c>
      <c r="AC134" s="45">
        <v>638.79065000000003</v>
      </c>
      <c r="AD134" s="45">
        <v>669.54264999999998</v>
      </c>
      <c r="AE134" s="45">
        <v>695.85464999999999</v>
      </c>
      <c r="AF134" s="45">
        <v>725.09064999999998</v>
      </c>
      <c r="AG134" s="45">
        <v>772.48865000000001</v>
      </c>
      <c r="AH134" s="45">
        <v>837.77065000000005</v>
      </c>
      <c r="AI134" s="45">
        <v>900.59465</v>
      </c>
      <c r="AJ134" s="45">
        <v>956.10265000000004</v>
      </c>
      <c r="AK134" s="45">
        <v>995.93565000000001</v>
      </c>
      <c r="AL134" s="45">
        <v>1024.6006500000001</v>
      </c>
      <c r="AM134" s="45">
        <v>1067.5116500000001</v>
      </c>
      <c r="AN134" s="45">
        <v>1094.19865</v>
      </c>
      <c r="AO134" s="45">
        <v>1127.5996500000001</v>
      </c>
      <c r="AP134" s="45">
        <v>1151.6056500000002</v>
      </c>
      <c r="AQ134" s="45">
        <v>1174.1006500000003</v>
      </c>
      <c r="AR134" s="50">
        <v>1203.1416500000003</v>
      </c>
      <c r="AS134" s="45">
        <v>1223.8786500000003</v>
      </c>
      <c r="AT134" s="50">
        <v>1245.1436500000004</v>
      </c>
      <c r="AU134" s="50">
        <v>1267.9086500000005</v>
      </c>
      <c r="AV134" s="50">
        <v>1317.0916500000005</v>
      </c>
      <c r="AW134" s="50">
        <v>1378.4486500000005</v>
      </c>
      <c r="AX134" s="50">
        <v>1480.2466500000005</v>
      </c>
      <c r="AY134" s="50">
        <v>1556.5807500000005</v>
      </c>
      <c r="AZ134" s="50">
        <v>1594.8787500000005</v>
      </c>
      <c r="BA134" s="50">
        <v>1647.0847500000004</v>
      </c>
      <c r="BB134" s="50">
        <v>1702.7407500000004</v>
      </c>
      <c r="BC134" s="50">
        <v>1744.7667500000005</v>
      </c>
      <c r="BD134" s="50">
        <v>1783.0097500000004</v>
      </c>
      <c r="BE134" s="50">
        <v>1837.8847500000004</v>
      </c>
      <c r="BF134" s="50">
        <v>1894.9357500000003</v>
      </c>
      <c r="BG134" s="50">
        <v>1951.5017500000004</v>
      </c>
      <c r="BH134" s="50">
        <v>2003.3167500000004</v>
      </c>
      <c r="BI134" s="50">
        <v>2085.3417500000005</v>
      </c>
      <c r="BJ134" s="50">
        <v>2178.8027500000003</v>
      </c>
      <c r="BK134" s="50">
        <v>2273.9577500000005</v>
      </c>
      <c r="BL134" s="50">
        <v>2336.3637500000004</v>
      </c>
      <c r="BM134" s="50">
        <v>2382.0305000000003</v>
      </c>
      <c r="BN134" s="50">
        <v>2455.6065000000003</v>
      </c>
      <c r="BO134" s="50">
        <v>2526.6835000000001</v>
      </c>
      <c r="BP134" s="50">
        <v>2573.2015000000001</v>
      </c>
      <c r="BQ134" s="50">
        <v>2634.5655000000002</v>
      </c>
      <c r="BR134" s="50">
        <v>2699.4355</v>
      </c>
      <c r="BS134" s="50">
        <v>2781.3784999999998</v>
      </c>
      <c r="BT134" s="50">
        <v>2858.0414999999998</v>
      </c>
      <c r="BU134" s="50">
        <v>2894.8764999999999</v>
      </c>
      <c r="BV134" s="50">
        <v>2920.2655</v>
      </c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</row>
    <row r="135" spans="1:116" hidden="1">
      <c r="A135" s="2"/>
      <c r="B135" s="2"/>
      <c r="C135" s="2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</row>
    <row r="136" spans="1:116" ht="15" hidden="1" thickBot="1">
      <c r="A136" s="115">
        <v>2011</v>
      </c>
      <c r="B136" s="113" t="s">
        <v>73</v>
      </c>
      <c r="C136" s="23" t="s">
        <v>71</v>
      </c>
      <c r="D136" s="53">
        <v>0</v>
      </c>
      <c r="E136" s="53">
        <v>1.03335</v>
      </c>
      <c r="F136" s="53">
        <v>2.0659000000000001</v>
      </c>
      <c r="G136" s="53">
        <v>0.49434999999999996</v>
      </c>
      <c r="H136" s="53">
        <v>7.9092500000000001</v>
      </c>
      <c r="I136" s="53">
        <v>9.1643499999999989</v>
      </c>
      <c r="J136" s="53">
        <v>10.344349999999999</v>
      </c>
      <c r="K136" s="53">
        <v>12.440349999999999</v>
      </c>
      <c r="L136" s="53">
        <v>11.785799999999998</v>
      </c>
      <c r="M136" s="53">
        <v>14.327999999999999</v>
      </c>
      <c r="N136" s="53">
        <v>13.86</v>
      </c>
      <c r="O136" s="53">
        <v>24.57695</v>
      </c>
      <c r="P136" s="53">
        <v>22.11</v>
      </c>
      <c r="Q136" s="53">
        <v>33.914450000000002</v>
      </c>
      <c r="R136" s="53">
        <v>52.878</v>
      </c>
      <c r="S136" s="53">
        <v>39.537999999999997</v>
      </c>
      <c r="T136" s="53">
        <v>41.337899999999998</v>
      </c>
      <c r="U136" s="53">
        <v>35.351599999999998</v>
      </c>
      <c r="V136" s="53">
        <v>41.289899999999996</v>
      </c>
      <c r="W136" s="53">
        <v>42.907450000000004</v>
      </c>
      <c r="X136" s="53">
        <v>42.999449999999996</v>
      </c>
      <c r="Y136" s="53">
        <v>43.132000000000005</v>
      </c>
      <c r="Z136" s="53">
        <v>41.929450000000003</v>
      </c>
      <c r="AA136" s="53">
        <v>92.611999999999995</v>
      </c>
      <c r="AB136" s="53">
        <v>67.789450000000002</v>
      </c>
      <c r="AC136" s="53">
        <v>46.182000000000002</v>
      </c>
      <c r="AD136" s="53">
        <v>43.307450000000003</v>
      </c>
      <c r="AE136" s="53">
        <v>29.112900000000003</v>
      </c>
      <c r="AF136" s="53">
        <v>39.528449999999992</v>
      </c>
      <c r="AG136" s="53">
        <v>93.782549999999986</v>
      </c>
      <c r="AH136" s="53">
        <v>78.396150000000006</v>
      </c>
      <c r="AI136" s="53">
        <v>71.796350000000004</v>
      </c>
      <c r="AJ136" s="53">
        <v>43.1629</v>
      </c>
      <c r="AK136" s="53">
        <v>75.117250000000013</v>
      </c>
      <c r="AL136" s="53">
        <v>49.006449999999994</v>
      </c>
      <c r="AM136" s="53">
        <v>40.959999999999994</v>
      </c>
      <c r="AN136" s="53">
        <v>89.338449999999995</v>
      </c>
      <c r="AO136" s="53">
        <v>100.43644999999999</v>
      </c>
      <c r="AP136" s="53">
        <v>88.188349999999986</v>
      </c>
      <c r="AQ136" s="53">
        <v>81.872249999999994</v>
      </c>
      <c r="AR136" s="53">
        <v>0</v>
      </c>
      <c r="AS136" s="53">
        <v>64.731799999999993</v>
      </c>
      <c r="AT136" s="53">
        <v>65.326900000000009</v>
      </c>
      <c r="AU136" s="53">
        <v>36.756450000000001</v>
      </c>
      <c r="AV136" s="53">
        <v>40.475645</v>
      </c>
      <c r="AW136" s="53">
        <v>58.396999999999998</v>
      </c>
      <c r="AX136" s="53">
        <v>43.621450000000003</v>
      </c>
      <c r="AY136" s="53">
        <v>27.851349999999996</v>
      </c>
      <c r="AZ136" s="53">
        <v>100.15645000000001</v>
      </c>
      <c r="BA136" s="53">
        <v>106.73045</v>
      </c>
      <c r="BB136" s="53">
        <v>108.36799999999999</v>
      </c>
      <c r="BC136" s="53">
        <v>60.301000000000002</v>
      </c>
      <c r="BD136" s="53">
        <v>53.389899999999997</v>
      </c>
      <c r="BE136" s="53">
        <v>56.523899999999998</v>
      </c>
      <c r="BF136" s="53">
        <v>53.78445</v>
      </c>
      <c r="BG136" s="53">
        <v>36.075450000000004</v>
      </c>
      <c r="BH136" s="53">
        <v>26.390899999999998</v>
      </c>
      <c r="BI136" s="53">
        <v>39.3202</v>
      </c>
      <c r="BJ136" s="53">
        <v>40.938000000000002</v>
      </c>
      <c r="BK136" s="53">
        <v>47.632799999999996</v>
      </c>
      <c r="BL136" s="53">
        <v>18.902850000000001</v>
      </c>
      <c r="BM136" s="53">
        <v>37.711500000000001</v>
      </c>
      <c r="BN136" s="53">
        <v>29.793850000000003</v>
      </c>
      <c r="BO136" s="53">
        <v>38.706249999999997</v>
      </c>
      <c r="BP136" s="53">
        <v>61.931699999999992</v>
      </c>
      <c r="BQ136" s="53">
        <v>34.035200000000003</v>
      </c>
      <c r="BR136" s="53">
        <v>48.007500000000007</v>
      </c>
      <c r="BS136" s="53">
        <v>57.263050000000007</v>
      </c>
      <c r="BT136" s="53">
        <v>46.156149999999997</v>
      </c>
      <c r="BU136" s="53">
        <v>32.791699999999999</v>
      </c>
      <c r="BV136" s="53">
        <v>30.172050000000002</v>
      </c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</row>
    <row r="137" spans="1:116" hidden="1">
      <c r="A137" s="2"/>
      <c r="B137" s="2"/>
      <c r="C137" s="23" t="s">
        <v>72</v>
      </c>
      <c r="D137" s="45">
        <f>D136</f>
        <v>0</v>
      </c>
      <c r="E137" s="45">
        <f>E136+D137</f>
        <v>1.03335</v>
      </c>
      <c r="F137" s="45">
        <f t="shared" ref="F137:BQ137" si="11">F136+E137</f>
        <v>3.0992500000000001</v>
      </c>
      <c r="G137" s="45">
        <f t="shared" si="11"/>
        <v>3.5935999999999999</v>
      </c>
      <c r="H137" s="45">
        <f t="shared" si="11"/>
        <v>11.50285</v>
      </c>
      <c r="I137" s="45">
        <f t="shared" si="11"/>
        <v>20.667200000000001</v>
      </c>
      <c r="J137" s="45">
        <f t="shared" si="11"/>
        <v>31.01155</v>
      </c>
      <c r="K137" s="45">
        <f t="shared" si="11"/>
        <v>43.451899999999995</v>
      </c>
      <c r="L137" s="45">
        <f t="shared" si="11"/>
        <v>55.23769999999999</v>
      </c>
      <c r="M137" s="45">
        <f t="shared" si="11"/>
        <v>69.565699999999993</v>
      </c>
      <c r="N137" s="45">
        <f t="shared" si="11"/>
        <v>83.425699999999992</v>
      </c>
      <c r="O137" s="45">
        <f t="shared" si="11"/>
        <v>108.00264999999999</v>
      </c>
      <c r="P137" s="45">
        <f t="shared" si="11"/>
        <v>130.11264999999997</v>
      </c>
      <c r="Q137" s="45">
        <f t="shared" si="11"/>
        <v>164.02709999999996</v>
      </c>
      <c r="R137" s="45">
        <f t="shared" si="11"/>
        <v>216.90509999999995</v>
      </c>
      <c r="S137" s="45">
        <f>S136+R137</f>
        <v>256.44309999999996</v>
      </c>
      <c r="T137" s="45">
        <f>T136+S137</f>
        <v>297.78099999999995</v>
      </c>
      <c r="U137" s="45">
        <f t="shared" si="11"/>
        <v>333.13259999999997</v>
      </c>
      <c r="V137" s="45">
        <f t="shared" si="11"/>
        <v>374.42249999999996</v>
      </c>
      <c r="W137" s="45">
        <f t="shared" si="11"/>
        <v>417.32994999999994</v>
      </c>
      <c r="X137" s="45">
        <f t="shared" si="11"/>
        <v>460.32939999999996</v>
      </c>
      <c r="Y137" s="45">
        <f t="shared" si="11"/>
        <v>503.46139999999997</v>
      </c>
      <c r="Z137" s="45">
        <f t="shared" si="11"/>
        <v>545.39085</v>
      </c>
      <c r="AA137" s="45">
        <f t="shared" si="11"/>
        <v>638.00284999999997</v>
      </c>
      <c r="AB137" s="45">
        <f t="shared" si="11"/>
        <v>705.79229999999995</v>
      </c>
      <c r="AC137" s="45">
        <f t="shared" si="11"/>
        <v>751.97429999999997</v>
      </c>
      <c r="AD137" s="45">
        <f t="shared" si="11"/>
        <v>795.28174999999999</v>
      </c>
      <c r="AE137" s="45">
        <f t="shared" si="11"/>
        <v>824.39464999999996</v>
      </c>
      <c r="AF137" s="45">
        <f t="shared" si="11"/>
        <v>863.92309999999998</v>
      </c>
      <c r="AG137" s="45">
        <f t="shared" si="11"/>
        <v>957.70564999999999</v>
      </c>
      <c r="AH137" s="45">
        <f t="shared" si="11"/>
        <v>1036.1017999999999</v>
      </c>
      <c r="AI137" s="45">
        <f t="shared" si="11"/>
        <v>1107.89815</v>
      </c>
      <c r="AJ137" s="45">
        <f t="shared" si="11"/>
        <v>1151.06105</v>
      </c>
      <c r="AK137" s="45">
        <f t="shared" si="11"/>
        <v>1226.1783</v>
      </c>
      <c r="AL137" s="45">
        <f t="shared" si="11"/>
        <v>1275.1847500000001</v>
      </c>
      <c r="AM137" s="45">
        <f t="shared" si="11"/>
        <v>1316.1447500000002</v>
      </c>
      <c r="AN137" s="45">
        <f t="shared" si="11"/>
        <v>1405.4832000000001</v>
      </c>
      <c r="AO137" s="45">
        <f t="shared" si="11"/>
        <v>1505.91965</v>
      </c>
      <c r="AP137" s="45">
        <f t="shared" si="11"/>
        <v>1594.1079999999999</v>
      </c>
      <c r="AQ137" s="45">
        <f t="shared" si="11"/>
        <v>1675.9802499999998</v>
      </c>
      <c r="AR137" s="45">
        <f t="shared" si="11"/>
        <v>1675.9802499999998</v>
      </c>
      <c r="AS137" s="45">
        <f t="shared" si="11"/>
        <v>1740.7120499999999</v>
      </c>
      <c r="AT137" s="45">
        <f t="shared" si="11"/>
        <v>1806.0389499999999</v>
      </c>
      <c r="AU137" s="45">
        <f t="shared" si="11"/>
        <v>1842.7954</v>
      </c>
      <c r="AV137" s="45">
        <f t="shared" si="11"/>
        <v>1883.271045</v>
      </c>
      <c r="AW137" s="45">
        <f t="shared" si="11"/>
        <v>1941.6680449999999</v>
      </c>
      <c r="AX137" s="45">
        <f t="shared" si="11"/>
        <v>1985.289495</v>
      </c>
      <c r="AY137" s="45">
        <f t="shared" si="11"/>
        <v>2013.1408449999999</v>
      </c>
      <c r="AZ137" s="45">
        <f t="shared" si="11"/>
        <v>2113.2972949999998</v>
      </c>
      <c r="BA137" s="45">
        <f t="shared" si="11"/>
        <v>2220.0277449999999</v>
      </c>
      <c r="BB137" s="45">
        <f t="shared" si="11"/>
        <v>2328.3957449999998</v>
      </c>
      <c r="BC137" s="45">
        <f t="shared" si="11"/>
        <v>2388.6967449999997</v>
      </c>
      <c r="BD137" s="45">
        <f>BD136+BC137</f>
        <v>2442.0866449999999</v>
      </c>
      <c r="BE137" s="45">
        <f>BE136+BD137</f>
        <v>2498.610545</v>
      </c>
      <c r="BF137" s="45">
        <f>BF136+BE137</f>
        <v>2552.3949950000001</v>
      </c>
      <c r="BG137" s="45">
        <f>BG136+BF137</f>
        <v>2588.4704449999999</v>
      </c>
      <c r="BH137" s="45">
        <f t="shared" si="11"/>
        <v>2614.8613449999998</v>
      </c>
      <c r="BI137" s="45">
        <f t="shared" si="11"/>
        <v>2654.1815449999999</v>
      </c>
      <c r="BJ137" s="45">
        <f t="shared" si="11"/>
        <v>2695.119545</v>
      </c>
      <c r="BK137" s="45">
        <f t="shared" si="11"/>
        <v>2742.7523449999999</v>
      </c>
      <c r="BL137" s="45">
        <f t="shared" si="11"/>
        <v>2761.6551949999998</v>
      </c>
      <c r="BM137" s="45">
        <f t="shared" si="11"/>
        <v>2799.3666949999997</v>
      </c>
      <c r="BN137" s="45">
        <f t="shared" si="11"/>
        <v>2829.1605449999997</v>
      </c>
      <c r="BO137" s="45">
        <f t="shared" si="11"/>
        <v>2867.8667949999999</v>
      </c>
      <c r="BP137" s="45">
        <f t="shared" si="11"/>
        <v>2929.798495</v>
      </c>
      <c r="BQ137" s="45">
        <f t="shared" si="11"/>
        <v>2963.8336949999998</v>
      </c>
      <c r="BR137" s="45">
        <f>BR136+BQ137</f>
        <v>3011.841195</v>
      </c>
      <c r="BS137" s="45">
        <f>BS136+BR137</f>
        <v>3069.104245</v>
      </c>
      <c r="BT137" s="45">
        <f>BT136+BS137</f>
        <v>3115.2603949999998</v>
      </c>
      <c r="BU137" s="45">
        <f>BU136+BT137</f>
        <v>3148.052095</v>
      </c>
      <c r="BV137" s="45">
        <f>BV136+BU137</f>
        <v>3178.2241450000001</v>
      </c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</row>
    <row r="138" spans="1:116" hidden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</row>
    <row r="139" spans="1:116" ht="15" hidden="1" thickBot="1">
      <c r="A139" s="116">
        <v>2010</v>
      </c>
      <c r="B139" s="113" t="s">
        <v>73</v>
      </c>
      <c r="C139" s="23" t="s">
        <v>71</v>
      </c>
      <c r="D139" s="22">
        <v>0.17945</v>
      </c>
      <c r="E139" s="22">
        <v>0.34</v>
      </c>
      <c r="F139" s="22">
        <v>6.6000000000000003E-2</v>
      </c>
      <c r="G139" s="22">
        <v>0.82645000000000013</v>
      </c>
      <c r="H139" s="22">
        <v>0.64790000000000003</v>
      </c>
      <c r="I139" s="22">
        <v>0.73845000000000005</v>
      </c>
      <c r="J139" s="22">
        <v>1.04095</v>
      </c>
      <c r="K139" s="22">
        <v>1.3628499999999999</v>
      </c>
      <c r="L139" s="22">
        <v>1.3839000000000001</v>
      </c>
      <c r="M139" s="22">
        <v>0.21450000000000002</v>
      </c>
      <c r="N139" s="22">
        <v>2.6557499999999998</v>
      </c>
      <c r="O139" s="22">
        <v>2.5739999999999998</v>
      </c>
      <c r="P139" s="22">
        <v>2.0114999999999998</v>
      </c>
      <c r="Q139" s="22">
        <v>2.4473500000000001</v>
      </c>
      <c r="R139" s="22">
        <v>1.3658000000000001</v>
      </c>
      <c r="S139" s="22">
        <v>1.4403999999999999</v>
      </c>
      <c r="T139" s="22">
        <v>0.96584999999999999</v>
      </c>
      <c r="U139" s="22">
        <v>1.96695</v>
      </c>
      <c r="V139" s="22">
        <v>6.2528999999999995</v>
      </c>
      <c r="W139" s="22">
        <v>6.7140000000000004</v>
      </c>
      <c r="X139" s="22">
        <v>3.5859000000000001</v>
      </c>
      <c r="Y139" s="22">
        <v>31.414999999999999</v>
      </c>
      <c r="Z139" s="22">
        <v>90.504000000000005</v>
      </c>
      <c r="AA139" s="22">
        <v>78.282999999999987</v>
      </c>
      <c r="AB139" s="22">
        <v>68.436000000000007</v>
      </c>
      <c r="AC139" s="22">
        <v>57.663499999999999</v>
      </c>
      <c r="AD139" s="22">
        <v>67.780450000000002</v>
      </c>
      <c r="AE139" s="22">
        <v>37.277999999999999</v>
      </c>
      <c r="AF139" s="22">
        <v>46.260999999999996</v>
      </c>
      <c r="AG139" s="22">
        <v>62.822000000000003</v>
      </c>
      <c r="AH139" s="22">
        <v>61.121000000000002</v>
      </c>
      <c r="AI139" s="22">
        <v>35.47645</v>
      </c>
      <c r="AJ139" s="22">
        <v>74.740449999999996</v>
      </c>
      <c r="AK139" s="22">
        <v>66.096450000000004</v>
      </c>
      <c r="AL139" s="22">
        <v>53.128449999999994</v>
      </c>
      <c r="AM139" s="22">
        <v>33.017899999999997</v>
      </c>
      <c r="AN139" s="22">
        <v>9.5427</v>
      </c>
      <c r="AO139" s="22">
        <v>14.340199999999999</v>
      </c>
      <c r="AP139" s="22">
        <v>13.8134</v>
      </c>
      <c r="AQ139" s="22">
        <v>40.255850000000002</v>
      </c>
      <c r="AR139" s="22">
        <v>0</v>
      </c>
      <c r="AS139" s="22">
        <v>67.208349999999996</v>
      </c>
      <c r="AT139" s="22">
        <v>90.647599999999997</v>
      </c>
      <c r="AU139" s="22">
        <v>86.887149999999991</v>
      </c>
      <c r="AV139" s="22">
        <v>93.656399999999991</v>
      </c>
      <c r="AW139" s="22">
        <v>115.52064999999999</v>
      </c>
      <c r="AX139" s="22">
        <v>76.595950000000002</v>
      </c>
      <c r="AY139" s="22">
        <v>48.198300000000003</v>
      </c>
      <c r="AZ139" s="22">
        <v>72.704650000000001</v>
      </c>
      <c r="BA139" s="22">
        <v>47.677050000000001</v>
      </c>
      <c r="BB139" s="22">
        <v>35.739000000000004</v>
      </c>
      <c r="BC139" s="22">
        <v>27.230250000000002</v>
      </c>
      <c r="BD139" s="22">
        <v>43.253299999999996</v>
      </c>
      <c r="BE139" s="22">
        <v>12.6958</v>
      </c>
      <c r="BF139" s="22">
        <v>19.946849999999998</v>
      </c>
      <c r="BG139" s="22">
        <v>30.403000000000002</v>
      </c>
      <c r="BH139" s="22">
        <v>22.831749999999996</v>
      </c>
      <c r="BI139" s="22">
        <v>86.319950000000006</v>
      </c>
      <c r="BJ139" s="22">
        <v>41.443800000000003</v>
      </c>
      <c r="BK139" s="22">
        <v>32.358849999999997</v>
      </c>
      <c r="BL139" s="22">
        <v>62.812400000000004</v>
      </c>
      <c r="BM139" s="22">
        <v>7.3619500000000002</v>
      </c>
      <c r="BN139" s="22">
        <v>26.5549</v>
      </c>
      <c r="BO139" s="22">
        <v>60.004350000000002</v>
      </c>
      <c r="BP139" s="22">
        <v>58.064099999999996</v>
      </c>
      <c r="BQ139" s="22">
        <v>37.405149999999999</v>
      </c>
      <c r="BR139" s="22">
        <v>36.995400000000004</v>
      </c>
      <c r="BS139" s="22">
        <v>23.652349999999998</v>
      </c>
      <c r="BT139" s="22">
        <v>34.05265</v>
      </c>
      <c r="BU139" s="22">
        <v>33.015950000000004</v>
      </c>
      <c r="BV139" s="22">
        <v>27.49025</v>
      </c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</row>
    <row r="140" spans="1:116" hidden="1">
      <c r="A140" s="2"/>
      <c r="B140" s="2"/>
      <c r="C140" s="23" t="s">
        <v>72</v>
      </c>
      <c r="D140" s="45">
        <f>D139</f>
        <v>0.17945</v>
      </c>
      <c r="E140" s="45">
        <f>E139+D140</f>
        <v>0.51944999999999997</v>
      </c>
      <c r="F140" s="45">
        <f t="shared" ref="F140:BQ140" si="12">F139+E140</f>
        <v>0.58545000000000003</v>
      </c>
      <c r="G140" s="45">
        <f t="shared" si="12"/>
        <v>1.4119000000000002</v>
      </c>
      <c r="H140" s="45">
        <f t="shared" si="12"/>
        <v>2.0598000000000001</v>
      </c>
      <c r="I140" s="45">
        <f t="shared" si="12"/>
        <v>2.7982500000000003</v>
      </c>
      <c r="J140" s="45">
        <f t="shared" si="12"/>
        <v>3.8392000000000004</v>
      </c>
      <c r="K140" s="45">
        <f t="shared" si="12"/>
        <v>5.2020499999999998</v>
      </c>
      <c r="L140" s="45">
        <f t="shared" si="12"/>
        <v>6.5859500000000004</v>
      </c>
      <c r="M140" s="45">
        <f t="shared" si="12"/>
        <v>6.8004500000000005</v>
      </c>
      <c r="N140" s="45">
        <f t="shared" si="12"/>
        <v>9.4562000000000008</v>
      </c>
      <c r="O140" s="45">
        <f t="shared" si="12"/>
        <v>12.030200000000001</v>
      </c>
      <c r="P140" s="45">
        <f t="shared" si="12"/>
        <v>14.041700000000001</v>
      </c>
      <c r="Q140" s="45">
        <f t="shared" si="12"/>
        <v>16.489049999999999</v>
      </c>
      <c r="R140" s="45">
        <f t="shared" si="12"/>
        <v>17.854849999999999</v>
      </c>
      <c r="S140" s="45">
        <f>S139+R140</f>
        <v>19.295249999999999</v>
      </c>
      <c r="T140" s="45">
        <f>T139+S140</f>
        <v>20.261099999999999</v>
      </c>
      <c r="U140" s="45">
        <f t="shared" si="12"/>
        <v>22.22805</v>
      </c>
      <c r="V140" s="45">
        <f t="shared" si="12"/>
        <v>28.48095</v>
      </c>
      <c r="W140" s="45">
        <f t="shared" si="12"/>
        <v>35.194949999999999</v>
      </c>
      <c r="X140" s="45">
        <f t="shared" si="12"/>
        <v>38.780850000000001</v>
      </c>
      <c r="Y140" s="45">
        <f t="shared" si="12"/>
        <v>70.195850000000007</v>
      </c>
      <c r="Z140" s="45">
        <f t="shared" si="12"/>
        <v>160.69985000000003</v>
      </c>
      <c r="AA140" s="45">
        <f t="shared" si="12"/>
        <v>238.98285000000001</v>
      </c>
      <c r="AB140" s="45">
        <f t="shared" si="12"/>
        <v>307.41885000000002</v>
      </c>
      <c r="AC140" s="45">
        <f t="shared" si="12"/>
        <v>365.08235000000002</v>
      </c>
      <c r="AD140" s="45">
        <f t="shared" si="12"/>
        <v>432.86279999999999</v>
      </c>
      <c r="AE140" s="45">
        <f t="shared" si="12"/>
        <v>470.14080000000001</v>
      </c>
      <c r="AF140" s="45">
        <f t="shared" si="12"/>
        <v>516.40179999999998</v>
      </c>
      <c r="AG140" s="45">
        <f t="shared" si="12"/>
        <v>579.22379999999998</v>
      </c>
      <c r="AH140" s="45">
        <f t="shared" si="12"/>
        <v>640.34479999999996</v>
      </c>
      <c r="AI140" s="45">
        <f t="shared" si="12"/>
        <v>675.82124999999996</v>
      </c>
      <c r="AJ140" s="45">
        <f t="shared" si="12"/>
        <v>750.56169999999997</v>
      </c>
      <c r="AK140" s="45">
        <f t="shared" si="12"/>
        <v>816.65814999999998</v>
      </c>
      <c r="AL140" s="45">
        <f t="shared" si="12"/>
        <v>869.78660000000002</v>
      </c>
      <c r="AM140" s="45">
        <f t="shared" si="12"/>
        <v>902.80449999999996</v>
      </c>
      <c r="AN140" s="45">
        <f t="shared" si="12"/>
        <v>912.34719999999993</v>
      </c>
      <c r="AO140" s="45">
        <f t="shared" si="12"/>
        <v>926.68739999999991</v>
      </c>
      <c r="AP140" s="45">
        <f t="shared" si="12"/>
        <v>940.50079999999991</v>
      </c>
      <c r="AQ140" s="45">
        <f t="shared" si="12"/>
        <v>980.75664999999992</v>
      </c>
      <c r="AR140" s="45">
        <f t="shared" si="12"/>
        <v>980.75664999999992</v>
      </c>
      <c r="AS140" s="45">
        <f t="shared" si="12"/>
        <v>1047.9649999999999</v>
      </c>
      <c r="AT140" s="45">
        <f t="shared" si="12"/>
        <v>1138.6125999999999</v>
      </c>
      <c r="AU140" s="45">
        <f t="shared" si="12"/>
        <v>1225.4997499999999</v>
      </c>
      <c r="AV140" s="45">
        <f t="shared" si="12"/>
        <v>1319.15615</v>
      </c>
      <c r="AW140" s="45">
        <f t="shared" si="12"/>
        <v>1434.6768</v>
      </c>
      <c r="AX140" s="45">
        <f t="shared" si="12"/>
        <v>1511.2727499999999</v>
      </c>
      <c r="AY140" s="45">
        <f t="shared" si="12"/>
        <v>1559.4710499999999</v>
      </c>
      <c r="AZ140" s="45">
        <f t="shared" si="12"/>
        <v>1632.1756999999998</v>
      </c>
      <c r="BA140" s="45">
        <f t="shared" si="12"/>
        <v>1679.8527499999998</v>
      </c>
      <c r="BB140" s="45">
        <f t="shared" si="12"/>
        <v>1715.5917499999998</v>
      </c>
      <c r="BC140" s="45">
        <f t="shared" si="12"/>
        <v>1742.8219999999999</v>
      </c>
      <c r="BD140" s="45">
        <f>BD139+BC140</f>
        <v>1786.0753</v>
      </c>
      <c r="BE140" s="45">
        <f>BE139+BD140</f>
        <v>1798.7710999999999</v>
      </c>
      <c r="BF140" s="45">
        <f>BF139+BE140</f>
        <v>1818.71795</v>
      </c>
      <c r="BG140" s="45">
        <f>BG139+BF140</f>
        <v>1849.12095</v>
      </c>
      <c r="BH140" s="45">
        <f t="shared" si="12"/>
        <v>1871.9527</v>
      </c>
      <c r="BI140" s="45">
        <f t="shared" si="12"/>
        <v>1958.2726500000001</v>
      </c>
      <c r="BJ140" s="45">
        <f t="shared" si="12"/>
        <v>1999.7164500000001</v>
      </c>
      <c r="BK140" s="45">
        <f t="shared" si="12"/>
        <v>2032.0753000000002</v>
      </c>
      <c r="BL140" s="45">
        <f t="shared" si="12"/>
        <v>2094.8877000000002</v>
      </c>
      <c r="BM140" s="45">
        <f t="shared" si="12"/>
        <v>2102.2496500000002</v>
      </c>
      <c r="BN140" s="45">
        <f t="shared" si="12"/>
        <v>2128.8045500000003</v>
      </c>
      <c r="BO140" s="45">
        <f t="shared" si="12"/>
        <v>2188.8089000000004</v>
      </c>
      <c r="BP140" s="45">
        <f t="shared" si="12"/>
        <v>2246.8730000000005</v>
      </c>
      <c r="BQ140" s="45">
        <f t="shared" si="12"/>
        <v>2284.2781500000006</v>
      </c>
      <c r="BR140" s="45">
        <f>BR139+BQ140</f>
        <v>2321.2735500000003</v>
      </c>
      <c r="BS140" s="45">
        <f>BS139+BR140</f>
        <v>2344.9259000000002</v>
      </c>
      <c r="BT140" s="45">
        <f>BT139+BS140</f>
        <v>2378.9785500000003</v>
      </c>
      <c r="BU140" s="45">
        <f>BU139+BT140</f>
        <v>2411.9945000000002</v>
      </c>
      <c r="BV140" s="45">
        <f>BV139+BU140</f>
        <v>2439.4847500000001</v>
      </c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</row>
    <row r="141" spans="1:116" hidden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</row>
    <row r="142" spans="1:116" ht="15" hidden="1" thickBot="1">
      <c r="A142" s="117">
        <v>2009</v>
      </c>
      <c r="B142" s="113" t="s">
        <v>73</v>
      </c>
      <c r="C142" s="23" t="s">
        <v>71</v>
      </c>
      <c r="D142" s="53">
        <v>2.29</v>
      </c>
      <c r="E142" s="53">
        <v>30.073</v>
      </c>
      <c r="F142" s="53">
        <v>7.7670000000000003</v>
      </c>
      <c r="G142" s="53">
        <v>6.6227499999999999</v>
      </c>
      <c r="H142" s="53">
        <v>32.701749999999997</v>
      </c>
      <c r="I142" s="53">
        <v>23.467000000000002</v>
      </c>
      <c r="J142" s="53">
        <v>29.641499999999997</v>
      </c>
      <c r="K142" s="53">
        <v>15.621499999999999</v>
      </c>
      <c r="L142" s="53">
        <v>62.393949999999997</v>
      </c>
      <c r="M142" s="53">
        <v>48.433000000000007</v>
      </c>
      <c r="N142" s="53">
        <v>42.029899999999998</v>
      </c>
      <c r="O142" s="53">
        <v>59.689</v>
      </c>
      <c r="P142" s="53">
        <v>37.208999999999996</v>
      </c>
      <c r="Q142" s="53">
        <v>80.60499999999999</v>
      </c>
      <c r="R142" s="53">
        <v>42.907000000000004</v>
      </c>
      <c r="S142" s="53">
        <v>50.697999999999993</v>
      </c>
      <c r="T142" s="53">
        <v>40.808999999999997</v>
      </c>
      <c r="U142" s="53">
        <v>39.996999999999993</v>
      </c>
      <c r="V142" s="53">
        <v>24.344999999999999</v>
      </c>
      <c r="W142" s="53">
        <v>70.849999999999994</v>
      </c>
      <c r="X142" s="53">
        <v>33.405999999999999</v>
      </c>
      <c r="Y142" s="53">
        <v>31.805</v>
      </c>
      <c r="Z142" s="53">
        <v>7.6999999999999993</v>
      </c>
      <c r="AA142" s="53">
        <v>18.810000000000002</v>
      </c>
      <c r="AB142" s="53">
        <v>43.506999999999991</v>
      </c>
      <c r="AC142" s="53">
        <v>26.169999999999998</v>
      </c>
      <c r="AD142" s="53">
        <v>41.373999999999995</v>
      </c>
      <c r="AE142" s="53">
        <v>124.089</v>
      </c>
      <c r="AF142" s="53">
        <v>72.725999999999999</v>
      </c>
      <c r="AG142" s="53">
        <v>66.984999999999985</v>
      </c>
      <c r="AH142" s="53">
        <v>74.688000000000002</v>
      </c>
      <c r="AI142" s="53">
        <v>50.055</v>
      </c>
      <c r="AJ142" s="53">
        <v>40.273000000000003</v>
      </c>
      <c r="AK142" s="53">
        <v>27.704999999999998</v>
      </c>
      <c r="AL142" s="53">
        <v>41.378</v>
      </c>
      <c r="AM142" s="53">
        <v>25.158000000000001</v>
      </c>
      <c r="AN142" s="53">
        <v>2.09</v>
      </c>
      <c r="AO142" s="53">
        <v>17.489000000000001</v>
      </c>
      <c r="AP142" s="53">
        <v>29.82</v>
      </c>
      <c r="AQ142" s="53">
        <v>84.427549999999997</v>
      </c>
      <c r="AR142" s="53">
        <v>46.510999999999996</v>
      </c>
      <c r="AS142" s="53">
        <v>21.478999999999999</v>
      </c>
      <c r="AT142" s="53">
        <v>40.81</v>
      </c>
      <c r="AU142" s="53">
        <v>47.83</v>
      </c>
      <c r="AV142" s="53">
        <v>58.731000000000002</v>
      </c>
      <c r="AW142" s="53">
        <v>48.077000000000005</v>
      </c>
      <c r="AX142" s="53">
        <v>68.843999999999994</v>
      </c>
      <c r="AY142" s="53">
        <v>57.2</v>
      </c>
      <c r="AZ142" s="53">
        <v>55.506</v>
      </c>
      <c r="BA142" s="53">
        <v>54.493000000000002</v>
      </c>
      <c r="BB142" s="53">
        <v>44.514000000000003</v>
      </c>
      <c r="BC142" s="53">
        <v>46.918999999999997</v>
      </c>
      <c r="BD142" s="53">
        <v>48.988999999999997</v>
      </c>
      <c r="BE142" s="53">
        <v>36.080000000000005</v>
      </c>
      <c r="BF142" s="53">
        <v>43.370999999999995</v>
      </c>
      <c r="BG142" s="53">
        <v>55.231999999999992</v>
      </c>
      <c r="BH142" s="53">
        <v>40.22</v>
      </c>
      <c r="BI142" s="53">
        <v>67.153999999999996</v>
      </c>
      <c r="BJ142" s="53">
        <v>67.578000000000003</v>
      </c>
      <c r="BK142" s="53">
        <v>66.87299999999999</v>
      </c>
      <c r="BL142" s="53">
        <v>39.576000000000008</v>
      </c>
      <c r="BM142" s="53">
        <v>28.731000000000002</v>
      </c>
      <c r="BN142" s="53">
        <v>37.369999999999997</v>
      </c>
      <c r="BO142" s="53">
        <v>30.64</v>
      </c>
      <c r="BP142" s="53">
        <v>17.219149999999999</v>
      </c>
      <c r="BQ142" s="53">
        <v>4.26</v>
      </c>
      <c r="BR142" s="53">
        <v>7.7400000000000011</v>
      </c>
      <c r="BS142" s="53">
        <v>0.82000000000000006</v>
      </c>
      <c r="BT142" s="53">
        <v>0</v>
      </c>
      <c r="BU142" s="53">
        <v>0</v>
      </c>
      <c r="BV142" s="53">
        <v>0</v>
      </c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</row>
    <row r="143" spans="1:116" hidden="1">
      <c r="A143" s="2"/>
      <c r="B143" s="2"/>
      <c r="C143" s="23" t="s">
        <v>72</v>
      </c>
      <c r="D143" s="45">
        <v>2.29</v>
      </c>
      <c r="E143" s="45">
        <v>32.363</v>
      </c>
      <c r="F143" s="45">
        <v>40.130000000000003</v>
      </c>
      <c r="G143" s="45">
        <v>46.752750000000006</v>
      </c>
      <c r="H143" s="45">
        <v>79.454499999999996</v>
      </c>
      <c r="I143" s="45">
        <v>102.92149999999999</v>
      </c>
      <c r="J143" s="45">
        <v>132.56299999999999</v>
      </c>
      <c r="K143" s="45">
        <v>148.18449999999999</v>
      </c>
      <c r="L143" s="45">
        <v>210.57844999999998</v>
      </c>
      <c r="M143" s="45">
        <v>259.01144999999997</v>
      </c>
      <c r="N143" s="45">
        <v>301.04134999999997</v>
      </c>
      <c r="O143" s="45">
        <v>360.73034999999999</v>
      </c>
      <c r="P143" s="45">
        <v>397.93934999999999</v>
      </c>
      <c r="Q143" s="45">
        <v>478.54435000000001</v>
      </c>
      <c r="R143" s="45">
        <v>521.45135000000005</v>
      </c>
      <c r="S143" s="45">
        <v>572.14935000000003</v>
      </c>
      <c r="T143" s="45">
        <v>612.95835</v>
      </c>
      <c r="U143" s="45">
        <v>652.95534999999995</v>
      </c>
      <c r="V143" s="45">
        <v>677.30034999999998</v>
      </c>
      <c r="W143" s="45">
        <v>748.15035</v>
      </c>
      <c r="X143" s="45">
        <v>781.55634999999995</v>
      </c>
      <c r="Y143" s="45">
        <v>813.3613499999999</v>
      </c>
      <c r="Z143" s="45">
        <v>821.06134999999995</v>
      </c>
      <c r="AA143" s="45">
        <v>839.87134999999989</v>
      </c>
      <c r="AB143" s="45">
        <v>883.37834999999984</v>
      </c>
      <c r="AC143" s="45">
        <v>909.5483499999998</v>
      </c>
      <c r="AD143" s="45">
        <v>950.92234999999982</v>
      </c>
      <c r="AE143" s="45">
        <v>1075.0113499999998</v>
      </c>
      <c r="AF143" s="45">
        <v>1147.7373499999999</v>
      </c>
      <c r="AG143" s="45">
        <v>1214.7223499999998</v>
      </c>
      <c r="AH143" s="45">
        <v>1289.4103499999999</v>
      </c>
      <c r="AI143" s="45">
        <v>1339.4653499999999</v>
      </c>
      <c r="AJ143" s="45">
        <v>1379.7383499999999</v>
      </c>
      <c r="AK143" s="45">
        <v>1407.4433499999998</v>
      </c>
      <c r="AL143" s="45">
        <v>1448.8213499999997</v>
      </c>
      <c r="AM143" s="45">
        <v>1473.9793499999996</v>
      </c>
      <c r="AN143" s="45">
        <v>1476.0693499999995</v>
      </c>
      <c r="AO143" s="45">
        <v>1493.5583499999996</v>
      </c>
      <c r="AP143" s="45">
        <v>1523.3783499999995</v>
      </c>
      <c r="AQ143" s="45">
        <v>1607.8058999999994</v>
      </c>
      <c r="AR143" s="45">
        <v>1654.3168999999994</v>
      </c>
      <c r="AS143" s="45">
        <v>1675.7958999999994</v>
      </c>
      <c r="AT143" s="45">
        <v>1716.6058999999993</v>
      </c>
      <c r="AU143" s="45">
        <v>1764.4358999999993</v>
      </c>
      <c r="AV143" s="45">
        <v>1823.1668999999993</v>
      </c>
      <c r="AW143" s="45">
        <v>1871.2438999999993</v>
      </c>
      <c r="AX143" s="45">
        <v>1940.0878999999993</v>
      </c>
      <c r="AY143" s="45">
        <v>1997.2878999999994</v>
      </c>
      <c r="AZ143" s="45">
        <v>2052.7938999999992</v>
      </c>
      <c r="BA143" s="45">
        <v>2107.2868999999992</v>
      </c>
      <c r="BB143" s="45">
        <v>2151.8008999999993</v>
      </c>
      <c r="BC143" s="45">
        <v>2198.7198999999991</v>
      </c>
      <c r="BD143" s="45">
        <v>2247.7088999999992</v>
      </c>
      <c r="BE143" s="45">
        <v>2283.7888999999991</v>
      </c>
      <c r="BF143" s="45">
        <v>2327.1598999999992</v>
      </c>
      <c r="BG143" s="45">
        <v>2382.3918999999992</v>
      </c>
      <c r="BH143" s="45">
        <v>2422.611899999999</v>
      </c>
      <c r="BI143" s="45">
        <v>2489.765899999999</v>
      </c>
      <c r="BJ143" s="45">
        <v>2557.3438999999989</v>
      </c>
      <c r="BK143" s="45">
        <v>2624.216899999999</v>
      </c>
      <c r="BL143" s="45">
        <v>2663.792899999999</v>
      </c>
      <c r="BM143" s="45">
        <v>2692.5238999999992</v>
      </c>
      <c r="BN143" s="45">
        <v>2729.8938999999991</v>
      </c>
      <c r="BO143" s="45">
        <v>2760.533899999999</v>
      </c>
      <c r="BP143" s="45">
        <v>2777.7530499999989</v>
      </c>
      <c r="BQ143" s="45">
        <v>2782.0130499999991</v>
      </c>
      <c r="BR143" s="45">
        <v>2789.7530499999989</v>
      </c>
      <c r="BS143" s="45">
        <v>2790.5730499999991</v>
      </c>
      <c r="BT143" s="45">
        <v>2790.5730499999991</v>
      </c>
      <c r="BU143" s="45">
        <v>2790.5730499999991</v>
      </c>
      <c r="BV143" s="45">
        <f>BU143</f>
        <v>2790.5730499999991</v>
      </c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</row>
    <row r="144" spans="1:116" hidden="1">
      <c r="A144" s="2"/>
      <c r="B144" s="2"/>
      <c r="C144" s="23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119"/>
      <c r="V144" s="119"/>
      <c r="W144" s="119"/>
      <c r="X144" s="119"/>
      <c r="Y144" s="119"/>
      <c r="Z144" s="119"/>
      <c r="AA144" s="119"/>
      <c r="AB144" s="119"/>
      <c r="AC144" s="119"/>
      <c r="AD144" s="119"/>
      <c r="AE144" s="119"/>
      <c r="AF144" s="119"/>
      <c r="AG144" s="119"/>
      <c r="AH144" s="119"/>
      <c r="AI144" s="119"/>
      <c r="AJ144" s="119"/>
      <c r="AK144" s="119"/>
      <c r="AL144" s="119"/>
      <c r="AM144" s="119"/>
      <c r="AN144" s="119"/>
      <c r="AO144" s="119"/>
      <c r="AP144" s="119"/>
      <c r="AQ144" s="119"/>
      <c r="AR144" s="119"/>
      <c r="AS144" s="119"/>
      <c r="AT144" s="119"/>
      <c r="AU144" s="119"/>
      <c r="AV144" s="119"/>
      <c r="AW144" s="119"/>
      <c r="AX144" s="119"/>
      <c r="AY144" s="119"/>
      <c r="AZ144" s="119"/>
      <c r="BA144" s="119"/>
      <c r="BB144" s="119"/>
      <c r="BC144" s="119"/>
      <c r="BD144" s="119"/>
      <c r="BE144" s="119"/>
      <c r="BF144" s="119"/>
      <c r="BG144" s="119"/>
      <c r="BH144" s="119"/>
      <c r="BI144" s="119"/>
      <c r="BJ144" s="119"/>
      <c r="BK144" s="119"/>
      <c r="BL144" s="119"/>
      <c r="BM144" s="119"/>
      <c r="BN144" s="119"/>
      <c r="BO144" s="119"/>
      <c r="BP144" s="119"/>
      <c r="BQ144" s="119"/>
      <c r="BR144" s="119"/>
      <c r="BS144" s="119"/>
      <c r="BT144" s="119"/>
      <c r="BU144" s="119"/>
      <c r="BV144" s="119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</row>
    <row r="145" spans="1:116" ht="15" hidden="1" thickBot="1">
      <c r="A145" s="120">
        <v>2008</v>
      </c>
      <c r="B145" s="113" t="s">
        <v>73</v>
      </c>
      <c r="C145" s="23" t="s">
        <v>71</v>
      </c>
      <c r="D145" s="53">
        <v>3.28</v>
      </c>
      <c r="E145" s="53">
        <v>88.92</v>
      </c>
      <c r="F145" s="53">
        <v>59.520999999999994</v>
      </c>
      <c r="G145" s="53">
        <v>40.435000000000002</v>
      </c>
      <c r="H145" s="53">
        <v>43.734999999999999</v>
      </c>
      <c r="I145" s="53">
        <v>63.968000000000004</v>
      </c>
      <c r="J145" s="53">
        <v>74.738</v>
      </c>
      <c r="K145" s="53">
        <v>95.117000000000004</v>
      </c>
      <c r="L145" s="53">
        <v>78.510000000000005</v>
      </c>
      <c r="M145" s="53">
        <v>93.405999999999992</v>
      </c>
      <c r="N145" s="53">
        <v>88.396999999999991</v>
      </c>
      <c r="O145" s="53">
        <v>100.69104999999999</v>
      </c>
      <c r="P145" s="53">
        <v>72.778800000000004</v>
      </c>
      <c r="Q145" s="53">
        <v>57.164987012987019</v>
      </c>
      <c r="R145" s="53">
        <v>21.391649999999998</v>
      </c>
      <c r="S145" s="53">
        <v>27.905349999999999</v>
      </c>
      <c r="T145" s="53">
        <v>21.282599999999999</v>
      </c>
      <c r="U145" s="53">
        <v>22.898999999999997</v>
      </c>
      <c r="V145" s="53">
        <v>40.701849999999993</v>
      </c>
      <c r="W145" s="53">
        <v>36.256749999999997</v>
      </c>
      <c r="X145" s="53">
        <v>38.137650000000001</v>
      </c>
      <c r="Y145" s="53">
        <v>77.410849999999996</v>
      </c>
      <c r="Z145" s="53">
        <v>53.188999999999993</v>
      </c>
      <c r="AA145" s="53">
        <v>67.619</v>
      </c>
      <c r="AB145" s="53">
        <v>50.879000000000005</v>
      </c>
      <c r="AC145" s="53">
        <v>29.973000000000003</v>
      </c>
      <c r="AD145" s="53">
        <v>81.853999999999985</v>
      </c>
      <c r="AE145" s="53">
        <v>59.673000000000002</v>
      </c>
      <c r="AF145" s="53">
        <v>48.09</v>
      </c>
      <c r="AG145" s="53">
        <v>76.87</v>
      </c>
      <c r="AH145" s="53">
        <v>69.304000000000002</v>
      </c>
      <c r="AI145" s="53">
        <v>76.643000000000001</v>
      </c>
      <c r="AJ145" s="53">
        <v>92.103999999999999</v>
      </c>
      <c r="AK145" s="53">
        <v>74.528000000000006</v>
      </c>
      <c r="AL145" s="53">
        <v>69.796999999999997</v>
      </c>
      <c r="AM145" s="53">
        <v>58.828000000000003</v>
      </c>
      <c r="AN145" s="53">
        <v>114.208</v>
      </c>
      <c r="AO145" s="53">
        <v>84.23</v>
      </c>
      <c r="AP145" s="53">
        <v>62.83</v>
      </c>
      <c r="AQ145" s="53">
        <v>131.22800000000001</v>
      </c>
      <c r="AR145" s="53">
        <v>140.02100000000002</v>
      </c>
      <c r="AS145" s="53">
        <v>140.20100000000002</v>
      </c>
      <c r="AT145" s="53">
        <v>131.81899999999999</v>
      </c>
      <c r="AU145" s="53">
        <v>93.733000000000004</v>
      </c>
      <c r="AV145" s="53">
        <v>76.051000000000002</v>
      </c>
      <c r="AW145" s="53">
        <v>97.52</v>
      </c>
      <c r="AX145" s="53">
        <v>88.554000000000002</v>
      </c>
      <c r="AY145" s="53">
        <v>104.46699999999998</v>
      </c>
      <c r="AZ145" s="53">
        <v>91.152000000000001</v>
      </c>
      <c r="BA145" s="53">
        <v>73.053000000000011</v>
      </c>
      <c r="BB145" s="53">
        <v>51.03</v>
      </c>
      <c r="BC145" s="53">
        <v>31.109000000000005</v>
      </c>
      <c r="BD145" s="53">
        <v>43.22</v>
      </c>
      <c r="BE145" s="53">
        <v>56.98</v>
      </c>
      <c r="BF145" s="53">
        <v>28.2</v>
      </c>
      <c r="BG145" s="53">
        <v>42.08</v>
      </c>
      <c r="BH145" s="53">
        <v>56.01</v>
      </c>
      <c r="BI145" s="53">
        <v>39.299999999999997</v>
      </c>
      <c r="BJ145" s="53">
        <v>34.79</v>
      </c>
      <c r="BK145" s="53">
        <v>41.59</v>
      </c>
      <c r="BL145" s="53">
        <v>16.43</v>
      </c>
      <c r="BM145" s="121"/>
      <c r="BN145" s="121"/>
      <c r="BO145" s="121"/>
      <c r="BP145" s="121"/>
      <c r="BQ145" s="121"/>
      <c r="BR145" s="121"/>
      <c r="BS145" s="121"/>
      <c r="BT145" s="121"/>
      <c r="BU145" s="121"/>
      <c r="BV145" s="121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</row>
    <row r="146" spans="1:116" hidden="1">
      <c r="A146" s="2"/>
      <c r="B146" s="2"/>
      <c r="C146" s="23" t="s">
        <v>72</v>
      </c>
      <c r="D146" s="45">
        <v>3.28</v>
      </c>
      <c r="E146" s="45">
        <v>92.2</v>
      </c>
      <c r="F146" s="45">
        <v>151.721</v>
      </c>
      <c r="G146" s="45">
        <v>192.15600000000001</v>
      </c>
      <c r="H146" s="45">
        <v>235.89099999999999</v>
      </c>
      <c r="I146" s="45">
        <v>299.85899999999998</v>
      </c>
      <c r="J146" s="45">
        <v>374.59699999999998</v>
      </c>
      <c r="K146" s="45">
        <v>469.714</v>
      </c>
      <c r="L146" s="45">
        <v>548.22399999999993</v>
      </c>
      <c r="M146" s="45">
        <v>641.63</v>
      </c>
      <c r="N146" s="45">
        <v>730.02699999999982</v>
      </c>
      <c r="O146" s="45">
        <v>830.71804999999983</v>
      </c>
      <c r="P146" s="45">
        <v>903.49684999999988</v>
      </c>
      <c r="Q146" s="45">
        <v>960.66183701298689</v>
      </c>
      <c r="R146" s="45">
        <v>982.05348701298692</v>
      </c>
      <c r="S146" s="45">
        <v>1009.9588370129869</v>
      </c>
      <c r="T146" s="45">
        <v>1031.2414370129868</v>
      </c>
      <c r="U146" s="119">
        <v>1054.1404370129867</v>
      </c>
      <c r="V146" s="119">
        <v>1094.8422870129866</v>
      </c>
      <c r="W146" s="119">
        <v>1131.0990370129866</v>
      </c>
      <c r="X146" s="119">
        <v>1169.2366870129865</v>
      </c>
      <c r="Y146" s="119">
        <v>1246.6475370129865</v>
      </c>
      <c r="Z146" s="119">
        <v>1299.8365370129866</v>
      </c>
      <c r="AA146" s="119">
        <v>1367.4555370129865</v>
      </c>
      <c r="AB146" s="119">
        <v>1418.3345370129864</v>
      </c>
      <c r="AC146" s="119">
        <v>1448.3075370129864</v>
      </c>
      <c r="AD146" s="119">
        <v>1530.1615370129864</v>
      </c>
      <c r="AE146" s="119">
        <v>1589.8345370129864</v>
      </c>
      <c r="AF146" s="119">
        <v>1637.9245370129863</v>
      </c>
      <c r="AG146" s="119">
        <v>1714.7945370129864</v>
      </c>
      <c r="AH146" s="119">
        <v>1784.0985370129865</v>
      </c>
      <c r="AI146" s="119">
        <v>1860.7415370129866</v>
      </c>
      <c r="AJ146" s="119">
        <v>1952.8455370129866</v>
      </c>
      <c r="AK146" s="119">
        <v>2027.3735370129866</v>
      </c>
      <c r="AL146" s="119">
        <v>2097.1705370129866</v>
      </c>
      <c r="AM146" s="119">
        <v>2155.9985370129866</v>
      </c>
      <c r="AN146" s="119">
        <v>2270.2065370129867</v>
      </c>
      <c r="AO146" s="119">
        <v>2354.4365370129867</v>
      </c>
      <c r="AP146" s="119">
        <v>2417.2665370129866</v>
      </c>
      <c r="AQ146" s="119">
        <v>2548.4945370129867</v>
      </c>
      <c r="AR146" s="119">
        <v>2688.5155370129869</v>
      </c>
      <c r="AS146" s="119">
        <v>2828.7165370129869</v>
      </c>
      <c r="AT146" s="119">
        <v>2960.5355370129869</v>
      </c>
      <c r="AU146" s="119">
        <v>3054.2685370129871</v>
      </c>
      <c r="AV146" s="119">
        <v>3130.319537012987</v>
      </c>
      <c r="AW146" s="119">
        <v>3227.839537012987</v>
      </c>
      <c r="AX146" s="119">
        <v>3316.3935370129871</v>
      </c>
      <c r="AY146" s="119">
        <v>3420.8605370129872</v>
      </c>
      <c r="AZ146" s="119">
        <v>3512.0125370129872</v>
      </c>
      <c r="BA146" s="119">
        <v>3585.0655370129871</v>
      </c>
      <c r="BB146" s="119">
        <v>3636.0955370129873</v>
      </c>
      <c r="BC146" s="119">
        <v>3667.2045370129872</v>
      </c>
      <c r="BD146" s="119">
        <v>3710.424537012987</v>
      </c>
      <c r="BE146" s="119">
        <v>3767.404537012987</v>
      </c>
      <c r="BF146" s="119">
        <v>3795.6045370129868</v>
      </c>
      <c r="BG146" s="119">
        <v>3837.6845370129868</v>
      </c>
      <c r="BH146" s="119">
        <v>3893.694537012987</v>
      </c>
      <c r="BI146" s="119">
        <v>3932.9945370129872</v>
      </c>
      <c r="BJ146" s="119">
        <v>3967.7845370129871</v>
      </c>
      <c r="BK146" s="119">
        <v>4009.3745370129873</v>
      </c>
      <c r="BL146" s="119">
        <v>4025.8045370129871</v>
      </c>
      <c r="BM146" s="119"/>
      <c r="BN146" s="119"/>
      <c r="BO146" s="119"/>
      <c r="BP146" s="119"/>
      <c r="BQ146" s="119"/>
      <c r="BR146" s="119"/>
      <c r="BS146" s="119"/>
      <c r="BT146" s="119"/>
      <c r="BU146" s="119"/>
      <c r="BV146" s="119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</row>
    <row r="147" spans="1:116" hidden="1">
      <c r="A147" s="2"/>
      <c r="B147" s="2"/>
      <c r="C147" s="23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119"/>
      <c r="V147" s="119"/>
      <c r="W147" s="119"/>
      <c r="X147" s="119"/>
      <c r="Y147" s="119"/>
      <c r="Z147" s="119"/>
      <c r="AA147" s="119"/>
      <c r="AB147" s="119"/>
      <c r="AC147" s="119"/>
      <c r="AD147" s="119"/>
      <c r="AE147" s="119"/>
      <c r="AF147" s="119"/>
      <c r="AG147" s="119"/>
      <c r="AH147" s="119"/>
      <c r="AI147" s="119"/>
      <c r="AJ147" s="119"/>
      <c r="AK147" s="119"/>
      <c r="AL147" s="119"/>
      <c r="AM147" s="119"/>
      <c r="AN147" s="119"/>
      <c r="AO147" s="119"/>
      <c r="AP147" s="119"/>
      <c r="AQ147" s="119"/>
      <c r="AR147" s="119"/>
      <c r="AS147" s="119"/>
      <c r="AT147" s="119"/>
      <c r="AU147" s="119"/>
      <c r="AV147" s="119"/>
      <c r="AW147" s="119"/>
      <c r="AX147" s="119"/>
      <c r="AY147" s="119"/>
      <c r="AZ147" s="119"/>
      <c r="BA147" s="119"/>
      <c r="BB147" s="119"/>
      <c r="BC147" s="119"/>
      <c r="BD147" s="119"/>
      <c r="BE147" s="119"/>
      <c r="BF147" s="119"/>
      <c r="BG147" s="119"/>
      <c r="BH147" s="119"/>
      <c r="BI147" s="119"/>
      <c r="BJ147" s="119"/>
      <c r="BK147" s="119"/>
      <c r="BL147" s="119"/>
      <c r="BM147" s="119"/>
      <c r="BN147" s="119"/>
      <c r="BO147" s="119"/>
      <c r="BP147" s="119"/>
      <c r="BQ147" s="119"/>
      <c r="BR147" s="119"/>
      <c r="BS147" s="119"/>
      <c r="BT147" s="119"/>
      <c r="BU147" s="119"/>
      <c r="BV147" s="119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</row>
    <row r="148" spans="1:116" ht="15" hidden="1" thickBot="1">
      <c r="A148" s="122">
        <v>2007</v>
      </c>
      <c r="B148" s="113" t="s">
        <v>73</v>
      </c>
      <c r="C148" s="23" t="s">
        <v>71</v>
      </c>
      <c r="D148" s="22">
        <v>9.2899999999999991</v>
      </c>
      <c r="E148" s="22">
        <v>117.702</v>
      </c>
      <c r="F148" s="22">
        <v>107.14</v>
      </c>
      <c r="G148" s="22">
        <v>102.825</v>
      </c>
      <c r="H148" s="22">
        <v>96.31</v>
      </c>
      <c r="I148" s="22">
        <v>61.788000000000004</v>
      </c>
      <c r="J148" s="22">
        <v>118.12</v>
      </c>
      <c r="K148" s="22">
        <v>122.83</v>
      </c>
      <c r="L148" s="22">
        <v>107.90389999999999</v>
      </c>
      <c r="M148" s="22">
        <v>110.33699999999999</v>
      </c>
      <c r="N148" s="22">
        <v>64.63300000000001</v>
      </c>
      <c r="O148" s="22">
        <v>50.994999999999997</v>
      </c>
      <c r="P148" s="22">
        <v>46.48</v>
      </c>
      <c r="Q148" s="22">
        <v>46.11</v>
      </c>
      <c r="R148" s="22">
        <v>66.88</v>
      </c>
      <c r="S148" s="22">
        <v>91.74</v>
      </c>
      <c r="T148" s="22">
        <v>137.042</v>
      </c>
      <c r="U148" s="22">
        <v>124.735</v>
      </c>
      <c r="V148" s="22">
        <v>142.12</v>
      </c>
      <c r="W148" s="22">
        <v>129.327</v>
      </c>
      <c r="X148" s="22">
        <v>78.739000000000004</v>
      </c>
      <c r="Y148" s="22">
        <v>100.896</v>
      </c>
      <c r="Z148" s="22">
        <v>114.27199999999999</v>
      </c>
      <c r="AA148" s="22">
        <v>113.84</v>
      </c>
      <c r="AB148" s="22">
        <v>117.857</v>
      </c>
      <c r="AC148" s="22">
        <v>98.39</v>
      </c>
      <c r="AD148" s="22">
        <v>89.948000000000008</v>
      </c>
      <c r="AE148" s="22">
        <v>71.23</v>
      </c>
      <c r="AF148" s="22">
        <v>66.06</v>
      </c>
      <c r="AG148" s="22">
        <v>84.12</v>
      </c>
      <c r="AH148" s="22">
        <v>62.05</v>
      </c>
      <c r="AI148" s="22">
        <v>80.748999999999995</v>
      </c>
      <c r="AJ148" s="22">
        <v>51.99</v>
      </c>
      <c r="AK148" s="22">
        <v>84.183999999999997</v>
      </c>
      <c r="AL148" s="22">
        <v>105.61199999999999</v>
      </c>
      <c r="AM148" s="22">
        <v>84.408000000000015</v>
      </c>
      <c r="AN148" s="22">
        <v>111.14700000000001</v>
      </c>
      <c r="AO148" s="22">
        <v>74.111000000000018</v>
      </c>
      <c r="AP148" s="22">
        <v>114.893</v>
      </c>
      <c r="AQ148" s="22">
        <v>94.637</v>
      </c>
      <c r="AR148" s="22">
        <v>94.893000000000001</v>
      </c>
      <c r="AS148" s="22">
        <v>130.40299999999999</v>
      </c>
      <c r="AT148" s="22">
        <v>90.901800000000009</v>
      </c>
      <c r="AU148" s="22">
        <v>66.391000000000005</v>
      </c>
      <c r="AV148" s="22">
        <v>42.685000000000002</v>
      </c>
      <c r="AW148" s="22">
        <v>104.45099999999999</v>
      </c>
      <c r="AX148" s="22">
        <v>64.58</v>
      </c>
      <c r="AY148" s="22">
        <v>110.03</v>
      </c>
      <c r="AZ148" s="22">
        <v>98.77</v>
      </c>
      <c r="BA148" s="22">
        <v>105.589</v>
      </c>
      <c r="BB148" s="22">
        <v>89.448000000000008</v>
      </c>
      <c r="BC148" s="22">
        <v>112.316</v>
      </c>
      <c r="BD148" s="22">
        <v>84.882999999999996</v>
      </c>
      <c r="BE148" s="22">
        <v>119.35599999999999</v>
      </c>
      <c r="BF148" s="22">
        <v>157.61699999999999</v>
      </c>
      <c r="BG148" s="22">
        <v>93.51100000000001</v>
      </c>
      <c r="BH148" s="22">
        <v>126.45099999999999</v>
      </c>
      <c r="BI148" s="22">
        <v>127.774</v>
      </c>
      <c r="BJ148" s="22">
        <v>73.069000000000003</v>
      </c>
      <c r="BK148" s="22">
        <v>55.615000000000002</v>
      </c>
      <c r="BL148" s="22">
        <v>41.81</v>
      </c>
      <c r="BM148" s="22">
        <v>34.799999999999997</v>
      </c>
      <c r="BN148" s="22">
        <v>24.99</v>
      </c>
      <c r="BO148" s="22">
        <v>7.94</v>
      </c>
      <c r="BP148" s="22"/>
      <c r="BQ148" s="22"/>
      <c r="BR148" s="22"/>
      <c r="BS148" s="22"/>
      <c r="BT148" s="22"/>
      <c r="BU148" s="22"/>
      <c r="BV148" s="2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</row>
    <row r="149" spans="1:116" hidden="1">
      <c r="A149" s="2"/>
      <c r="B149" s="2"/>
      <c r="C149" s="23" t="s">
        <v>72</v>
      </c>
      <c r="D149" s="45">
        <v>9.2899999999999991</v>
      </c>
      <c r="E149" s="45">
        <v>126.99199999999999</v>
      </c>
      <c r="F149" s="45">
        <v>234.13200000000001</v>
      </c>
      <c r="G149" s="45">
        <v>336.95699999999999</v>
      </c>
      <c r="H149" s="45">
        <v>433.267</v>
      </c>
      <c r="I149" s="45">
        <v>495.05500000000001</v>
      </c>
      <c r="J149" s="45">
        <v>613.17499999999995</v>
      </c>
      <c r="K149" s="45">
        <v>736.005</v>
      </c>
      <c r="L149" s="45">
        <v>843.90890000000002</v>
      </c>
      <c r="M149" s="45">
        <v>954.24590000000001</v>
      </c>
      <c r="N149" s="45">
        <v>1018.8789</v>
      </c>
      <c r="O149" s="45">
        <v>1069.8739</v>
      </c>
      <c r="P149" s="45">
        <v>1116.3539000000001</v>
      </c>
      <c r="Q149" s="45">
        <v>1162.4639</v>
      </c>
      <c r="R149" s="45">
        <v>1229.3438999999998</v>
      </c>
      <c r="S149" s="45">
        <v>1321.0838999999999</v>
      </c>
      <c r="T149" s="45">
        <v>1458.1258999999998</v>
      </c>
      <c r="U149" s="119">
        <v>1582.8608999999997</v>
      </c>
      <c r="V149" s="119">
        <v>1724.9808999999996</v>
      </c>
      <c r="W149" s="119">
        <v>1854.3078999999996</v>
      </c>
      <c r="X149" s="119">
        <v>1933.0468999999996</v>
      </c>
      <c r="Y149" s="119">
        <v>2033.9428999999996</v>
      </c>
      <c r="Z149" s="119">
        <v>2148.2148999999995</v>
      </c>
      <c r="AA149" s="119">
        <v>2262.0548999999996</v>
      </c>
      <c r="AB149" s="119">
        <v>2379.9118999999996</v>
      </c>
      <c r="AC149" s="119">
        <v>2478.3018999999995</v>
      </c>
      <c r="AD149" s="119">
        <v>2568.2498999999993</v>
      </c>
      <c r="AE149" s="119">
        <v>2639.4798999999994</v>
      </c>
      <c r="AF149" s="119">
        <v>2705.5398999999993</v>
      </c>
      <c r="AG149" s="119">
        <v>2789.6598999999992</v>
      </c>
      <c r="AH149" s="119">
        <v>2851.7098999999994</v>
      </c>
      <c r="AI149" s="119">
        <v>2932.4588999999992</v>
      </c>
      <c r="AJ149" s="119">
        <v>2984.448899999999</v>
      </c>
      <c r="AK149" s="119">
        <v>3068.6328999999992</v>
      </c>
      <c r="AL149" s="119">
        <v>3174.2448999999992</v>
      </c>
      <c r="AM149" s="119">
        <v>3258.6528999999991</v>
      </c>
      <c r="AN149" s="119">
        <v>3369.7998999999991</v>
      </c>
      <c r="AO149" s="119">
        <v>3443.9108999999989</v>
      </c>
      <c r="AP149" s="119">
        <v>3558.803899999999</v>
      </c>
      <c r="AQ149" s="119">
        <v>3653.4408999999991</v>
      </c>
      <c r="AR149" s="119">
        <v>3748.3338999999992</v>
      </c>
      <c r="AS149" s="119">
        <v>3878.736899999999</v>
      </c>
      <c r="AT149" s="119">
        <v>3969.6386999999991</v>
      </c>
      <c r="AU149" s="119">
        <v>4036.0296999999991</v>
      </c>
      <c r="AV149" s="119">
        <v>4078.7146999999991</v>
      </c>
      <c r="AW149" s="119">
        <v>4183.1656999999987</v>
      </c>
      <c r="AX149" s="119">
        <v>4247.7456999999986</v>
      </c>
      <c r="AY149" s="119">
        <v>4357.7756999999983</v>
      </c>
      <c r="AZ149" s="119">
        <v>4456.5456999999988</v>
      </c>
      <c r="BA149" s="119">
        <v>4562.1346999999987</v>
      </c>
      <c r="BB149" s="119">
        <v>4651.582699999999</v>
      </c>
      <c r="BC149" s="119">
        <v>4763.8986999999988</v>
      </c>
      <c r="BD149" s="119">
        <v>4848.7816999999986</v>
      </c>
      <c r="BE149" s="119">
        <v>4968.1376999999984</v>
      </c>
      <c r="BF149" s="119">
        <v>5125.7546999999986</v>
      </c>
      <c r="BG149" s="119">
        <v>5219.265699999999</v>
      </c>
      <c r="BH149" s="119">
        <v>5345.716699999999</v>
      </c>
      <c r="BI149" s="119">
        <v>5473.4906999999994</v>
      </c>
      <c r="BJ149" s="119">
        <v>5546.5596999999998</v>
      </c>
      <c r="BK149" s="119">
        <v>5602.1746999999996</v>
      </c>
      <c r="BL149" s="119">
        <v>5643.9847</v>
      </c>
      <c r="BM149" s="119">
        <v>5678.7847000000002</v>
      </c>
      <c r="BN149" s="119">
        <v>5703.7746999999999</v>
      </c>
      <c r="BO149" s="119">
        <v>5711.7146999999995</v>
      </c>
      <c r="BP149" s="119"/>
      <c r="BQ149" s="119"/>
      <c r="BR149" s="119"/>
      <c r="BS149" s="119"/>
      <c r="BT149" s="119"/>
      <c r="BU149" s="119"/>
      <c r="BV149" s="119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</row>
    <row r="150" spans="1:116" hidden="1">
      <c r="A150" s="5"/>
      <c r="B150" s="5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</row>
    <row r="151" spans="1:116" ht="15" hidden="1" thickBot="1">
      <c r="A151" s="120">
        <v>2006</v>
      </c>
      <c r="B151" s="113" t="s">
        <v>73</v>
      </c>
      <c r="C151" s="23" t="s">
        <v>71</v>
      </c>
      <c r="D151" s="22">
        <v>6.8</v>
      </c>
      <c r="E151" s="22">
        <v>104.67</v>
      </c>
      <c r="F151" s="22">
        <v>103.75</v>
      </c>
      <c r="G151" s="22">
        <v>117.92</v>
      </c>
      <c r="H151" s="22">
        <v>114.07</v>
      </c>
      <c r="I151" s="22">
        <v>147.11000000000001</v>
      </c>
      <c r="J151" s="22">
        <v>142.93</v>
      </c>
      <c r="K151" s="22">
        <v>151.15</v>
      </c>
      <c r="L151" s="22">
        <v>89.95</v>
      </c>
      <c r="M151" s="22">
        <v>74.33</v>
      </c>
      <c r="N151" s="22">
        <v>91.88</v>
      </c>
      <c r="O151" s="22">
        <v>129.27000000000001</v>
      </c>
      <c r="P151" s="22">
        <v>78.63</v>
      </c>
      <c r="Q151" s="22">
        <v>93.81</v>
      </c>
      <c r="R151" s="22">
        <v>95.96</v>
      </c>
      <c r="S151" s="22">
        <v>126.4</v>
      </c>
      <c r="T151" s="22">
        <v>113.2</v>
      </c>
      <c r="U151" s="22">
        <v>98.25</v>
      </c>
      <c r="V151" s="22">
        <v>97.49</v>
      </c>
      <c r="W151" s="22">
        <v>125.89</v>
      </c>
      <c r="X151" s="22">
        <v>134.53</v>
      </c>
      <c r="Y151" s="22">
        <v>146.16999999999999</v>
      </c>
      <c r="Z151" s="22">
        <v>106.65</v>
      </c>
      <c r="AA151" s="22">
        <v>73.5</v>
      </c>
      <c r="AB151" s="22">
        <v>115.2</v>
      </c>
      <c r="AC151" s="22">
        <v>124.9</v>
      </c>
      <c r="AD151" s="22">
        <v>81.41</v>
      </c>
      <c r="AE151" s="22">
        <v>66.930000000000007</v>
      </c>
      <c r="AF151" s="22">
        <v>109.02</v>
      </c>
      <c r="AG151" s="22">
        <v>90.03</v>
      </c>
      <c r="AH151" s="22">
        <v>110.36</v>
      </c>
      <c r="AI151" s="22">
        <v>102.74</v>
      </c>
      <c r="AJ151" s="22">
        <v>149.38300000000001</v>
      </c>
      <c r="AK151" s="22">
        <v>162.9</v>
      </c>
      <c r="AL151" s="22">
        <v>135.25400000000002</v>
      </c>
      <c r="AM151" s="22">
        <v>110.3</v>
      </c>
      <c r="AN151" s="22">
        <v>110.09</v>
      </c>
      <c r="AO151" s="22">
        <v>136.94999999999999</v>
      </c>
      <c r="AP151" s="22">
        <v>104.42</v>
      </c>
      <c r="AQ151" s="22">
        <v>101.89</v>
      </c>
      <c r="AR151" s="22">
        <v>89.98</v>
      </c>
      <c r="AS151" s="22">
        <v>100.46900000000001</v>
      </c>
      <c r="AT151" s="22">
        <v>115.17</v>
      </c>
      <c r="AU151" s="22">
        <v>64.62</v>
      </c>
      <c r="AV151" s="22">
        <v>98.341000000000008</v>
      </c>
      <c r="AW151" s="22">
        <v>131.35300000000001</v>
      </c>
      <c r="AX151" s="22">
        <v>157.57899999999998</v>
      </c>
      <c r="AY151" s="22">
        <v>109.46</v>
      </c>
      <c r="AZ151" s="22">
        <v>102.07</v>
      </c>
      <c r="BA151" s="22">
        <v>81.96</v>
      </c>
      <c r="BB151" s="22">
        <v>98.07</v>
      </c>
      <c r="BC151" s="22">
        <v>135.16</v>
      </c>
      <c r="BD151" s="22">
        <v>138.86899999999997</v>
      </c>
      <c r="BE151" s="22">
        <v>91.542000000000002</v>
      </c>
      <c r="BF151" s="22">
        <v>55.25</v>
      </c>
      <c r="BG151" s="22">
        <v>45.384999999999998</v>
      </c>
      <c r="BH151" s="22">
        <v>28.03</v>
      </c>
      <c r="BI151" s="22">
        <v>13.33</v>
      </c>
      <c r="BJ151" s="22">
        <v>0.06</v>
      </c>
      <c r="BK151" s="22">
        <v>0.28999999999999998</v>
      </c>
      <c r="BL151" s="22">
        <v>0.6</v>
      </c>
      <c r="BM151" s="22">
        <v>1.07</v>
      </c>
      <c r="BN151" s="22">
        <v>0.94</v>
      </c>
      <c r="BO151" s="22">
        <v>2.35</v>
      </c>
      <c r="BP151" s="22">
        <v>2.62</v>
      </c>
      <c r="BQ151" s="22">
        <v>0.48</v>
      </c>
      <c r="BR151" s="22">
        <v>2.0699999999999998</v>
      </c>
      <c r="BS151" s="22">
        <v>1.43</v>
      </c>
      <c r="BT151" s="22">
        <v>1.81</v>
      </c>
      <c r="BU151" s="22">
        <v>1.03</v>
      </c>
      <c r="BV151" s="22">
        <v>1.7</v>
      </c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</row>
    <row r="152" spans="1:116" hidden="1">
      <c r="A152" s="2"/>
      <c r="B152" s="2"/>
      <c r="C152" s="23" t="s">
        <v>72</v>
      </c>
      <c r="D152" s="45">
        <v>6.8</v>
      </c>
      <c r="E152" s="45">
        <v>111.47</v>
      </c>
      <c r="F152" s="45">
        <v>215.22</v>
      </c>
      <c r="G152" s="45">
        <v>333.14</v>
      </c>
      <c r="H152" s="45">
        <v>447.21</v>
      </c>
      <c r="I152" s="45">
        <v>594.32000000000005</v>
      </c>
      <c r="J152" s="45">
        <v>737.25</v>
      </c>
      <c r="K152" s="45">
        <v>888.4</v>
      </c>
      <c r="L152" s="45">
        <v>978.35</v>
      </c>
      <c r="M152" s="45">
        <v>1052.68</v>
      </c>
      <c r="N152" s="45">
        <v>1144.56</v>
      </c>
      <c r="O152" s="45">
        <v>1273.83</v>
      </c>
      <c r="P152" s="45">
        <v>1352.46</v>
      </c>
      <c r="Q152" s="45">
        <v>1446.27</v>
      </c>
      <c r="R152" s="45">
        <v>1542.23</v>
      </c>
      <c r="S152" s="45">
        <v>1668.63</v>
      </c>
      <c r="T152" s="45">
        <v>1781.83</v>
      </c>
      <c r="U152" s="119">
        <v>1880.08</v>
      </c>
      <c r="V152" s="119">
        <v>1977.57</v>
      </c>
      <c r="W152" s="119">
        <v>2103.46</v>
      </c>
      <c r="X152" s="119">
        <v>2237.9899999999998</v>
      </c>
      <c r="Y152" s="119">
        <v>2384.16</v>
      </c>
      <c r="Z152" s="119">
        <v>2490.81</v>
      </c>
      <c r="AA152" s="119">
        <v>2564.31</v>
      </c>
      <c r="AB152" s="119">
        <v>2679.51</v>
      </c>
      <c r="AC152" s="119">
        <v>2804.41</v>
      </c>
      <c r="AD152" s="119">
        <v>2885.82</v>
      </c>
      <c r="AE152" s="119">
        <v>2952.75</v>
      </c>
      <c r="AF152" s="119">
        <v>3061.77</v>
      </c>
      <c r="AG152" s="119">
        <v>3151.8</v>
      </c>
      <c r="AH152" s="119">
        <v>3262.16</v>
      </c>
      <c r="AI152" s="119">
        <v>3364.9</v>
      </c>
      <c r="AJ152" s="119">
        <v>3514.2830000000004</v>
      </c>
      <c r="AK152" s="119">
        <v>3677.1830000000004</v>
      </c>
      <c r="AL152" s="119">
        <v>3812.4370000000004</v>
      </c>
      <c r="AM152" s="119">
        <v>3922.7370000000005</v>
      </c>
      <c r="AN152" s="119">
        <v>4032.8270000000007</v>
      </c>
      <c r="AO152" s="119">
        <v>4169.777000000001</v>
      </c>
      <c r="AP152" s="119">
        <v>4274.197000000001</v>
      </c>
      <c r="AQ152" s="119">
        <v>4376.0870000000014</v>
      </c>
      <c r="AR152" s="119">
        <v>4466.0670000000009</v>
      </c>
      <c r="AS152" s="119">
        <v>4566.536000000001</v>
      </c>
      <c r="AT152" s="119">
        <v>4681.706000000001</v>
      </c>
      <c r="AU152" s="119">
        <v>4746.3260000000009</v>
      </c>
      <c r="AV152" s="119">
        <v>4844.6670000000013</v>
      </c>
      <c r="AW152" s="119">
        <v>4976.0200000000004</v>
      </c>
      <c r="AX152" s="119">
        <v>5133.5990000000011</v>
      </c>
      <c r="AY152" s="119">
        <v>5243.0590000000011</v>
      </c>
      <c r="AZ152" s="119">
        <v>5345.1290000000008</v>
      </c>
      <c r="BA152" s="119">
        <v>5427.0890000000009</v>
      </c>
      <c r="BB152" s="119">
        <v>5525.1590000000006</v>
      </c>
      <c r="BC152" s="119">
        <v>5660.3190000000004</v>
      </c>
      <c r="BD152" s="119">
        <v>5799.1880000000001</v>
      </c>
      <c r="BE152" s="119">
        <v>5890.73</v>
      </c>
      <c r="BF152" s="119">
        <v>5945.98</v>
      </c>
      <c r="BG152" s="119">
        <v>5991.3650000000007</v>
      </c>
      <c r="BH152" s="119">
        <v>6019.3950000000004</v>
      </c>
      <c r="BI152" s="119">
        <v>6032.7250000000004</v>
      </c>
      <c r="BJ152" s="119">
        <v>6032.7850000000008</v>
      </c>
      <c r="BK152" s="119">
        <v>6033.0750000000007</v>
      </c>
      <c r="BL152" s="119">
        <v>6033.6750000000011</v>
      </c>
      <c r="BM152" s="119">
        <v>6034.7450000000008</v>
      </c>
      <c r="BN152" s="119">
        <v>6035.6850000000004</v>
      </c>
      <c r="BO152" s="119">
        <v>6038.0350000000008</v>
      </c>
      <c r="BP152" s="119">
        <v>6040.6550000000007</v>
      </c>
      <c r="BQ152" s="119">
        <v>6041.1350000000002</v>
      </c>
      <c r="BR152" s="119">
        <v>6043.2049999999999</v>
      </c>
      <c r="BS152" s="119">
        <v>6044.6350000000002</v>
      </c>
      <c r="BT152" s="119">
        <v>6046.4450000000006</v>
      </c>
      <c r="BU152" s="119">
        <v>6047.4750000000004</v>
      </c>
      <c r="BV152" s="119">
        <v>6049.1750000000002</v>
      </c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</row>
    <row r="153" spans="1:116" hidden="1">
      <c r="A153" s="5"/>
      <c r="B153" s="5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</row>
    <row r="154" spans="1:116" s="6" customFormat="1" ht="15" hidden="1" thickBot="1">
      <c r="A154" s="123">
        <v>2005</v>
      </c>
      <c r="B154" s="113" t="s">
        <v>73</v>
      </c>
      <c r="C154" s="24" t="s">
        <v>71</v>
      </c>
      <c r="D154" s="124">
        <v>11.6</v>
      </c>
      <c r="E154" s="124">
        <v>116</v>
      </c>
      <c r="F154" s="124">
        <v>102.93</v>
      </c>
      <c r="G154" s="124">
        <v>104.87</v>
      </c>
      <c r="H154" s="124">
        <v>101.98</v>
      </c>
      <c r="I154" s="124">
        <v>97.03</v>
      </c>
      <c r="J154" s="124">
        <v>108.02</v>
      </c>
      <c r="K154" s="124">
        <v>118.37</v>
      </c>
      <c r="L154" s="124">
        <v>105.74</v>
      </c>
      <c r="M154" s="124">
        <v>109.12</v>
      </c>
      <c r="N154" s="124">
        <v>90.84</v>
      </c>
      <c r="O154" s="124">
        <v>53.41</v>
      </c>
      <c r="P154" s="124">
        <v>50.75</v>
      </c>
      <c r="Q154" s="124">
        <v>76.25</v>
      </c>
      <c r="R154" s="124">
        <v>57.03</v>
      </c>
      <c r="S154" s="124">
        <v>84.41</v>
      </c>
      <c r="T154" s="124">
        <v>86.69</v>
      </c>
      <c r="U154" s="124">
        <v>87.46</v>
      </c>
      <c r="V154" s="124">
        <v>80.28</v>
      </c>
      <c r="W154" s="124">
        <v>83.93</v>
      </c>
      <c r="X154" s="124">
        <v>91.5</v>
      </c>
      <c r="Y154" s="124">
        <v>87.61</v>
      </c>
      <c r="Z154" s="124">
        <v>82.74</v>
      </c>
      <c r="AA154" s="124">
        <v>99.95</v>
      </c>
      <c r="AB154" s="124">
        <v>92.02</v>
      </c>
      <c r="AC154" s="124">
        <v>58.3</v>
      </c>
      <c r="AD154" s="124">
        <v>84.31</v>
      </c>
      <c r="AE154" s="124">
        <v>76.91</v>
      </c>
      <c r="AF154" s="124">
        <v>75.84</v>
      </c>
      <c r="AG154" s="124">
        <v>58.96</v>
      </c>
      <c r="AH154" s="124">
        <v>77.12</v>
      </c>
      <c r="AI154" s="124">
        <v>84.16</v>
      </c>
      <c r="AJ154" s="124">
        <v>112.33</v>
      </c>
      <c r="AK154" s="124">
        <v>116.37</v>
      </c>
      <c r="AL154" s="125">
        <v>122.42</v>
      </c>
      <c r="AM154" s="124">
        <v>111.87</v>
      </c>
      <c r="AN154" s="124">
        <v>81.650000000000006</v>
      </c>
      <c r="AO154" s="124">
        <v>97.89</v>
      </c>
      <c r="AP154" s="124">
        <v>107.18</v>
      </c>
      <c r="AQ154" s="124">
        <v>80.56</v>
      </c>
      <c r="AR154" s="124">
        <v>130.68</v>
      </c>
      <c r="AS154" s="124">
        <v>110.59</v>
      </c>
      <c r="AT154" s="124">
        <v>97.83</v>
      </c>
      <c r="AU154" s="124">
        <v>87.66</v>
      </c>
      <c r="AV154" s="124">
        <v>111.3</v>
      </c>
      <c r="AW154" s="124">
        <v>91.59</v>
      </c>
      <c r="AX154" s="124">
        <v>81.81</v>
      </c>
      <c r="AY154" s="124">
        <v>97.85</v>
      </c>
      <c r="AZ154" s="124">
        <v>84.08</v>
      </c>
      <c r="BA154" s="124">
        <v>84.61</v>
      </c>
      <c r="BB154" s="124">
        <v>77.53</v>
      </c>
      <c r="BC154" s="124">
        <v>53.17</v>
      </c>
      <c r="BD154" s="124">
        <v>93.24</v>
      </c>
      <c r="BE154" s="124">
        <v>83.97</v>
      </c>
      <c r="BF154" s="124">
        <v>83.87</v>
      </c>
      <c r="BG154" s="124">
        <v>53.17</v>
      </c>
      <c r="BH154" s="124">
        <v>49.77</v>
      </c>
      <c r="BI154" s="124">
        <v>31.66</v>
      </c>
      <c r="BJ154" s="124"/>
      <c r="BK154" s="126"/>
      <c r="BL154" s="126"/>
      <c r="BM154" s="126"/>
      <c r="BN154" s="126"/>
      <c r="BO154" s="126"/>
      <c r="BP154" s="124"/>
      <c r="BQ154" s="124"/>
      <c r="BR154" s="124"/>
      <c r="BS154" s="124"/>
      <c r="BT154" s="124"/>
      <c r="BU154" s="124"/>
      <c r="BV154" s="124"/>
      <c r="BW154" s="79"/>
      <c r="BX154" s="80"/>
      <c r="BY154" s="81"/>
      <c r="BZ154" s="82"/>
      <c r="CA154" s="79"/>
      <c r="CB154" s="80"/>
      <c r="CC154" s="79"/>
      <c r="CD154" s="80"/>
      <c r="CE154" s="79"/>
      <c r="CF154" s="80"/>
    </row>
    <row r="155" spans="1:116" hidden="1">
      <c r="A155" s="5"/>
      <c r="B155" s="2"/>
      <c r="C155" s="24" t="s">
        <v>72</v>
      </c>
      <c r="D155" s="127">
        <f>D154</f>
        <v>11.6</v>
      </c>
      <c r="E155" s="127">
        <f>D155+E154</f>
        <v>127.6</v>
      </c>
      <c r="F155" s="127">
        <f t="shared" ref="F155:BQ155" si="13">E155+F154</f>
        <v>230.53</v>
      </c>
      <c r="G155" s="127">
        <f t="shared" si="13"/>
        <v>335.4</v>
      </c>
      <c r="H155" s="127">
        <f t="shared" si="13"/>
        <v>437.38</v>
      </c>
      <c r="I155" s="127">
        <f t="shared" si="13"/>
        <v>534.41</v>
      </c>
      <c r="J155" s="127">
        <f t="shared" si="13"/>
        <v>642.42999999999995</v>
      </c>
      <c r="K155" s="127">
        <f t="shared" si="13"/>
        <v>760.8</v>
      </c>
      <c r="L155" s="127">
        <f t="shared" si="13"/>
        <v>866.54</v>
      </c>
      <c r="M155" s="127">
        <f t="shared" si="13"/>
        <v>975.66</v>
      </c>
      <c r="N155" s="127">
        <f t="shared" si="13"/>
        <v>1066.5</v>
      </c>
      <c r="O155" s="127">
        <f t="shared" si="13"/>
        <v>1119.9100000000001</v>
      </c>
      <c r="P155" s="127">
        <f t="shared" si="13"/>
        <v>1170.6600000000001</v>
      </c>
      <c r="Q155" s="127">
        <f t="shared" si="13"/>
        <v>1246.9100000000001</v>
      </c>
      <c r="R155" s="127">
        <f t="shared" si="13"/>
        <v>1303.94</v>
      </c>
      <c r="S155" s="127">
        <f>R155+S154</f>
        <v>1388.3500000000001</v>
      </c>
      <c r="T155" s="127">
        <f>S155+T154</f>
        <v>1475.0400000000002</v>
      </c>
      <c r="U155" s="127">
        <f t="shared" si="13"/>
        <v>1562.5000000000002</v>
      </c>
      <c r="V155" s="127">
        <f t="shared" si="13"/>
        <v>1642.7800000000002</v>
      </c>
      <c r="W155" s="127">
        <f t="shared" si="13"/>
        <v>1726.7100000000003</v>
      </c>
      <c r="X155" s="127">
        <f t="shared" si="13"/>
        <v>1818.2100000000003</v>
      </c>
      <c r="Y155" s="127">
        <f t="shared" si="13"/>
        <v>1905.8200000000002</v>
      </c>
      <c r="Z155" s="127">
        <f t="shared" si="13"/>
        <v>1988.5600000000002</v>
      </c>
      <c r="AA155" s="127">
        <f t="shared" si="13"/>
        <v>2088.5100000000002</v>
      </c>
      <c r="AB155" s="127">
        <f t="shared" si="13"/>
        <v>2180.5300000000002</v>
      </c>
      <c r="AC155" s="127">
        <f t="shared" si="13"/>
        <v>2238.8300000000004</v>
      </c>
      <c r="AD155" s="127">
        <f t="shared" si="13"/>
        <v>2323.1400000000003</v>
      </c>
      <c r="AE155" s="127">
        <f t="shared" si="13"/>
        <v>2400.0500000000002</v>
      </c>
      <c r="AF155" s="127">
        <f t="shared" si="13"/>
        <v>2475.8900000000003</v>
      </c>
      <c r="AG155" s="127">
        <f t="shared" si="13"/>
        <v>2534.8500000000004</v>
      </c>
      <c r="AH155" s="127">
        <f t="shared" si="13"/>
        <v>2611.9700000000003</v>
      </c>
      <c r="AI155" s="127">
        <f t="shared" si="13"/>
        <v>2696.13</v>
      </c>
      <c r="AJ155" s="127">
        <f t="shared" si="13"/>
        <v>2808.46</v>
      </c>
      <c r="AK155" s="127">
        <f t="shared" si="13"/>
        <v>2924.83</v>
      </c>
      <c r="AL155" s="127">
        <f t="shared" si="13"/>
        <v>3047.25</v>
      </c>
      <c r="AM155" s="127">
        <f t="shared" si="13"/>
        <v>3159.12</v>
      </c>
      <c r="AN155" s="127">
        <f t="shared" si="13"/>
        <v>3240.77</v>
      </c>
      <c r="AO155" s="127">
        <f t="shared" si="13"/>
        <v>3338.66</v>
      </c>
      <c r="AP155" s="127">
        <f t="shared" si="13"/>
        <v>3445.8399999999997</v>
      </c>
      <c r="AQ155" s="127">
        <f t="shared" si="13"/>
        <v>3526.3999999999996</v>
      </c>
      <c r="AR155" s="127">
        <f t="shared" si="13"/>
        <v>3657.0799999999995</v>
      </c>
      <c r="AS155" s="127">
        <f t="shared" si="13"/>
        <v>3767.6699999999996</v>
      </c>
      <c r="AT155" s="127">
        <f t="shared" si="13"/>
        <v>3865.4999999999995</v>
      </c>
      <c r="AU155" s="127">
        <f t="shared" si="13"/>
        <v>3953.1599999999994</v>
      </c>
      <c r="AV155" s="127">
        <f t="shared" si="13"/>
        <v>4064.4599999999996</v>
      </c>
      <c r="AW155" s="127">
        <f t="shared" si="13"/>
        <v>4156.0499999999993</v>
      </c>
      <c r="AX155" s="127">
        <f t="shared" si="13"/>
        <v>4237.8599999999997</v>
      </c>
      <c r="AY155" s="127">
        <f t="shared" si="13"/>
        <v>4335.71</v>
      </c>
      <c r="AZ155" s="127">
        <f t="shared" si="13"/>
        <v>4419.79</v>
      </c>
      <c r="BA155" s="127">
        <f t="shared" si="13"/>
        <v>4504.3999999999996</v>
      </c>
      <c r="BB155" s="127">
        <f t="shared" si="13"/>
        <v>4581.9299999999994</v>
      </c>
      <c r="BC155" s="127">
        <f t="shared" si="13"/>
        <v>4635.0999999999995</v>
      </c>
      <c r="BD155" s="127">
        <f>BC155+BD154</f>
        <v>4728.3399999999992</v>
      </c>
      <c r="BE155" s="127">
        <f>BD155+BE154</f>
        <v>4812.3099999999995</v>
      </c>
      <c r="BF155" s="127">
        <f>BE155+BF154</f>
        <v>4896.1799999999994</v>
      </c>
      <c r="BG155" s="127">
        <f>BF155+BG154</f>
        <v>4949.3499999999995</v>
      </c>
      <c r="BH155" s="127">
        <f t="shared" si="13"/>
        <v>4999.12</v>
      </c>
      <c r="BI155" s="127">
        <f t="shared" si="13"/>
        <v>5030.78</v>
      </c>
      <c r="BJ155" s="127">
        <f t="shared" si="13"/>
        <v>5030.78</v>
      </c>
      <c r="BK155" s="127">
        <f t="shared" si="13"/>
        <v>5030.78</v>
      </c>
      <c r="BL155" s="127">
        <f t="shared" si="13"/>
        <v>5030.78</v>
      </c>
      <c r="BM155" s="127">
        <f t="shared" si="13"/>
        <v>5030.78</v>
      </c>
      <c r="BN155" s="127">
        <f t="shared" si="13"/>
        <v>5030.78</v>
      </c>
      <c r="BO155" s="127">
        <f t="shared" si="13"/>
        <v>5030.78</v>
      </c>
      <c r="BP155" s="127">
        <f t="shared" si="13"/>
        <v>5030.78</v>
      </c>
      <c r="BQ155" s="127">
        <f t="shared" si="13"/>
        <v>5030.78</v>
      </c>
      <c r="BR155" s="127">
        <f>BQ155+BR154</f>
        <v>5030.78</v>
      </c>
      <c r="BS155" s="127">
        <f>BR155+BS154</f>
        <v>5030.78</v>
      </c>
      <c r="BT155" s="127">
        <f>BS155+BT154</f>
        <v>5030.78</v>
      </c>
      <c r="BU155" s="127">
        <f>BT155+BU154</f>
        <v>5030.78</v>
      </c>
      <c r="BV155" s="127">
        <f>BU155+BV154</f>
        <v>5030.78</v>
      </c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</row>
    <row r="156" spans="1:116" hidden="1">
      <c r="A156" s="5"/>
      <c r="B156" s="5"/>
      <c r="C156" s="26"/>
      <c r="D156" s="127"/>
      <c r="E156" s="127"/>
      <c r="F156" s="127"/>
      <c r="G156" s="127"/>
      <c r="H156" s="127"/>
      <c r="I156" s="127"/>
      <c r="J156" s="127"/>
      <c r="K156" s="127"/>
      <c r="L156" s="127"/>
      <c r="M156" s="127"/>
      <c r="N156" s="127"/>
      <c r="O156" s="127"/>
      <c r="P156" s="127"/>
      <c r="Q156" s="127"/>
      <c r="R156" s="127"/>
      <c r="S156" s="127"/>
      <c r="T156" s="127"/>
      <c r="U156" s="127"/>
      <c r="V156" s="127"/>
      <c r="W156" s="127"/>
      <c r="X156" s="127"/>
      <c r="Y156" s="127"/>
      <c r="Z156" s="127"/>
      <c r="AA156" s="127"/>
      <c r="AB156" s="127"/>
      <c r="AC156" s="127"/>
      <c r="AD156" s="127"/>
      <c r="AE156" s="127"/>
      <c r="AF156" s="127"/>
      <c r="AG156" s="127"/>
      <c r="AH156" s="127"/>
      <c r="AI156" s="127"/>
      <c r="AJ156" s="127"/>
      <c r="AK156" s="127"/>
      <c r="AL156" s="127"/>
      <c r="AM156" s="127"/>
      <c r="AN156" s="127"/>
      <c r="AO156" s="127"/>
      <c r="AP156" s="127"/>
      <c r="AQ156" s="127"/>
      <c r="AR156" s="127"/>
      <c r="AS156" s="127"/>
      <c r="AT156" s="127"/>
      <c r="AU156" s="127"/>
      <c r="AV156" s="127"/>
      <c r="AW156" s="127"/>
      <c r="AX156" s="127"/>
      <c r="AY156" s="127"/>
      <c r="AZ156" s="127"/>
      <c r="BA156" s="127"/>
      <c r="BB156" s="127"/>
      <c r="BC156" s="127"/>
      <c r="BD156" s="127"/>
      <c r="BE156" s="127"/>
      <c r="BF156" s="127"/>
      <c r="BG156" s="127"/>
      <c r="BH156" s="127"/>
      <c r="BI156" s="127"/>
      <c r="BJ156" s="127"/>
      <c r="BK156" s="127"/>
      <c r="BL156" s="127"/>
      <c r="BM156" s="127"/>
      <c r="BN156" s="127"/>
      <c r="BO156" s="127"/>
      <c r="BP156" s="127"/>
      <c r="BQ156" s="127"/>
      <c r="BR156" s="127"/>
      <c r="BS156" s="127"/>
      <c r="BT156" s="127"/>
      <c r="BU156" s="127"/>
      <c r="BV156" s="127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</row>
    <row r="157" spans="1:116" s="4" customFormat="1" ht="15" hidden="1" thickBot="1">
      <c r="A157" s="128">
        <v>2004</v>
      </c>
      <c r="B157" s="113" t="s">
        <v>73</v>
      </c>
      <c r="C157" s="24" t="s">
        <v>71</v>
      </c>
      <c r="D157" s="124">
        <v>4.3899999999999997</v>
      </c>
      <c r="E157" s="124">
        <v>127.24700000000001</v>
      </c>
      <c r="F157" s="124">
        <v>123.19</v>
      </c>
      <c r="G157" s="124">
        <v>132.69999999999999</v>
      </c>
      <c r="H157" s="124">
        <v>115.87</v>
      </c>
      <c r="I157" s="124">
        <v>157.75</v>
      </c>
      <c r="J157" s="124">
        <v>88.468000000000004</v>
      </c>
      <c r="K157" s="124">
        <v>114.82</v>
      </c>
      <c r="L157" s="124">
        <v>73.33</v>
      </c>
      <c r="M157" s="124">
        <v>101.19</v>
      </c>
      <c r="N157" s="124">
        <v>102.74</v>
      </c>
      <c r="O157" s="124">
        <v>130.94</v>
      </c>
      <c r="P157" s="124">
        <v>114.36</v>
      </c>
      <c r="Q157" s="124">
        <v>85</v>
      </c>
      <c r="R157" s="124">
        <v>85.38</v>
      </c>
      <c r="S157" s="124">
        <v>55.01</v>
      </c>
      <c r="T157" s="124">
        <v>46.27</v>
      </c>
      <c r="U157" s="124">
        <v>79.73</v>
      </c>
      <c r="V157" s="124">
        <v>74.16</v>
      </c>
      <c r="W157" s="124">
        <v>82.28</v>
      </c>
      <c r="X157" s="124">
        <v>86.84</v>
      </c>
      <c r="Y157" s="124">
        <v>81.489999999999995</v>
      </c>
      <c r="Z157" s="124">
        <v>111.97</v>
      </c>
      <c r="AA157" s="124">
        <v>73.930000000000007</v>
      </c>
      <c r="AB157" s="124">
        <v>96.65</v>
      </c>
      <c r="AC157" s="124">
        <v>85.084999999999994</v>
      </c>
      <c r="AD157" s="124">
        <v>137.76</v>
      </c>
      <c r="AE157" s="124">
        <v>153.01</v>
      </c>
      <c r="AF157" s="124">
        <v>143.72399999999999</v>
      </c>
      <c r="AG157" s="124">
        <v>97.16</v>
      </c>
      <c r="AH157" s="124">
        <v>89.811000000000007</v>
      </c>
      <c r="AI157" s="124">
        <v>62.8</v>
      </c>
      <c r="AJ157" s="124">
        <v>75.23</v>
      </c>
      <c r="AK157" s="124">
        <v>91.46</v>
      </c>
      <c r="AL157" s="124">
        <v>109.66</v>
      </c>
      <c r="AM157" s="124">
        <v>94.55</v>
      </c>
      <c r="AN157" s="124">
        <v>85.39</v>
      </c>
      <c r="AO157" s="124">
        <v>94.81</v>
      </c>
      <c r="AP157" s="124">
        <v>66.260000000000005</v>
      </c>
      <c r="AQ157" s="124">
        <v>88.54</v>
      </c>
      <c r="AR157" s="124">
        <v>83.14</v>
      </c>
      <c r="AS157" s="124">
        <v>98.17</v>
      </c>
      <c r="AT157" s="124">
        <v>82.81</v>
      </c>
      <c r="AU157" s="124">
        <v>97.56</v>
      </c>
      <c r="AV157" s="124">
        <v>86.77</v>
      </c>
      <c r="AW157" s="124">
        <v>60.12</v>
      </c>
      <c r="AX157" s="124">
        <v>45.88</v>
      </c>
      <c r="AY157" s="124">
        <v>63.98</v>
      </c>
      <c r="AZ157" s="124">
        <v>76.819999999999993</v>
      </c>
      <c r="BA157" s="124">
        <v>51.7</v>
      </c>
      <c r="BB157" s="124">
        <v>98.33</v>
      </c>
      <c r="BC157" s="124">
        <v>98.77</v>
      </c>
      <c r="BD157" s="124">
        <v>72.83</v>
      </c>
      <c r="BE157" s="124">
        <v>92.17</v>
      </c>
      <c r="BF157" s="124">
        <v>84.38</v>
      </c>
      <c r="BG157" s="124">
        <v>82.52</v>
      </c>
      <c r="BH157" s="124">
        <v>108.21</v>
      </c>
      <c r="BI157" s="124">
        <v>100.7</v>
      </c>
      <c r="BJ157" s="124">
        <v>104.36</v>
      </c>
      <c r="BK157" s="124">
        <v>106.13</v>
      </c>
      <c r="BL157" s="124">
        <v>56.05</v>
      </c>
      <c r="BM157" s="124">
        <v>38.33</v>
      </c>
      <c r="BN157" s="124">
        <v>27.47</v>
      </c>
      <c r="BO157" s="124">
        <v>19.899999999999999</v>
      </c>
      <c r="BP157" s="124">
        <v>21.59</v>
      </c>
      <c r="BQ157" s="124">
        <v>12.04</v>
      </c>
      <c r="BR157" s="124">
        <v>3.61</v>
      </c>
      <c r="BS157" s="124">
        <v>0.04</v>
      </c>
      <c r="BT157" s="124">
        <v>0.04</v>
      </c>
      <c r="BU157" s="124">
        <v>0.38</v>
      </c>
      <c r="BV157" s="124"/>
      <c r="BW157" s="86"/>
      <c r="BX157" s="86"/>
      <c r="BY157" s="86"/>
      <c r="BZ157" s="86"/>
      <c r="CA157" s="86"/>
      <c r="CB157" s="86"/>
      <c r="CC157" s="86"/>
      <c r="CD157" s="86"/>
      <c r="CE157" s="86"/>
      <c r="CF157" s="86"/>
      <c r="CG157" s="86"/>
      <c r="CH157" s="86"/>
      <c r="CI157" s="86"/>
      <c r="CJ157" s="86"/>
      <c r="CK157" s="86"/>
      <c r="CL157" s="79"/>
      <c r="CM157" s="80"/>
      <c r="CN157" s="81"/>
      <c r="CO157" s="82"/>
      <c r="CP157" s="79"/>
      <c r="CQ157" s="80"/>
      <c r="CR157" s="79"/>
      <c r="CS157" s="80"/>
      <c r="CT157" s="79"/>
      <c r="CU157" s="80"/>
    </row>
    <row r="158" spans="1:116" hidden="1">
      <c r="A158" s="5"/>
      <c r="B158" s="2"/>
      <c r="C158" s="24" t="s">
        <v>72</v>
      </c>
      <c r="D158" s="127">
        <f>D157</f>
        <v>4.3899999999999997</v>
      </c>
      <c r="E158" s="127">
        <f t="shared" ref="E158:BP158" si="14">D158+E157</f>
        <v>131.637</v>
      </c>
      <c r="F158" s="127">
        <f t="shared" si="14"/>
        <v>254.827</v>
      </c>
      <c r="G158" s="127">
        <f t="shared" si="14"/>
        <v>387.52699999999999</v>
      </c>
      <c r="H158" s="127">
        <f t="shared" si="14"/>
        <v>503.39699999999999</v>
      </c>
      <c r="I158" s="127">
        <f t="shared" si="14"/>
        <v>661.14699999999993</v>
      </c>
      <c r="J158" s="127">
        <f t="shared" si="14"/>
        <v>749.6149999999999</v>
      </c>
      <c r="K158" s="127">
        <f t="shared" si="14"/>
        <v>864.43499999999995</v>
      </c>
      <c r="L158" s="127">
        <f t="shared" si="14"/>
        <v>937.76499999999999</v>
      </c>
      <c r="M158" s="127">
        <f t="shared" si="14"/>
        <v>1038.9549999999999</v>
      </c>
      <c r="N158" s="127">
        <f t="shared" si="14"/>
        <v>1141.6949999999999</v>
      </c>
      <c r="O158" s="127">
        <f t="shared" si="14"/>
        <v>1272.635</v>
      </c>
      <c r="P158" s="127">
        <f t="shared" si="14"/>
        <v>1386.9949999999999</v>
      </c>
      <c r="Q158" s="127">
        <f t="shared" si="14"/>
        <v>1471.9949999999999</v>
      </c>
      <c r="R158" s="127">
        <f t="shared" si="14"/>
        <v>1557.375</v>
      </c>
      <c r="S158" s="127">
        <f>R158+S157</f>
        <v>1612.385</v>
      </c>
      <c r="T158" s="127">
        <f>S158+T157</f>
        <v>1658.655</v>
      </c>
      <c r="U158" s="127">
        <f t="shared" si="14"/>
        <v>1738.385</v>
      </c>
      <c r="V158" s="127">
        <f t="shared" si="14"/>
        <v>1812.5450000000001</v>
      </c>
      <c r="W158" s="127">
        <f t="shared" si="14"/>
        <v>1894.825</v>
      </c>
      <c r="X158" s="127">
        <f t="shared" si="14"/>
        <v>1981.665</v>
      </c>
      <c r="Y158" s="127">
        <f t="shared" si="14"/>
        <v>2063.1549999999997</v>
      </c>
      <c r="Z158" s="127">
        <f t="shared" si="14"/>
        <v>2175.1249999999995</v>
      </c>
      <c r="AA158" s="127">
        <f t="shared" si="14"/>
        <v>2249.0549999999994</v>
      </c>
      <c r="AB158" s="127">
        <f t="shared" si="14"/>
        <v>2345.7049999999995</v>
      </c>
      <c r="AC158" s="127">
        <f t="shared" si="14"/>
        <v>2430.7899999999995</v>
      </c>
      <c r="AD158" s="127">
        <f t="shared" si="14"/>
        <v>2568.5499999999993</v>
      </c>
      <c r="AE158" s="127">
        <f t="shared" si="14"/>
        <v>2721.5599999999995</v>
      </c>
      <c r="AF158" s="127">
        <f t="shared" si="14"/>
        <v>2865.2839999999997</v>
      </c>
      <c r="AG158" s="127">
        <f t="shared" si="14"/>
        <v>2962.4439999999995</v>
      </c>
      <c r="AH158" s="127">
        <f t="shared" si="14"/>
        <v>3052.2549999999997</v>
      </c>
      <c r="AI158" s="127">
        <f t="shared" si="14"/>
        <v>3115.0549999999998</v>
      </c>
      <c r="AJ158" s="127">
        <f t="shared" si="14"/>
        <v>3190.2849999999999</v>
      </c>
      <c r="AK158" s="127">
        <f t="shared" si="14"/>
        <v>3281.7449999999999</v>
      </c>
      <c r="AL158" s="127">
        <f t="shared" si="14"/>
        <v>3391.4049999999997</v>
      </c>
      <c r="AM158" s="127">
        <f t="shared" si="14"/>
        <v>3485.9549999999999</v>
      </c>
      <c r="AN158" s="127">
        <f t="shared" si="14"/>
        <v>3571.3449999999998</v>
      </c>
      <c r="AO158" s="127">
        <f t="shared" si="14"/>
        <v>3666.1549999999997</v>
      </c>
      <c r="AP158" s="127">
        <f t="shared" si="14"/>
        <v>3732.415</v>
      </c>
      <c r="AQ158" s="127">
        <f t="shared" si="14"/>
        <v>3820.9549999999999</v>
      </c>
      <c r="AR158" s="127">
        <f t="shared" si="14"/>
        <v>3904.0949999999998</v>
      </c>
      <c r="AS158" s="127">
        <f t="shared" si="14"/>
        <v>4002.2649999999999</v>
      </c>
      <c r="AT158" s="127">
        <f t="shared" si="14"/>
        <v>4085.0749999999998</v>
      </c>
      <c r="AU158" s="127">
        <f t="shared" si="14"/>
        <v>4182.6350000000002</v>
      </c>
      <c r="AV158" s="127">
        <f t="shared" si="14"/>
        <v>4269.4050000000007</v>
      </c>
      <c r="AW158" s="127">
        <f t="shared" si="14"/>
        <v>4329.5250000000005</v>
      </c>
      <c r="AX158" s="127">
        <f t="shared" si="14"/>
        <v>4375.4050000000007</v>
      </c>
      <c r="AY158" s="127">
        <f t="shared" si="14"/>
        <v>4439.3850000000002</v>
      </c>
      <c r="AZ158" s="127">
        <f t="shared" si="14"/>
        <v>4516.2049999999999</v>
      </c>
      <c r="BA158" s="127">
        <f t="shared" si="14"/>
        <v>4567.9049999999997</v>
      </c>
      <c r="BB158" s="127">
        <f t="shared" si="14"/>
        <v>4666.2349999999997</v>
      </c>
      <c r="BC158" s="127">
        <f t="shared" si="14"/>
        <v>4765.0050000000001</v>
      </c>
      <c r="BD158" s="127">
        <f>BC158+BD157</f>
        <v>4837.835</v>
      </c>
      <c r="BE158" s="127">
        <f>BD158+BE157</f>
        <v>4930.0050000000001</v>
      </c>
      <c r="BF158" s="127">
        <f>BE158+BF157</f>
        <v>5014.3850000000002</v>
      </c>
      <c r="BG158" s="127">
        <f>BF158+BG157</f>
        <v>5096.9050000000007</v>
      </c>
      <c r="BH158" s="127">
        <f t="shared" si="14"/>
        <v>5205.1150000000007</v>
      </c>
      <c r="BI158" s="127">
        <f t="shared" si="14"/>
        <v>5305.8150000000005</v>
      </c>
      <c r="BJ158" s="127">
        <f t="shared" si="14"/>
        <v>5410.1750000000002</v>
      </c>
      <c r="BK158" s="127">
        <f t="shared" si="14"/>
        <v>5516.3050000000003</v>
      </c>
      <c r="BL158" s="127">
        <f t="shared" si="14"/>
        <v>5572.3550000000005</v>
      </c>
      <c r="BM158" s="127">
        <f t="shared" si="14"/>
        <v>5610.6850000000004</v>
      </c>
      <c r="BN158" s="127">
        <f t="shared" si="14"/>
        <v>5638.1550000000007</v>
      </c>
      <c r="BO158" s="127">
        <f t="shared" si="14"/>
        <v>5658.0550000000003</v>
      </c>
      <c r="BP158" s="127">
        <f t="shared" si="14"/>
        <v>5679.6450000000004</v>
      </c>
      <c r="BQ158" s="127">
        <f>BP158+BQ157</f>
        <v>5691.6850000000004</v>
      </c>
      <c r="BR158" s="127">
        <f>BQ158+BR157</f>
        <v>5695.2950000000001</v>
      </c>
      <c r="BS158" s="127">
        <f>BR158+BS157</f>
        <v>5695.335</v>
      </c>
      <c r="BT158" s="127">
        <f>BS158+BT157</f>
        <v>5695.375</v>
      </c>
      <c r="BU158" s="127">
        <f>BT158+BU157</f>
        <v>5695.7550000000001</v>
      </c>
      <c r="BV158" s="127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</row>
    <row r="159" spans="1:116" hidden="1">
      <c r="A159" s="5"/>
      <c r="B159" s="5"/>
      <c r="C159" s="26"/>
      <c r="D159" s="127"/>
      <c r="E159" s="127"/>
      <c r="F159" s="127"/>
      <c r="G159" s="127"/>
      <c r="H159" s="127"/>
      <c r="I159" s="127"/>
      <c r="J159" s="127"/>
      <c r="K159" s="127"/>
      <c r="L159" s="127"/>
      <c r="M159" s="127"/>
      <c r="N159" s="127"/>
      <c r="O159" s="127"/>
      <c r="P159" s="127"/>
      <c r="Q159" s="127"/>
      <c r="R159" s="127"/>
      <c r="S159" s="127"/>
      <c r="T159" s="127"/>
      <c r="U159" s="127"/>
      <c r="V159" s="127"/>
      <c r="W159" s="127"/>
      <c r="X159" s="127"/>
      <c r="Y159" s="127"/>
      <c r="Z159" s="127"/>
      <c r="AA159" s="127"/>
      <c r="AB159" s="127"/>
      <c r="AC159" s="127"/>
      <c r="AD159" s="127"/>
      <c r="AE159" s="127"/>
      <c r="AF159" s="127"/>
      <c r="AG159" s="127"/>
      <c r="AH159" s="127"/>
      <c r="AI159" s="127"/>
      <c r="AJ159" s="127"/>
      <c r="AK159" s="127"/>
      <c r="AL159" s="127"/>
      <c r="AM159" s="127"/>
      <c r="AN159" s="127"/>
      <c r="AO159" s="127"/>
      <c r="AP159" s="127"/>
      <c r="AQ159" s="127"/>
      <c r="AR159" s="127"/>
      <c r="AS159" s="127"/>
      <c r="AT159" s="127"/>
      <c r="AU159" s="127"/>
      <c r="AV159" s="127"/>
      <c r="AW159" s="127"/>
      <c r="AX159" s="127"/>
      <c r="AY159" s="127"/>
      <c r="AZ159" s="127"/>
      <c r="BA159" s="127"/>
      <c r="BB159" s="127"/>
      <c r="BC159" s="127"/>
      <c r="BD159" s="127"/>
      <c r="BE159" s="127"/>
      <c r="BF159" s="127"/>
      <c r="BG159" s="127"/>
      <c r="BH159" s="127"/>
      <c r="BI159" s="127"/>
      <c r="BJ159" s="127"/>
      <c r="BK159" s="127"/>
      <c r="BL159" s="127"/>
      <c r="BM159" s="127"/>
      <c r="BN159" s="127"/>
      <c r="BO159" s="127"/>
      <c r="BP159" s="127"/>
      <c r="BQ159" s="127"/>
      <c r="BR159" s="127"/>
      <c r="BS159" s="127"/>
      <c r="BT159" s="127"/>
      <c r="BU159" s="127"/>
      <c r="BV159" s="127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</row>
    <row r="160" spans="1:116" s="4" customFormat="1" ht="15" hidden="1" thickBot="1">
      <c r="A160" s="129">
        <v>2003</v>
      </c>
      <c r="B160" s="113" t="s">
        <v>73</v>
      </c>
      <c r="C160" s="24" t="s">
        <v>71</v>
      </c>
      <c r="D160" s="124">
        <v>1.24</v>
      </c>
      <c r="E160" s="124">
        <v>80.97</v>
      </c>
      <c r="F160" s="124">
        <v>91.64</v>
      </c>
      <c r="G160" s="124">
        <v>82.54</v>
      </c>
      <c r="H160" s="124">
        <v>94.1</v>
      </c>
      <c r="I160" s="124">
        <v>115.5</v>
      </c>
      <c r="J160" s="124">
        <v>114.3</v>
      </c>
      <c r="K160" s="124">
        <v>116.62</v>
      </c>
      <c r="L160" s="124">
        <v>103.6</v>
      </c>
      <c r="M160" s="124">
        <v>82.32</v>
      </c>
      <c r="N160" s="124">
        <v>54.08</v>
      </c>
      <c r="O160" s="124">
        <v>46.72</v>
      </c>
      <c r="P160" s="124">
        <v>43.22</v>
      </c>
      <c r="Q160" s="124">
        <v>47.81</v>
      </c>
      <c r="R160" s="124">
        <v>60.24</v>
      </c>
      <c r="S160" s="124">
        <v>66.95</v>
      </c>
      <c r="T160" s="124">
        <v>61.99</v>
      </c>
      <c r="U160" s="124">
        <v>77.72</v>
      </c>
      <c r="V160" s="124">
        <v>98.32</v>
      </c>
      <c r="W160" s="124">
        <v>93.56</v>
      </c>
      <c r="X160" s="124">
        <v>86.09</v>
      </c>
      <c r="Y160" s="124">
        <v>91.53</v>
      </c>
      <c r="Z160" s="124">
        <v>74.81</v>
      </c>
      <c r="AA160" s="124">
        <v>31.533449999999998</v>
      </c>
      <c r="AB160" s="124">
        <v>85.965000000000003</v>
      </c>
      <c r="AC160" s="124">
        <v>96.735549999999989</v>
      </c>
      <c r="AD160" s="124">
        <v>137.55574999999999</v>
      </c>
      <c r="AE160" s="124">
        <v>110.39275000000001</v>
      </c>
      <c r="AF160" s="124">
        <v>70.813100000000006</v>
      </c>
      <c r="AG160" s="124">
        <v>55.958449999999999</v>
      </c>
      <c r="AH160" s="124">
        <v>63.497299999999996</v>
      </c>
      <c r="AI160" s="124">
        <v>98.698949999999996</v>
      </c>
      <c r="AJ160" s="124">
        <v>91.732649999999992</v>
      </c>
      <c r="AK160" s="124">
        <v>63.194150000000008</v>
      </c>
      <c r="AL160" s="124">
        <v>38.416550000000001</v>
      </c>
      <c r="AM160" s="124">
        <v>51.7</v>
      </c>
      <c r="AN160" s="124">
        <v>56.82</v>
      </c>
      <c r="AO160" s="124">
        <v>66.010000000000005</v>
      </c>
      <c r="AP160" s="124">
        <v>63.79</v>
      </c>
      <c r="AQ160" s="124">
        <v>34.89</v>
      </c>
      <c r="AR160" s="124">
        <v>75.47</v>
      </c>
      <c r="AS160" s="124">
        <v>125.25</v>
      </c>
      <c r="AT160" s="124">
        <v>86.75</v>
      </c>
      <c r="AU160" s="124">
        <v>93.53</v>
      </c>
      <c r="AV160" s="124">
        <v>168.7</v>
      </c>
      <c r="AW160" s="124">
        <v>123.56</v>
      </c>
      <c r="AX160" s="124">
        <v>97.78</v>
      </c>
      <c r="AY160" s="124">
        <v>34.14</v>
      </c>
      <c r="AZ160" s="124">
        <v>45.73</v>
      </c>
      <c r="BA160" s="124">
        <v>88.93</v>
      </c>
      <c r="BB160" s="124">
        <v>84.89</v>
      </c>
      <c r="BC160" s="124">
        <v>80.75</v>
      </c>
      <c r="BD160" s="124">
        <v>30.1</v>
      </c>
      <c r="BE160" s="124">
        <v>58.822999999999993</v>
      </c>
      <c r="BF160" s="124">
        <v>90.38</v>
      </c>
      <c r="BG160" s="124">
        <v>58.75</v>
      </c>
      <c r="BH160" s="124">
        <v>50.93</v>
      </c>
      <c r="BI160" s="124">
        <v>49.07</v>
      </c>
      <c r="BJ160" s="124">
        <v>60.44</v>
      </c>
      <c r="BK160" s="124">
        <v>45.49</v>
      </c>
      <c r="BL160" s="124">
        <v>50.32</v>
      </c>
      <c r="BM160" s="124">
        <v>52.42</v>
      </c>
      <c r="BN160" s="124">
        <v>68.760000000000005</v>
      </c>
      <c r="BO160" s="124">
        <v>80.41</v>
      </c>
      <c r="BP160" s="124">
        <v>88.87</v>
      </c>
      <c r="BQ160" s="124">
        <v>77.150000000000006</v>
      </c>
      <c r="BR160" s="124">
        <v>46.03</v>
      </c>
      <c r="BS160" s="124">
        <v>25.16</v>
      </c>
      <c r="BT160" s="124">
        <v>6.28</v>
      </c>
      <c r="BU160" s="124">
        <v>6.26</v>
      </c>
      <c r="BV160" s="124">
        <v>10.95</v>
      </c>
      <c r="BW160" s="86"/>
      <c r="BX160" s="86"/>
      <c r="BY160" s="86"/>
      <c r="BZ160" s="86"/>
      <c r="CA160" s="86"/>
      <c r="CB160" s="86"/>
      <c r="CC160" s="86"/>
      <c r="CD160" s="86"/>
      <c r="CE160" s="86"/>
      <c r="CF160" s="86"/>
      <c r="CG160" s="86"/>
      <c r="CH160" s="86"/>
      <c r="CI160" s="86"/>
      <c r="CJ160" s="86"/>
      <c r="CK160" s="86"/>
      <c r="CL160" s="79"/>
      <c r="CM160" s="80"/>
      <c r="CN160" s="81"/>
      <c r="CO160" s="82"/>
      <c r="CP160" s="79"/>
      <c r="CQ160" s="80"/>
      <c r="CR160" s="79"/>
      <c r="CS160" s="80"/>
      <c r="CT160" s="79"/>
      <c r="CU160" s="80"/>
    </row>
    <row r="161" spans="1:116" hidden="1">
      <c r="A161" s="5"/>
      <c r="B161" s="25"/>
      <c r="C161" s="24" t="s">
        <v>72</v>
      </c>
      <c r="D161" s="127">
        <f>D160</f>
        <v>1.24</v>
      </c>
      <c r="E161" s="127">
        <f t="shared" ref="E161:BP161" si="15">D161+E160</f>
        <v>82.21</v>
      </c>
      <c r="F161" s="127">
        <f t="shared" si="15"/>
        <v>173.85</v>
      </c>
      <c r="G161" s="127">
        <f t="shared" si="15"/>
        <v>256.39</v>
      </c>
      <c r="H161" s="127">
        <f t="shared" si="15"/>
        <v>350.49</v>
      </c>
      <c r="I161" s="127">
        <f t="shared" si="15"/>
        <v>465.99</v>
      </c>
      <c r="J161" s="127">
        <f t="shared" si="15"/>
        <v>580.29</v>
      </c>
      <c r="K161" s="127">
        <f t="shared" si="15"/>
        <v>696.91</v>
      </c>
      <c r="L161" s="127">
        <f t="shared" si="15"/>
        <v>800.51</v>
      </c>
      <c r="M161" s="127">
        <f t="shared" si="15"/>
        <v>882.82999999999993</v>
      </c>
      <c r="N161" s="127">
        <f t="shared" si="15"/>
        <v>936.91</v>
      </c>
      <c r="O161" s="127">
        <f t="shared" si="15"/>
        <v>983.63</v>
      </c>
      <c r="P161" s="127">
        <f t="shared" si="15"/>
        <v>1026.8499999999999</v>
      </c>
      <c r="Q161" s="127">
        <f t="shared" si="15"/>
        <v>1074.6599999999999</v>
      </c>
      <c r="R161" s="127">
        <f t="shared" si="15"/>
        <v>1134.8999999999999</v>
      </c>
      <c r="S161" s="127">
        <f>R161+S160</f>
        <v>1201.8499999999999</v>
      </c>
      <c r="T161" s="127">
        <f>S161+T160</f>
        <v>1263.8399999999999</v>
      </c>
      <c r="U161" s="127">
        <f t="shared" si="15"/>
        <v>1341.56</v>
      </c>
      <c r="V161" s="127">
        <f t="shared" si="15"/>
        <v>1439.8799999999999</v>
      </c>
      <c r="W161" s="127">
        <f t="shared" si="15"/>
        <v>1533.4399999999998</v>
      </c>
      <c r="X161" s="127">
        <f t="shared" si="15"/>
        <v>1619.5299999999997</v>
      </c>
      <c r="Y161" s="127">
        <f t="shared" si="15"/>
        <v>1711.0599999999997</v>
      </c>
      <c r="Z161" s="127">
        <f t="shared" si="15"/>
        <v>1785.8699999999997</v>
      </c>
      <c r="AA161" s="127">
        <f t="shared" si="15"/>
        <v>1817.4034499999996</v>
      </c>
      <c r="AB161" s="127">
        <f t="shared" si="15"/>
        <v>1903.3684499999995</v>
      </c>
      <c r="AC161" s="127">
        <f t="shared" si="15"/>
        <v>2000.1039999999994</v>
      </c>
      <c r="AD161" s="127">
        <f t="shared" si="15"/>
        <v>2137.6597499999993</v>
      </c>
      <c r="AE161" s="127">
        <f t="shared" si="15"/>
        <v>2248.0524999999993</v>
      </c>
      <c r="AF161" s="127">
        <f t="shared" si="15"/>
        <v>2318.8655999999992</v>
      </c>
      <c r="AG161" s="127">
        <f t="shared" si="15"/>
        <v>2374.8240499999993</v>
      </c>
      <c r="AH161" s="127">
        <f t="shared" si="15"/>
        <v>2438.3213499999993</v>
      </c>
      <c r="AI161" s="127">
        <f t="shared" si="15"/>
        <v>2537.0202999999992</v>
      </c>
      <c r="AJ161" s="127">
        <f t="shared" si="15"/>
        <v>2628.7529499999991</v>
      </c>
      <c r="AK161" s="127">
        <f t="shared" si="15"/>
        <v>2691.947099999999</v>
      </c>
      <c r="AL161" s="127">
        <f t="shared" si="15"/>
        <v>2730.3636499999989</v>
      </c>
      <c r="AM161" s="127">
        <f t="shared" si="15"/>
        <v>2782.0636499999987</v>
      </c>
      <c r="AN161" s="127">
        <f t="shared" si="15"/>
        <v>2838.8836499999989</v>
      </c>
      <c r="AO161" s="127">
        <f t="shared" si="15"/>
        <v>2904.8936499999991</v>
      </c>
      <c r="AP161" s="127">
        <f t="shared" si="15"/>
        <v>2968.683649999999</v>
      </c>
      <c r="AQ161" s="127">
        <f t="shared" si="15"/>
        <v>3003.5736499999989</v>
      </c>
      <c r="AR161" s="127">
        <f t="shared" si="15"/>
        <v>3079.0436499999987</v>
      </c>
      <c r="AS161" s="127">
        <f t="shared" si="15"/>
        <v>3204.2936499999987</v>
      </c>
      <c r="AT161" s="127">
        <f t="shared" si="15"/>
        <v>3291.0436499999987</v>
      </c>
      <c r="AU161" s="127">
        <f t="shared" si="15"/>
        <v>3384.5736499999989</v>
      </c>
      <c r="AV161" s="127">
        <f t="shared" si="15"/>
        <v>3553.2736499999987</v>
      </c>
      <c r="AW161" s="127">
        <f t="shared" si="15"/>
        <v>3676.8336499999987</v>
      </c>
      <c r="AX161" s="127">
        <f t="shared" si="15"/>
        <v>3774.6136499999989</v>
      </c>
      <c r="AY161" s="127">
        <f t="shared" si="15"/>
        <v>3808.7536499999987</v>
      </c>
      <c r="AZ161" s="127">
        <f t="shared" si="15"/>
        <v>3854.4836499999988</v>
      </c>
      <c r="BA161" s="127">
        <f t="shared" si="15"/>
        <v>3943.4136499999986</v>
      </c>
      <c r="BB161" s="127">
        <f t="shared" si="15"/>
        <v>4028.3036499999985</v>
      </c>
      <c r="BC161" s="127">
        <f t="shared" si="15"/>
        <v>4109.053649999998</v>
      </c>
      <c r="BD161" s="127">
        <f>BC161+BD160</f>
        <v>4139.1536499999984</v>
      </c>
      <c r="BE161" s="127">
        <f>BD161+BE160</f>
        <v>4197.9766499999987</v>
      </c>
      <c r="BF161" s="127">
        <f>BE161+BF160</f>
        <v>4288.3566499999988</v>
      </c>
      <c r="BG161" s="127">
        <f>BF161+BG160</f>
        <v>4347.1066499999988</v>
      </c>
      <c r="BH161" s="127">
        <f t="shared" si="15"/>
        <v>4398.0366499999991</v>
      </c>
      <c r="BI161" s="127">
        <f t="shared" si="15"/>
        <v>4447.1066499999988</v>
      </c>
      <c r="BJ161" s="127">
        <f t="shared" si="15"/>
        <v>4507.5466499999984</v>
      </c>
      <c r="BK161" s="127">
        <f t="shared" si="15"/>
        <v>4553.0366499999982</v>
      </c>
      <c r="BL161" s="127">
        <f t="shared" si="15"/>
        <v>4603.3566499999979</v>
      </c>
      <c r="BM161" s="127">
        <f t="shared" si="15"/>
        <v>4655.776649999998</v>
      </c>
      <c r="BN161" s="127">
        <f t="shared" si="15"/>
        <v>4724.5366499999982</v>
      </c>
      <c r="BO161" s="127">
        <f t="shared" si="15"/>
        <v>4804.946649999998</v>
      </c>
      <c r="BP161" s="127">
        <f t="shared" si="15"/>
        <v>4893.8166499999979</v>
      </c>
      <c r="BQ161" s="127">
        <f t="shared" ref="BQ161:BV161" si="16">BP161+BQ160</f>
        <v>4970.9666499999976</v>
      </c>
      <c r="BR161" s="127">
        <f t="shared" si="16"/>
        <v>5016.9966499999973</v>
      </c>
      <c r="BS161" s="127">
        <f t="shared" si="16"/>
        <v>5042.1566499999972</v>
      </c>
      <c r="BT161" s="127">
        <f t="shared" si="16"/>
        <v>5048.4366499999969</v>
      </c>
      <c r="BU161" s="127">
        <f t="shared" si="16"/>
        <v>5054.6966499999971</v>
      </c>
      <c r="BV161" s="127">
        <f t="shared" si="16"/>
        <v>5065.646649999997</v>
      </c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</row>
    <row r="162" spans="1:116" hidden="1">
      <c r="A162" s="5"/>
      <c r="B162" s="5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</row>
    <row r="163" spans="1:116" hidden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101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</row>
    <row r="164" spans="1:116" hidden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</row>
    <row r="165" spans="1:116" hidden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</row>
    <row r="166" spans="1:116" hidden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</row>
    <row r="167" spans="1:116" hidden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</row>
    <row r="168" spans="1:116" hidden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</row>
    <row r="169" spans="1:116" hidden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</row>
    <row r="170" spans="1:116" hidden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</row>
    <row r="171" spans="1:116" hidden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</row>
    <row r="172" spans="1:116" hidden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</row>
    <row r="173" spans="1:116" hidden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</row>
    <row r="174" spans="1:116" hidden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</row>
    <row r="175" spans="1:116" hidden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</row>
    <row r="176" spans="1:116" hidden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</row>
    <row r="177" spans="1:74" hidden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</row>
    <row r="178" spans="1:74" hidden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</row>
    <row r="179" spans="1:74" hidden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</row>
    <row r="180" spans="1:74" hidden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</row>
    <row r="181" spans="1:74" hidden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</row>
    <row r="182" spans="1:74" hidden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</row>
    <row r="183" spans="1:74" hidden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</row>
    <row r="184" spans="1:74" hidden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</row>
    <row r="185" spans="1:74" hidden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</row>
    <row r="186" spans="1:74" hidden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</row>
    <row r="187" spans="1:74" hidden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</row>
    <row r="188" spans="1:74" hidden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</row>
    <row r="189" spans="1:74" hidden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119"/>
      <c r="AP189" s="119"/>
      <c r="AQ189" s="119"/>
      <c r="AR189" s="119"/>
      <c r="AS189" s="119"/>
      <c r="AT189" s="119"/>
      <c r="AU189" s="119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</row>
    <row r="190" spans="1:74" s="61" customFormat="1" ht="14" hidden="1">
      <c r="A190" s="112">
        <v>2012</v>
      </c>
      <c r="B190" s="57" t="s">
        <v>74</v>
      </c>
      <c r="C190" s="58" t="s">
        <v>71</v>
      </c>
      <c r="D190" s="59" t="e">
        <f>D130*D81*1000</f>
        <v>#REF!</v>
      </c>
      <c r="E190" s="59" t="e">
        <f t="shared" ref="E190:BP190" si="17">E130*E81*1000</f>
        <v>#REF!</v>
      </c>
      <c r="F190" s="59" t="e">
        <f t="shared" si="17"/>
        <v>#REF!</v>
      </c>
      <c r="G190" s="59" t="e">
        <f t="shared" si="17"/>
        <v>#REF!</v>
      </c>
      <c r="H190" s="59" t="e">
        <f t="shared" si="17"/>
        <v>#REF!</v>
      </c>
      <c r="I190" s="59" t="e">
        <f t="shared" si="17"/>
        <v>#REF!</v>
      </c>
      <c r="J190" s="59" t="e">
        <f t="shared" si="17"/>
        <v>#REF!</v>
      </c>
      <c r="K190" s="59" t="e">
        <f t="shared" si="17"/>
        <v>#REF!</v>
      </c>
      <c r="L190" s="59" t="e">
        <f t="shared" si="17"/>
        <v>#REF!</v>
      </c>
      <c r="M190" s="59">
        <v>0</v>
      </c>
      <c r="N190" s="59" t="e">
        <f t="shared" si="17"/>
        <v>#REF!</v>
      </c>
      <c r="O190" s="59" t="e">
        <f t="shared" si="17"/>
        <v>#REF!</v>
      </c>
      <c r="P190" s="59" t="e">
        <f t="shared" si="17"/>
        <v>#REF!</v>
      </c>
      <c r="Q190" s="59" t="e">
        <f t="shared" si="17"/>
        <v>#REF!</v>
      </c>
      <c r="R190" s="59" t="e">
        <f t="shared" si="17"/>
        <v>#REF!</v>
      </c>
      <c r="S190" s="59" t="e">
        <f t="shared" si="17"/>
        <v>#REF!</v>
      </c>
      <c r="T190" s="59" t="e">
        <f t="shared" si="17"/>
        <v>#REF!</v>
      </c>
      <c r="U190" s="59" t="e">
        <f t="shared" si="17"/>
        <v>#REF!</v>
      </c>
      <c r="V190" s="59" t="e">
        <f t="shared" si="17"/>
        <v>#REF!</v>
      </c>
      <c r="W190" s="59" t="e">
        <f t="shared" si="17"/>
        <v>#REF!</v>
      </c>
      <c r="X190" s="59" t="e">
        <f t="shared" si="17"/>
        <v>#REF!</v>
      </c>
      <c r="Y190" s="59" t="e">
        <f t="shared" si="17"/>
        <v>#REF!</v>
      </c>
      <c r="Z190" s="59" t="e">
        <f t="shared" si="17"/>
        <v>#REF!</v>
      </c>
      <c r="AA190" s="59" t="e">
        <f t="shared" si="17"/>
        <v>#REF!</v>
      </c>
      <c r="AB190" s="59" t="e">
        <f t="shared" si="17"/>
        <v>#REF!</v>
      </c>
      <c r="AC190" s="59" t="e">
        <f t="shared" si="17"/>
        <v>#REF!</v>
      </c>
      <c r="AD190" s="59" t="e">
        <f t="shared" si="17"/>
        <v>#REF!</v>
      </c>
      <c r="AE190" s="59" t="e">
        <f t="shared" si="17"/>
        <v>#REF!</v>
      </c>
      <c r="AF190" s="59" t="e">
        <f t="shared" si="17"/>
        <v>#REF!</v>
      </c>
      <c r="AG190" s="59" t="e">
        <f t="shared" si="17"/>
        <v>#REF!</v>
      </c>
      <c r="AH190" s="59" t="e">
        <f t="shared" si="17"/>
        <v>#REF!</v>
      </c>
      <c r="AI190" s="59" t="e">
        <f t="shared" si="17"/>
        <v>#REF!</v>
      </c>
      <c r="AJ190" s="60" t="e">
        <f t="shared" si="17"/>
        <v>#REF!</v>
      </c>
      <c r="AK190" s="59" t="e">
        <f t="shared" si="17"/>
        <v>#REF!</v>
      </c>
      <c r="AL190" s="59" t="e">
        <f t="shared" si="17"/>
        <v>#REF!</v>
      </c>
      <c r="AM190" s="59" t="e">
        <f t="shared" si="17"/>
        <v>#REF!</v>
      </c>
      <c r="AN190" s="59" t="e">
        <f t="shared" si="17"/>
        <v>#REF!</v>
      </c>
      <c r="AO190" s="59" t="e">
        <f t="shared" si="17"/>
        <v>#REF!</v>
      </c>
      <c r="AP190" s="59" t="e">
        <f t="shared" si="17"/>
        <v>#REF!</v>
      </c>
      <c r="AQ190" s="59" t="e">
        <f t="shared" si="17"/>
        <v>#REF!</v>
      </c>
      <c r="AR190" s="59" t="e">
        <f t="shared" si="17"/>
        <v>#REF!</v>
      </c>
      <c r="AS190" s="59" t="e">
        <f t="shared" si="17"/>
        <v>#REF!</v>
      </c>
      <c r="AT190" s="59" t="e">
        <f t="shared" si="17"/>
        <v>#REF!</v>
      </c>
      <c r="AU190" s="59" t="e">
        <f t="shared" si="17"/>
        <v>#REF!</v>
      </c>
      <c r="AV190" s="59" t="e">
        <f t="shared" si="17"/>
        <v>#REF!</v>
      </c>
      <c r="AW190" s="59" t="e">
        <f t="shared" si="17"/>
        <v>#REF!</v>
      </c>
      <c r="AX190" s="59" t="e">
        <f t="shared" si="17"/>
        <v>#REF!</v>
      </c>
      <c r="AY190" s="59" t="e">
        <f t="shared" si="17"/>
        <v>#REF!</v>
      </c>
      <c r="AZ190" s="59" t="e">
        <f t="shared" si="17"/>
        <v>#REF!</v>
      </c>
      <c r="BA190" s="59" t="e">
        <f t="shared" si="17"/>
        <v>#REF!</v>
      </c>
      <c r="BB190" s="59" t="e">
        <f t="shared" si="17"/>
        <v>#REF!</v>
      </c>
      <c r="BC190" s="59" t="e">
        <f t="shared" si="17"/>
        <v>#REF!</v>
      </c>
      <c r="BD190" s="59" t="e">
        <f t="shared" si="17"/>
        <v>#REF!</v>
      </c>
      <c r="BE190" s="59" t="e">
        <f t="shared" si="17"/>
        <v>#REF!</v>
      </c>
      <c r="BF190" s="59" t="e">
        <f t="shared" si="17"/>
        <v>#REF!</v>
      </c>
      <c r="BG190" s="59" t="e">
        <f t="shared" si="17"/>
        <v>#REF!</v>
      </c>
      <c r="BH190" s="59" t="e">
        <f t="shared" si="17"/>
        <v>#REF!</v>
      </c>
      <c r="BI190" s="59" t="e">
        <f t="shared" si="17"/>
        <v>#REF!</v>
      </c>
      <c r="BJ190" s="59" t="e">
        <f t="shared" si="17"/>
        <v>#REF!</v>
      </c>
      <c r="BK190" s="59" t="e">
        <f t="shared" si="17"/>
        <v>#REF!</v>
      </c>
      <c r="BL190" s="59" t="e">
        <f t="shared" si="17"/>
        <v>#REF!</v>
      </c>
      <c r="BM190" s="59" t="e">
        <f t="shared" si="17"/>
        <v>#REF!</v>
      </c>
      <c r="BN190" s="59" t="e">
        <f t="shared" si="17"/>
        <v>#REF!</v>
      </c>
      <c r="BO190" s="59" t="e">
        <f t="shared" si="17"/>
        <v>#REF!</v>
      </c>
      <c r="BP190" s="59" t="e">
        <f t="shared" si="17"/>
        <v>#REF!</v>
      </c>
      <c r="BQ190" s="59" t="e">
        <f t="shared" ref="BQ190:BV190" si="18">BQ130*BQ81*1000</f>
        <v>#REF!</v>
      </c>
      <c r="BR190" s="59" t="e">
        <f t="shared" si="18"/>
        <v>#REF!</v>
      </c>
      <c r="BS190" s="59" t="e">
        <f t="shared" si="18"/>
        <v>#REF!</v>
      </c>
      <c r="BT190" s="59" t="e">
        <f t="shared" si="18"/>
        <v>#REF!</v>
      </c>
      <c r="BU190" s="59" t="e">
        <f t="shared" si="18"/>
        <v>#REF!</v>
      </c>
      <c r="BV190" s="59" t="e">
        <f t="shared" si="18"/>
        <v>#REF!</v>
      </c>
    </row>
    <row r="191" spans="1:74" s="61" customFormat="1" hidden="1">
      <c r="A191" s="62"/>
      <c r="B191" s="63"/>
      <c r="C191" s="64" t="s">
        <v>72</v>
      </c>
      <c r="D191" s="59" t="e">
        <f>D190</f>
        <v>#REF!</v>
      </c>
      <c r="E191" s="59" t="e">
        <f>E190+D191</f>
        <v>#REF!</v>
      </c>
      <c r="F191" s="59" t="e">
        <f t="shared" ref="F191:BQ191" si="19">F190+E191</f>
        <v>#REF!</v>
      </c>
      <c r="G191" s="59" t="e">
        <f t="shared" si="19"/>
        <v>#REF!</v>
      </c>
      <c r="H191" s="59" t="e">
        <f t="shared" si="19"/>
        <v>#REF!</v>
      </c>
      <c r="I191" s="59" t="e">
        <f t="shared" si="19"/>
        <v>#REF!</v>
      </c>
      <c r="J191" s="59" t="e">
        <f t="shared" si="19"/>
        <v>#REF!</v>
      </c>
      <c r="K191" s="59" t="e">
        <f t="shared" si="19"/>
        <v>#REF!</v>
      </c>
      <c r="L191" s="59" t="e">
        <f t="shared" si="19"/>
        <v>#REF!</v>
      </c>
      <c r="M191" s="59" t="e">
        <f t="shared" si="19"/>
        <v>#REF!</v>
      </c>
      <c r="N191" s="59" t="e">
        <f t="shared" si="19"/>
        <v>#REF!</v>
      </c>
      <c r="O191" s="59" t="e">
        <f t="shared" si="19"/>
        <v>#REF!</v>
      </c>
      <c r="P191" s="59" t="e">
        <f t="shared" si="19"/>
        <v>#REF!</v>
      </c>
      <c r="Q191" s="59" t="e">
        <f t="shared" si="19"/>
        <v>#REF!</v>
      </c>
      <c r="R191" s="59" t="e">
        <f t="shared" si="19"/>
        <v>#REF!</v>
      </c>
      <c r="S191" s="59" t="e">
        <f>S190+R191</f>
        <v>#REF!</v>
      </c>
      <c r="T191" s="59" t="e">
        <f>T190+S191</f>
        <v>#REF!</v>
      </c>
      <c r="U191" s="59" t="e">
        <f t="shared" si="19"/>
        <v>#REF!</v>
      </c>
      <c r="V191" s="59" t="e">
        <f t="shared" si="19"/>
        <v>#REF!</v>
      </c>
      <c r="W191" s="59" t="e">
        <f t="shared" si="19"/>
        <v>#REF!</v>
      </c>
      <c r="X191" s="59" t="e">
        <f t="shared" si="19"/>
        <v>#REF!</v>
      </c>
      <c r="Y191" s="59" t="e">
        <f t="shared" si="19"/>
        <v>#REF!</v>
      </c>
      <c r="Z191" s="59" t="e">
        <f t="shared" si="19"/>
        <v>#REF!</v>
      </c>
      <c r="AA191" s="59" t="e">
        <f t="shared" si="19"/>
        <v>#REF!</v>
      </c>
      <c r="AB191" s="59" t="e">
        <f t="shared" si="19"/>
        <v>#REF!</v>
      </c>
      <c r="AC191" s="59" t="e">
        <f t="shared" si="19"/>
        <v>#REF!</v>
      </c>
      <c r="AD191" s="59" t="e">
        <f t="shared" si="19"/>
        <v>#REF!</v>
      </c>
      <c r="AE191" s="59" t="e">
        <f t="shared" si="19"/>
        <v>#REF!</v>
      </c>
      <c r="AF191" s="59" t="e">
        <f t="shared" si="19"/>
        <v>#REF!</v>
      </c>
      <c r="AG191" s="59" t="e">
        <f t="shared" si="19"/>
        <v>#REF!</v>
      </c>
      <c r="AH191" s="59" t="e">
        <f t="shared" si="19"/>
        <v>#REF!</v>
      </c>
      <c r="AI191" s="59" t="e">
        <f t="shared" si="19"/>
        <v>#REF!</v>
      </c>
      <c r="AJ191" s="60" t="e">
        <f t="shared" si="19"/>
        <v>#REF!</v>
      </c>
      <c r="AK191" s="59" t="e">
        <f t="shared" si="19"/>
        <v>#REF!</v>
      </c>
      <c r="AL191" s="59" t="e">
        <f t="shared" si="19"/>
        <v>#REF!</v>
      </c>
      <c r="AM191" s="59" t="e">
        <f t="shared" si="19"/>
        <v>#REF!</v>
      </c>
      <c r="AN191" s="59" t="e">
        <f t="shared" si="19"/>
        <v>#REF!</v>
      </c>
      <c r="AO191" s="59" t="e">
        <f t="shared" si="19"/>
        <v>#REF!</v>
      </c>
      <c r="AP191" s="59" t="e">
        <f t="shared" si="19"/>
        <v>#REF!</v>
      </c>
      <c r="AQ191" s="59" t="e">
        <f t="shared" si="19"/>
        <v>#REF!</v>
      </c>
      <c r="AR191" s="59" t="e">
        <f t="shared" si="19"/>
        <v>#REF!</v>
      </c>
      <c r="AS191" s="59" t="e">
        <f t="shared" si="19"/>
        <v>#REF!</v>
      </c>
      <c r="AT191" s="59" t="e">
        <f t="shared" si="19"/>
        <v>#REF!</v>
      </c>
      <c r="AU191" s="59" t="e">
        <f t="shared" si="19"/>
        <v>#REF!</v>
      </c>
      <c r="AV191" s="59" t="e">
        <f t="shared" si="19"/>
        <v>#REF!</v>
      </c>
      <c r="AW191" s="59" t="e">
        <f t="shared" si="19"/>
        <v>#REF!</v>
      </c>
      <c r="AX191" s="59" t="e">
        <f t="shared" si="19"/>
        <v>#REF!</v>
      </c>
      <c r="AY191" s="59" t="e">
        <f t="shared" si="19"/>
        <v>#REF!</v>
      </c>
      <c r="AZ191" s="59" t="e">
        <f t="shared" si="19"/>
        <v>#REF!</v>
      </c>
      <c r="BA191" s="59" t="e">
        <f t="shared" si="19"/>
        <v>#REF!</v>
      </c>
      <c r="BB191" s="59" t="e">
        <f t="shared" si="19"/>
        <v>#REF!</v>
      </c>
      <c r="BC191" s="59" t="e">
        <f t="shared" si="19"/>
        <v>#REF!</v>
      </c>
      <c r="BD191" s="59" t="e">
        <f>BD190+BC191</f>
        <v>#REF!</v>
      </c>
      <c r="BE191" s="59" t="e">
        <f>BE190+BD191</f>
        <v>#REF!</v>
      </c>
      <c r="BF191" s="59" t="e">
        <f>BF190+BE191</f>
        <v>#REF!</v>
      </c>
      <c r="BG191" s="59" t="e">
        <f>BG190+BF191</f>
        <v>#REF!</v>
      </c>
      <c r="BH191" s="59" t="e">
        <f t="shared" si="19"/>
        <v>#REF!</v>
      </c>
      <c r="BI191" s="59" t="e">
        <f t="shared" si="19"/>
        <v>#REF!</v>
      </c>
      <c r="BJ191" s="59" t="e">
        <f t="shared" si="19"/>
        <v>#REF!</v>
      </c>
      <c r="BK191" s="59" t="e">
        <f t="shared" si="19"/>
        <v>#REF!</v>
      </c>
      <c r="BL191" s="59" t="e">
        <f t="shared" si="19"/>
        <v>#REF!</v>
      </c>
      <c r="BM191" s="59" t="e">
        <f t="shared" si="19"/>
        <v>#REF!</v>
      </c>
      <c r="BN191" s="59" t="e">
        <f t="shared" si="19"/>
        <v>#REF!</v>
      </c>
      <c r="BO191" s="59" t="e">
        <f t="shared" si="19"/>
        <v>#REF!</v>
      </c>
      <c r="BP191" s="59" t="e">
        <f t="shared" si="19"/>
        <v>#REF!</v>
      </c>
      <c r="BQ191" s="59" t="e">
        <f t="shared" si="19"/>
        <v>#REF!</v>
      </c>
      <c r="BR191" s="59" t="e">
        <f>BR190+BQ191</f>
        <v>#REF!</v>
      </c>
      <c r="BS191" s="59" t="e">
        <f>BS190+BR191</f>
        <v>#REF!</v>
      </c>
      <c r="BT191" s="59" t="e">
        <f>BT190+BS191</f>
        <v>#REF!</v>
      </c>
      <c r="BU191" s="59" t="e">
        <f>BU190+BT191</f>
        <v>#REF!</v>
      </c>
      <c r="BV191" s="59" t="e">
        <f>BV190+BU191</f>
        <v>#REF!</v>
      </c>
    </row>
    <row r="192" spans="1:74" hidden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119"/>
      <c r="AP192" s="119"/>
      <c r="AQ192" s="119"/>
      <c r="AR192" s="119"/>
      <c r="AS192" s="119"/>
      <c r="AT192" s="119"/>
      <c r="AU192" s="119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</row>
    <row r="193" spans="1:116" ht="14" hidden="1">
      <c r="A193" s="112">
        <v>2011</v>
      </c>
      <c r="B193" s="113" t="s">
        <v>74</v>
      </c>
      <c r="C193" s="23" t="s">
        <v>71</v>
      </c>
      <c r="D193" s="29">
        <f>D136*D87*1000</f>
        <v>0</v>
      </c>
      <c r="E193" s="29">
        <f>E136*E87*1000</f>
        <v>12004.637000000001</v>
      </c>
      <c r="F193" s="29">
        <f t="shared" ref="F193:BQ193" si="20">F136*F87*1000</f>
        <v>23215.802999999996</v>
      </c>
      <c r="G193" s="29">
        <f t="shared" si="20"/>
        <v>5441.7064999999993</v>
      </c>
      <c r="H193" s="29">
        <f t="shared" si="20"/>
        <v>103569.394</v>
      </c>
      <c r="I193" s="29">
        <f t="shared" si="20"/>
        <v>120601.512</v>
      </c>
      <c r="J193" s="29">
        <f t="shared" si="20"/>
        <v>142260.54699999996</v>
      </c>
      <c r="K193" s="29">
        <f t="shared" si="20"/>
        <v>173419.66250000001</v>
      </c>
      <c r="L193" s="29">
        <f t="shared" si="20"/>
        <v>166542.97200000001</v>
      </c>
      <c r="M193" s="29">
        <f t="shared" si="20"/>
        <v>200852.28000000003</v>
      </c>
      <c r="N193" s="29">
        <f t="shared" si="20"/>
        <v>188802</v>
      </c>
      <c r="O193" s="29">
        <f t="shared" si="20"/>
        <v>334235.614</v>
      </c>
      <c r="P193" s="29">
        <f t="shared" si="20"/>
        <v>300551.99999999994</v>
      </c>
      <c r="Q193" s="29">
        <f t="shared" si="20"/>
        <v>481734.76000000007</v>
      </c>
      <c r="R193" s="29">
        <f t="shared" si="20"/>
        <v>768806.44</v>
      </c>
      <c r="S193" s="29">
        <f t="shared" si="20"/>
        <v>563456.97000000009</v>
      </c>
      <c r="T193" s="29">
        <f t="shared" si="20"/>
        <v>603535.24749999994</v>
      </c>
      <c r="U193" s="29">
        <f t="shared" si="20"/>
        <v>470137.28600000002</v>
      </c>
      <c r="V193" s="29">
        <f t="shared" si="20"/>
        <v>567027.68000000005</v>
      </c>
      <c r="W193" s="29">
        <f t="shared" si="20"/>
        <v>604199.88250000007</v>
      </c>
      <c r="X193" s="29">
        <f t="shared" si="20"/>
        <v>591386.49249999993</v>
      </c>
      <c r="Y193" s="29">
        <f t="shared" si="20"/>
        <v>570884.28999999992</v>
      </c>
      <c r="Z193" s="29">
        <f t="shared" si="20"/>
        <v>489454.93250000005</v>
      </c>
      <c r="AA193" s="29">
        <f t="shared" si="20"/>
        <v>1054265.5699999998</v>
      </c>
      <c r="AB193" s="29">
        <f t="shared" si="20"/>
        <v>635782.19749999989</v>
      </c>
      <c r="AC193" s="29">
        <f t="shared" si="20"/>
        <v>572250.55999999994</v>
      </c>
      <c r="AD193" s="29">
        <f t="shared" si="20"/>
        <v>575618.22349999996</v>
      </c>
      <c r="AE193" s="29">
        <f t="shared" si="20"/>
        <v>415522.76649999991</v>
      </c>
      <c r="AF193" s="29">
        <f t="shared" si="20"/>
        <v>445116.21999999986</v>
      </c>
      <c r="AG193" s="29">
        <f t="shared" si="20"/>
        <v>1015520.5465000001</v>
      </c>
      <c r="AH193" s="29">
        <f t="shared" si="20"/>
        <v>750648.89850000001</v>
      </c>
      <c r="AI193" s="29">
        <f t="shared" si="20"/>
        <v>809296.02750000008</v>
      </c>
      <c r="AJ193" s="29">
        <f t="shared" si="20"/>
        <v>494179.59249999997</v>
      </c>
      <c r="AK193" s="29">
        <f t="shared" si="20"/>
        <v>824275.55</v>
      </c>
      <c r="AL193" s="29">
        <f t="shared" si="20"/>
        <v>580516.2074999999</v>
      </c>
      <c r="AM193" s="29">
        <f t="shared" si="20"/>
        <v>539200.78000000014</v>
      </c>
      <c r="AN193" s="29">
        <f t="shared" si="20"/>
        <v>961604.39250000007</v>
      </c>
      <c r="AO193" s="29">
        <f t="shared" si="20"/>
        <v>1090893.29</v>
      </c>
      <c r="AP193" s="29">
        <f t="shared" si="20"/>
        <v>980983.80499999982</v>
      </c>
      <c r="AQ193" s="29">
        <f t="shared" si="20"/>
        <v>844239.81500000006</v>
      </c>
      <c r="AR193" s="29">
        <f t="shared" si="20"/>
        <v>0</v>
      </c>
      <c r="AS193" s="29">
        <f t="shared" si="20"/>
        <v>763616.45400000014</v>
      </c>
      <c r="AT193" s="29">
        <f t="shared" si="20"/>
        <v>854879.375</v>
      </c>
      <c r="AU193" s="29">
        <f t="shared" si="20"/>
        <v>432481.08850000001</v>
      </c>
      <c r="AV193" s="29">
        <f t="shared" si="20"/>
        <v>543892.06560000009</v>
      </c>
      <c r="AW193" s="29">
        <f t="shared" si="20"/>
        <v>653017.08999999985</v>
      </c>
      <c r="AX193" s="29">
        <f t="shared" si="20"/>
        <v>546428.77599999995</v>
      </c>
      <c r="AY193" s="29">
        <f t="shared" si="20"/>
        <v>365586.72100000019</v>
      </c>
      <c r="AZ193" s="29">
        <f t="shared" si="20"/>
        <v>821433.25999999989</v>
      </c>
      <c r="BA193" s="29">
        <f t="shared" si="20"/>
        <v>749092.52749999985</v>
      </c>
      <c r="BB193" s="29">
        <f t="shared" si="20"/>
        <v>1004981.2799999999</v>
      </c>
      <c r="BC193" s="29">
        <f t="shared" si="20"/>
        <v>752249.69</v>
      </c>
      <c r="BD193" s="29">
        <f t="shared" si="20"/>
        <v>651386.24500000011</v>
      </c>
      <c r="BE193" s="29">
        <f t="shared" si="20"/>
        <v>580764.13</v>
      </c>
      <c r="BF193" s="29">
        <f t="shared" si="20"/>
        <v>650984.37750000018</v>
      </c>
      <c r="BG193" s="29">
        <f t="shared" si="20"/>
        <v>436013.09750000015</v>
      </c>
      <c r="BH193" s="29">
        <f t="shared" si="20"/>
        <v>283582.60249999998</v>
      </c>
      <c r="BI193" s="29">
        <f t="shared" si="20"/>
        <v>418600.55900000007</v>
      </c>
      <c r="BJ193" s="29">
        <f t="shared" si="20"/>
        <v>406104.4</v>
      </c>
      <c r="BK193" s="29">
        <f t="shared" si="20"/>
        <v>397759.23800000007</v>
      </c>
      <c r="BL193" s="29">
        <f t="shared" si="20"/>
        <v>118882.933</v>
      </c>
      <c r="BM193" s="29">
        <f t="shared" si="20"/>
        <v>297664.23999999993</v>
      </c>
      <c r="BN193" s="29">
        <f t="shared" si="20"/>
        <v>195327.77600000004</v>
      </c>
      <c r="BO193" s="29">
        <f t="shared" si="20"/>
        <v>255661.03599999993</v>
      </c>
      <c r="BP193" s="29">
        <f t="shared" si="20"/>
        <v>520416.55499999999</v>
      </c>
      <c r="BQ193" s="29">
        <f t="shared" si="20"/>
        <v>256796.79000000004</v>
      </c>
      <c r="BR193" s="29">
        <f>BR136*BR87*1000</f>
        <v>415007.82749999996</v>
      </c>
      <c r="BS193" s="29">
        <f>BS136*BS87*1000</f>
        <v>477123.53499999992</v>
      </c>
      <c r="BT193" s="29">
        <f>BT136*BT87*1000</f>
        <v>426155.42300000001</v>
      </c>
      <c r="BU193" s="29">
        <f>BU136*BU87*1000</f>
        <v>326818.58050000004</v>
      </c>
      <c r="BV193" s="29">
        <f>BV136*BV87*1000</f>
        <v>299005.23499999999</v>
      </c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</row>
    <row r="194" spans="1:116" hidden="1">
      <c r="A194" s="30"/>
      <c r="B194" s="30"/>
      <c r="C194" s="31" t="s">
        <v>72</v>
      </c>
      <c r="D194" s="32">
        <f>D193</f>
        <v>0</v>
      </c>
      <c r="E194" s="32">
        <f>E193+D194</f>
        <v>12004.637000000001</v>
      </c>
      <c r="F194" s="32">
        <f t="shared" ref="F194:BQ194" si="21">F193+E194</f>
        <v>35220.439999999995</v>
      </c>
      <c r="G194" s="32">
        <f t="shared" si="21"/>
        <v>40662.146499999995</v>
      </c>
      <c r="H194" s="32">
        <f t="shared" si="21"/>
        <v>144231.5405</v>
      </c>
      <c r="I194" s="32">
        <f t="shared" si="21"/>
        <v>264833.05249999999</v>
      </c>
      <c r="J194" s="32">
        <f t="shared" si="21"/>
        <v>407093.59949999995</v>
      </c>
      <c r="K194" s="32">
        <f t="shared" si="21"/>
        <v>580513.26199999999</v>
      </c>
      <c r="L194" s="32">
        <f t="shared" si="21"/>
        <v>747056.23399999994</v>
      </c>
      <c r="M194" s="32">
        <f t="shared" si="21"/>
        <v>947908.51399999997</v>
      </c>
      <c r="N194" s="32">
        <f t="shared" si="21"/>
        <v>1136710.514</v>
      </c>
      <c r="O194" s="32">
        <f t="shared" si="21"/>
        <v>1470946.128</v>
      </c>
      <c r="P194" s="32">
        <f t="shared" si="21"/>
        <v>1771498.128</v>
      </c>
      <c r="Q194" s="32">
        <f t="shared" si="21"/>
        <v>2253232.8880000003</v>
      </c>
      <c r="R194" s="32">
        <f t="shared" si="21"/>
        <v>3022039.3280000002</v>
      </c>
      <c r="S194" s="32">
        <f>S193+R194</f>
        <v>3585496.2980000004</v>
      </c>
      <c r="T194" s="32">
        <f>T193+S194</f>
        <v>4189031.5455000005</v>
      </c>
      <c r="U194" s="32">
        <f t="shared" si="21"/>
        <v>4659168.8315000003</v>
      </c>
      <c r="V194" s="32">
        <f t="shared" si="21"/>
        <v>5226196.5115</v>
      </c>
      <c r="W194" s="32">
        <f t="shared" si="21"/>
        <v>5830396.3940000003</v>
      </c>
      <c r="X194" s="32">
        <f t="shared" si="21"/>
        <v>6421782.8865</v>
      </c>
      <c r="Y194" s="32">
        <f t="shared" si="21"/>
        <v>6992667.1765000001</v>
      </c>
      <c r="Z194" s="32">
        <f t="shared" si="21"/>
        <v>7482122.1090000002</v>
      </c>
      <c r="AA194" s="32">
        <f t="shared" si="21"/>
        <v>8536387.6789999995</v>
      </c>
      <c r="AB194" s="32">
        <f t="shared" si="21"/>
        <v>9172169.8764999993</v>
      </c>
      <c r="AC194" s="32">
        <f t="shared" si="21"/>
        <v>9744420.4364999998</v>
      </c>
      <c r="AD194" s="32">
        <f t="shared" si="21"/>
        <v>10320038.66</v>
      </c>
      <c r="AE194" s="32">
        <f t="shared" si="21"/>
        <v>10735561.4265</v>
      </c>
      <c r="AF194" s="32">
        <f t="shared" si="21"/>
        <v>11180677.646500001</v>
      </c>
      <c r="AG194" s="32">
        <f t="shared" si="21"/>
        <v>12196198.193</v>
      </c>
      <c r="AH194" s="32">
        <f t="shared" si="21"/>
        <v>12946847.091499999</v>
      </c>
      <c r="AI194" s="32">
        <f t="shared" si="21"/>
        <v>13756143.118999999</v>
      </c>
      <c r="AJ194" s="32">
        <f t="shared" si="21"/>
        <v>14250322.711499998</v>
      </c>
      <c r="AK194" s="32">
        <f t="shared" si="21"/>
        <v>15074598.261499999</v>
      </c>
      <c r="AL194" s="32">
        <f t="shared" si="21"/>
        <v>15655114.468999999</v>
      </c>
      <c r="AM194" s="32">
        <f t="shared" si="21"/>
        <v>16194315.248999998</v>
      </c>
      <c r="AN194" s="32">
        <f t="shared" si="21"/>
        <v>17155919.641499996</v>
      </c>
      <c r="AO194" s="32">
        <f t="shared" si="21"/>
        <v>18246812.931499995</v>
      </c>
      <c r="AP194" s="32">
        <f t="shared" si="21"/>
        <v>19227796.736499995</v>
      </c>
      <c r="AQ194" s="32">
        <f t="shared" si="21"/>
        <v>20072036.551499996</v>
      </c>
      <c r="AR194" s="32">
        <f t="shared" si="21"/>
        <v>20072036.551499996</v>
      </c>
      <c r="AS194" s="32">
        <f t="shared" si="21"/>
        <v>20835653.005499996</v>
      </c>
      <c r="AT194" s="32">
        <f t="shared" si="21"/>
        <v>21690532.380499996</v>
      </c>
      <c r="AU194" s="32">
        <f t="shared" si="21"/>
        <v>22123013.468999997</v>
      </c>
      <c r="AV194" s="32">
        <f t="shared" si="21"/>
        <v>22666905.534599997</v>
      </c>
      <c r="AW194" s="32">
        <f t="shared" si="21"/>
        <v>23319922.624599997</v>
      </c>
      <c r="AX194" s="32">
        <f t="shared" si="21"/>
        <v>23866351.400599997</v>
      </c>
      <c r="AY194" s="32">
        <f t="shared" si="21"/>
        <v>24231938.121599998</v>
      </c>
      <c r="AZ194" s="32">
        <f t="shared" si="21"/>
        <v>25053371.3816</v>
      </c>
      <c r="BA194" s="32">
        <f t="shared" si="21"/>
        <v>25802463.9091</v>
      </c>
      <c r="BB194" s="32">
        <f t="shared" si="21"/>
        <v>26807445.189100001</v>
      </c>
      <c r="BC194" s="32">
        <f t="shared" si="21"/>
        <v>27559694.879100002</v>
      </c>
      <c r="BD194" s="32">
        <f>BD193+BC194</f>
        <v>28211081.124100003</v>
      </c>
      <c r="BE194" s="32">
        <f>BE193+BD194</f>
        <v>28791845.254100002</v>
      </c>
      <c r="BF194" s="32">
        <f>BF193+BE194</f>
        <v>29442829.631600004</v>
      </c>
      <c r="BG194" s="32">
        <f>BG193+BF194</f>
        <v>29878842.729100004</v>
      </c>
      <c r="BH194" s="32">
        <f t="shared" si="21"/>
        <v>30162425.331600003</v>
      </c>
      <c r="BI194" s="32">
        <f t="shared" si="21"/>
        <v>30581025.890600003</v>
      </c>
      <c r="BJ194" s="32">
        <f t="shared" si="21"/>
        <v>30987130.290600002</v>
      </c>
      <c r="BK194" s="32">
        <f t="shared" si="21"/>
        <v>31384889.528600004</v>
      </c>
      <c r="BL194" s="32">
        <f t="shared" si="21"/>
        <v>31503772.461600002</v>
      </c>
      <c r="BM194" s="32">
        <f t="shared" si="21"/>
        <v>31801436.7016</v>
      </c>
      <c r="BN194" s="32">
        <f t="shared" si="21"/>
        <v>31996764.477600001</v>
      </c>
      <c r="BO194" s="32">
        <f t="shared" si="21"/>
        <v>32252425.513599999</v>
      </c>
      <c r="BP194" s="32">
        <f t="shared" si="21"/>
        <v>32772842.068599999</v>
      </c>
      <c r="BQ194" s="32">
        <f t="shared" si="21"/>
        <v>33029638.858599998</v>
      </c>
      <c r="BR194" s="32">
        <f>BR193+BQ194</f>
        <v>33444646.686099999</v>
      </c>
      <c r="BS194" s="32">
        <f>BS193+BR194</f>
        <v>33921770.221099995</v>
      </c>
      <c r="BT194" s="32">
        <f>BT193+BS194</f>
        <v>34347925.644099995</v>
      </c>
      <c r="BU194" s="32">
        <f>BU193+BT194</f>
        <v>34674744.224599995</v>
      </c>
      <c r="BV194" s="32">
        <f>BV193+BU194</f>
        <v>34973749.459599994</v>
      </c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</row>
    <row r="195" spans="1:116" hidden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119"/>
      <c r="AP195" s="119"/>
      <c r="AQ195" s="119"/>
      <c r="AR195" s="119"/>
      <c r="AS195" s="119"/>
      <c r="AT195" s="119"/>
      <c r="AU195" s="119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</row>
    <row r="196" spans="1:116" ht="14" hidden="1">
      <c r="A196" s="116">
        <v>2010</v>
      </c>
      <c r="B196" s="113" t="s">
        <v>74</v>
      </c>
      <c r="C196" s="23" t="s">
        <v>71</v>
      </c>
      <c r="D196" s="29">
        <v>1614.0540000000001</v>
      </c>
      <c r="E196" s="29">
        <v>3984.8</v>
      </c>
      <c r="F196" s="29">
        <v>710.82000000000016</v>
      </c>
      <c r="G196" s="29">
        <v>7614.2994999999983</v>
      </c>
      <c r="H196" s="29">
        <v>7500.0805000000018</v>
      </c>
      <c r="I196" s="29">
        <v>8742.2960000000003</v>
      </c>
      <c r="J196" s="29">
        <v>12330.344999999999</v>
      </c>
      <c r="K196" s="29">
        <v>14856.118499999999</v>
      </c>
      <c r="L196" s="29">
        <v>17773.063500000004</v>
      </c>
      <c r="M196" s="29">
        <v>2564.2385000000004</v>
      </c>
      <c r="N196" s="29">
        <v>28245.862000000008</v>
      </c>
      <c r="O196" s="29">
        <v>29193.17</v>
      </c>
      <c r="P196" s="29">
        <v>21606.45</v>
      </c>
      <c r="Q196" s="29">
        <v>27598.675499999998</v>
      </c>
      <c r="R196" s="29">
        <v>16750.909499999998</v>
      </c>
      <c r="S196" s="29">
        <v>17518.360499999995</v>
      </c>
      <c r="T196" s="29">
        <v>12233.396500000001</v>
      </c>
      <c r="U196" s="29">
        <v>22393.384999999995</v>
      </c>
      <c r="V196" s="29">
        <v>81517.257999999987</v>
      </c>
      <c r="W196" s="29">
        <v>93157.500000000015</v>
      </c>
      <c r="X196" s="29">
        <v>52400.670000000006</v>
      </c>
      <c r="Y196" s="29">
        <v>420406.8</v>
      </c>
      <c r="Z196" s="29">
        <v>1138398.7900000003</v>
      </c>
      <c r="AA196" s="29">
        <v>1069193.51</v>
      </c>
      <c r="AB196" s="29">
        <v>1044082.5200000001</v>
      </c>
      <c r="AC196" s="29">
        <v>801285.05499999993</v>
      </c>
      <c r="AD196" s="29">
        <v>974978.46999999974</v>
      </c>
      <c r="AE196" s="29">
        <v>554029.44000000006</v>
      </c>
      <c r="AF196" s="29">
        <v>688853.96999999974</v>
      </c>
      <c r="AG196" s="29">
        <v>929195.38000000012</v>
      </c>
      <c r="AH196" s="29">
        <v>903303.02000000014</v>
      </c>
      <c r="AI196" s="29">
        <v>506020.39000000013</v>
      </c>
      <c r="AJ196" s="29">
        <v>1106461.9925000002</v>
      </c>
      <c r="AK196" s="29">
        <v>961117.58999999985</v>
      </c>
      <c r="AL196" s="29">
        <v>767354.37999999977</v>
      </c>
      <c r="AM196" s="29">
        <v>452237.6675000001</v>
      </c>
      <c r="AN196" s="29">
        <v>141072.60550000003</v>
      </c>
      <c r="AO196" s="29">
        <v>185575.39150000003</v>
      </c>
      <c r="AP196" s="29">
        <v>174254.68200000003</v>
      </c>
      <c r="AQ196" s="29">
        <v>498392.20549999992</v>
      </c>
      <c r="AR196" s="29">
        <v>0</v>
      </c>
      <c r="AS196" s="29">
        <v>877948.9040000001</v>
      </c>
      <c r="AT196" s="29">
        <v>953666.43499999994</v>
      </c>
      <c r="AU196" s="29">
        <v>976347.83099999989</v>
      </c>
      <c r="AV196" s="29">
        <v>1301073.0764999997</v>
      </c>
      <c r="AW196" s="29">
        <v>1691480.1369999999</v>
      </c>
      <c r="AX196" s="29">
        <v>1076683.7615</v>
      </c>
      <c r="AY196" s="29">
        <v>647567.67400000012</v>
      </c>
      <c r="AZ196" s="29">
        <v>900213.18700000015</v>
      </c>
      <c r="BA196" s="29">
        <v>701709.49799999991</v>
      </c>
      <c r="BB196" s="29">
        <v>500140.85349999985</v>
      </c>
      <c r="BC196" s="29">
        <v>245074.45600000009</v>
      </c>
      <c r="BD196" s="29">
        <v>453418.44</v>
      </c>
      <c r="BE196" s="29">
        <v>182328.99999999991</v>
      </c>
      <c r="BF196" s="29">
        <v>235437.87350000007</v>
      </c>
      <c r="BG196" s="29">
        <v>296393.48550000001</v>
      </c>
      <c r="BH196" s="29">
        <v>261765.06</v>
      </c>
      <c r="BI196" s="29">
        <v>1180562.8869999999</v>
      </c>
      <c r="BJ196" s="29">
        <v>553676.62249999994</v>
      </c>
      <c r="BK196" s="29">
        <v>420843.26949999994</v>
      </c>
      <c r="BL196" s="29">
        <v>637293.29949999996</v>
      </c>
      <c r="BM196" s="29">
        <v>81994.057499999981</v>
      </c>
      <c r="BN196" s="29">
        <v>265177.58999999997</v>
      </c>
      <c r="BO196" s="29">
        <v>709009.71699999983</v>
      </c>
      <c r="BP196" s="29">
        <v>689876.79150000005</v>
      </c>
      <c r="BQ196" s="29">
        <v>422252.005</v>
      </c>
      <c r="BR196" s="29">
        <v>411519.65850000002</v>
      </c>
      <c r="BS196" s="29">
        <v>248187.27050000001</v>
      </c>
      <c r="BT196" s="29">
        <v>373977.15749999997</v>
      </c>
      <c r="BU196" s="29">
        <v>331203.31550000003</v>
      </c>
      <c r="BV196" s="29">
        <v>256834.69850000006</v>
      </c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</row>
    <row r="197" spans="1:116" s="30" customFormat="1" hidden="1">
      <c r="C197" s="31" t="s">
        <v>72</v>
      </c>
      <c r="D197" s="32">
        <v>1614.0540000000001</v>
      </c>
      <c r="E197" s="32">
        <v>5598.8540000000003</v>
      </c>
      <c r="F197" s="32">
        <v>6309.6740000000009</v>
      </c>
      <c r="G197" s="32">
        <v>13923.9735</v>
      </c>
      <c r="H197" s="32">
        <v>21424.054000000004</v>
      </c>
      <c r="I197" s="32">
        <v>30166.350000000006</v>
      </c>
      <c r="J197" s="32">
        <v>42496.695000000007</v>
      </c>
      <c r="K197" s="32">
        <v>57352.813500000004</v>
      </c>
      <c r="L197" s="32">
        <v>75125.877000000008</v>
      </c>
      <c r="M197" s="32">
        <v>77690.115500000014</v>
      </c>
      <c r="N197" s="32">
        <v>105935.97750000002</v>
      </c>
      <c r="O197" s="32">
        <v>135129.14750000002</v>
      </c>
      <c r="P197" s="32">
        <v>156735.59750000003</v>
      </c>
      <c r="Q197" s="32">
        <v>184334.27300000004</v>
      </c>
      <c r="R197" s="32">
        <v>201085.18250000005</v>
      </c>
      <c r="S197" s="32">
        <v>218603.54300000006</v>
      </c>
      <c r="T197" s="32">
        <v>230836.93950000007</v>
      </c>
      <c r="U197" s="32">
        <v>253230.32450000005</v>
      </c>
      <c r="V197" s="32">
        <v>334747.58250000002</v>
      </c>
      <c r="W197" s="32">
        <v>427905.08250000002</v>
      </c>
      <c r="X197" s="32">
        <v>480305.7525</v>
      </c>
      <c r="Y197" s="32">
        <v>900712.55249999999</v>
      </c>
      <c r="Z197" s="32">
        <v>2039111.3425000003</v>
      </c>
      <c r="AA197" s="32">
        <v>3108304.8525</v>
      </c>
      <c r="AB197" s="32">
        <v>4152387.3725000001</v>
      </c>
      <c r="AC197" s="32">
        <v>4953672.4275000002</v>
      </c>
      <c r="AD197" s="32">
        <v>5928650.8975</v>
      </c>
      <c r="AE197" s="32">
        <v>6482680.3375000004</v>
      </c>
      <c r="AF197" s="32">
        <v>7171534.3075000001</v>
      </c>
      <c r="AG197" s="32">
        <v>8100729.6875</v>
      </c>
      <c r="AH197" s="32">
        <v>9004032.7074999996</v>
      </c>
      <c r="AI197" s="32">
        <v>9510053.0975000001</v>
      </c>
      <c r="AJ197" s="32">
        <v>10616515.09</v>
      </c>
      <c r="AK197" s="32">
        <v>11577632.68</v>
      </c>
      <c r="AL197" s="32">
        <v>12344987.059999999</v>
      </c>
      <c r="AM197" s="32">
        <v>12797224.727499999</v>
      </c>
      <c r="AN197" s="32">
        <v>12938297.332999999</v>
      </c>
      <c r="AO197" s="32">
        <v>13123872.724499999</v>
      </c>
      <c r="AP197" s="32">
        <v>13298127.406499999</v>
      </c>
      <c r="AQ197" s="32">
        <v>13796519.611999998</v>
      </c>
      <c r="AR197" s="32">
        <v>13796519.611999998</v>
      </c>
      <c r="AS197" s="32">
        <v>14674468.515999999</v>
      </c>
      <c r="AT197" s="32">
        <v>15628134.950999999</v>
      </c>
      <c r="AU197" s="32">
        <v>16604482.782</v>
      </c>
      <c r="AV197" s="32">
        <v>17905555.8585</v>
      </c>
      <c r="AW197" s="32">
        <v>19597035.995499998</v>
      </c>
      <c r="AX197" s="32">
        <v>20673719.756999999</v>
      </c>
      <c r="AY197" s="32">
        <v>21321287.430999998</v>
      </c>
      <c r="AZ197" s="32">
        <v>22221500.617999997</v>
      </c>
      <c r="BA197" s="32">
        <v>22923210.115999997</v>
      </c>
      <c r="BB197" s="32">
        <v>23423350.969499998</v>
      </c>
      <c r="BC197" s="32">
        <v>23668425.425499998</v>
      </c>
      <c r="BD197" s="32">
        <v>24121843.865499999</v>
      </c>
      <c r="BE197" s="32">
        <v>24304172.865499999</v>
      </c>
      <c r="BF197" s="32">
        <v>24539610.739</v>
      </c>
      <c r="BG197" s="32">
        <v>24836004.2245</v>
      </c>
      <c r="BH197" s="32">
        <v>25097769.284499999</v>
      </c>
      <c r="BI197" s="32">
        <v>26278332.171499997</v>
      </c>
      <c r="BJ197" s="32">
        <v>26832008.793999996</v>
      </c>
      <c r="BK197" s="32">
        <v>27252852.063499995</v>
      </c>
      <c r="BL197" s="32">
        <v>27890145.362999994</v>
      </c>
      <c r="BM197" s="32">
        <v>27972139.420499995</v>
      </c>
      <c r="BN197" s="32">
        <v>28237317.010499995</v>
      </c>
      <c r="BO197" s="32">
        <v>28946326.727499995</v>
      </c>
      <c r="BP197" s="32">
        <v>29636203.518999994</v>
      </c>
      <c r="BQ197" s="32">
        <v>30058455.523999993</v>
      </c>
      <c r="BR197" s="32">
        <v>30469975.182499994</v>
      </c>
      <c r="BS197" s="32">
        <v>30718162.452999994</v>
      </c>
      <c r="BT197" s="32">
        <v>31092139.610499993</v>
      </c>
      <c r="BU197" s="32">
        <v>31423342.925999992</v>
      </c>
      <c r="BV197" s="32">
        <v>31680177.624499992</v>
      </c>
      <c r="CL197" s="130"/>
      <c r="CM197" s="130"/>
    </row>
    <row r="198" spans="1:116" s="30" customFormat="1" hidden="1">
      <c r="C198" s="31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CL198" s="130"/>
      <c r="CM198" s="130"/>
    </row>
    <row r="199" spans="1:116" s="30" customFormat="1" ht="14" hidden="1">
      <c r="A199" s="112">
        <v>2009</v>
      </c>
      <c r="B199" s="113" t="s">
        <v>74</v>
      </c>
      <c r="C199" s="23" t="s">
        <v>71</v>
      </c>
      <c r="D199" s="32">
        <v>27980.3</v>
      </c>
      <c r="E199" s="32">
        <v>372069.60999999993</v>
      </c>
      <c r="F199" s="32">
        <v>101625.13000000003</v>
      </c>
      <c r="G199" s="32">
        <v>98099.764999999999</v>
      </c>
      <c r="H199" s="32">
        <v>420828.93549999996</v>
      </c>
      <c r="I199" s="32">
        <v>293980.51</v>
      </c>
      <c r="J199" s="32">
        <v>379346.39</v>
      </c>
      <c r="K199" s="32">
        <v>170467.40000000002</v>
      </c>
      <c r="L199" s="32">
        <v>606041.28849999991</v>
      </c>
      <c r="M199" s="32">
        <v>505885.46000000008</v>
      </c>
      <c r="N199" s="32">
        <v>494563.85000000009</v>
      </c>
      <c r="O199" s="32">
        <v>713409.28</v>
      </c>
      <c r="P199" s="32">
        <v>406272.23000000004</v>
      </c>
      <c r="Q199" s="32">
        <v>779361.83</v>
      </c>
      <c r="R199" s="32">
        <v>403077.74999999994</v>
      </c>
      <c r="S199" s="32">
        <v>632965.56999999995</v>
      </c>
      <c r="T199" s="32">
        <v>546519.1</v>
      </c>
      <c r="U199" s="32">
        <v>514390.12</v>
      </c>
      <c r="V199" s="32">
        <v>324145.51999999996</v>
      </c>
      <c r="W199" s="32">
        <v>630573.25999999989</v>
      </c>
      <c r="X199" s="32">
        <v>340932.24</v>
      </c>
      <c r="Y199" s="32">
        <v>366324.18</v>
      </c>
      <c r="Z199" s="32">
        <v>77944.100000000006</v>
      </c>
      <c r="AA199" s="32">
        <v>271541.8</v>
      </c>
      <c r="AB199" s="32">
        <v>587078.69000000006</v>
      </c>
      <c r="AC199" s="32">
        <v>365614.5</v>
      </c>
      <c r="AD199" s="32">
        <v>397882.80000000005</v>
      </c>
      <c r="AE199" s="32">
        <v>1072139.6699999997</v>
      </c>
      <c r="AF199" s="32">
        <v>684817.39999999991</v>
      </c>
      <c r="AG199" s="32">
        <v>888462.53000000026</v>
      </c>
      <c r="AH199" s="32">
        <v>1030289.73</v>
      </c>
      <c r="AI199" s="32">
        <v>712535.33</v>
      </c>
      <c r="AJ199" s="32">
        <v>559427.85000000009</v>
      </c>
      <c r="AK199" s="32">
        <v>409336.72000000003</v>
      </c>
      <c r="AL199" s="32">
        <v>595663.35999999999</v>
      </c>
      <c r="AM199" s="32">
        <v>374268.91000000009</v>
      </c>
      <c r="AN199" s="32">
        <v>33879.299999999996</v>
      </c>
      <c r="AO199" s="32">
        <v>218207.32</v>
      </c>
      <c r="AP199" s="32">
        <v>364873.84</v>
      </c>
      <c r="AQ199" s="32">
        <v>884203.43599999999</v>
      </c>
      <c r="AR199" s="32">
        <v>598287.49</v>
      </c>
      <c r="AS199" s="32">
        <v>335871.29000000004</v>
      </c>
      <c r="AT199" s="32">
        <v>616920.50000000023</v>
      </c>
      <c r="AU199" s="32">
        <v>722597.7</v>
      </c>
      <c r="AV199" s="32">
        <v>886894.07000000018</v>
      </c>
      <c r="AW199" s="32">
        <v>747542.99</v>
      </c>
      <c r="AX199" s="32">
        <v>1064726.8499999999</v>
      </c>
      <c r="AY199" s="32">
        <v>870388.87000000011</v>
      </c>
      <c r="AZ199" s="32">
        <v>831900.47</v>
      </c>
      <c r="BA199" s="32">
        <v>827588.00000000012</v>
      </c>
      <c r="BB199" s="32">
        <v>687386.40000000026</v>
      </c>
      <c r="BC199" s="32">
        <v>736511.69000000018</v>
      </c>
      <c r="BD199" s="32">
        <v>747491.69000000006</v>
      </c>
      <c r="BE199" s="32">
        <v>550236</v>
      </c>
      <c r="BF199" s="32">
        <v>640023.69000000018</v>
      </c>
      <c r="BG199" s="32">
        <v>827121.79999999981</v>
      </c>
      <c r="BH199" s="32">
        <v>595695.49999999988</v>
      </c>
      <c r="BI199" s="32">
        <v>996033.74999999988</v>
      </c>
      <c r="BJ199" s="32">
        <v>1017141.56</v>
      </c>
      <c r="BK199" s="32">
        <v>988497.85000000009</v>
      </c>
      <c r="BL199" s="32">
        <v>559072.82999999996</v>
      </c>
      <c r="BM199" s="32">
        <v>412406.30999999988</v>
      </c>
      <c r="BN199" s="32">
        <v>544556.9</v>
      </c>
      <c r="BO199" s="32">
        <v>450286.09999999992</v>
      </c>
      <c r="BP199" s="32">
        <v>256978.41499999998</v>
      </c>
      <c r="BQ199" s="32">
        <v>65785.799999999988</v>
      </c>
      <c r="BR199" s="32"/>
      <c r="BS199" s="32"/>
      <c r="BT199" s="32"/>
      <c r="BU199" s="32"/>
      <c r="BV199" s="32"/>
      <c r="CL199" s="130"/>
      <c r="CM199" s="130"/>
    </row>
    <row r="200" spans="1:116" s="30" customFormat="1" hidden="1">
      <c r="C200" s="31" t="s">
        <v>72</v>
      </c>
      <c r="D200" s="32">
        <v>27980.3</v>
      </c>
      <c r="E200" s="32">
        <v>400049.90999999992</v>
      </c>
      <c r="F200" s="32">
        <v>501675.03999999992</v>
      </c>
      <c r="G200" s="32">
        <v>599774.80499999993</v>
      </c>
      <c r="H200" s="32">
        <v>1020603.7404999998</v>
      </c>
      <c r="I200" s="32">
        <v>1314584.2504999998</v>
      </c>
      <c r="J200" s="32">
        <v>1693930.6404999997</v>
      </c>
      <c r="K200" s="32">
        <v>1864398.0404999997</v>
      </c>
      <c r="L200" s="32">
        <v>2470439.3289999994</v>
      </c>
      <c r="M200" s="32">
        <v>2976324.7889999994</v>
      </c>
      <c r="N200" s="32">
        <v>3470888.6389999995</v>
      </c>
      <c r="O200" s="32">
        <v>4184297.9189999998</v>
      </c>
      <c r="P200" s="32">
        <v>4590570.1490000002</v>
      </c>
      <c r="Q200" s="32">
        <v>5369931.9790000003</v>
      </c>
      <c r="R200" s="32">
        <v>5773009.7290000003</v>
      </c>
      <c r="S200" s="32">
        <v>6405975.2990000006</v>
      </c>
      <c r="T200" s="32">
        <v>6952494.3990000002</v>
      </c>
      <c r="U200" s="32">
        <v>7466884.5190000003</v>
      </c>
      <c r="V200" s="32">
        <v>7791030.0389999999</v>
      </c>
      <c r="W200" s="32">
        <v>8421603.2990000006</v>
      </c>
      <c r="X200" s="32">
        <v>8762535.5390000008</v>
      </c>
      <c r="Y200" s="32">
        <v>9128859.7190000005</v>
      </c>
      <c r="Z200" s="32">
        <v>9206803.8190000001</v>
      </c>
      <c r="AA200" s="32">
        <v>9478345.6190000009</v>
      </c>
      <c r="AB200" s="32">
        <v>10065424.309</v>
      </c>
      <c r="AC200" s="32">
        <v>10431038.809</v>
      </c>
      <c r="AD200" s="32">
        <v>10828921.609000001</v>
      </c>
      <c r="AE200" s="32">
        <v>11901061.279000001</v>
      </c>
      <c r="AF200" s="32">
        <v>12585878.679000001</v>
      </c>
      <c r="AG200" s="32">
        <v>13474341.209000003</v>
      </c>
      <c r="AH200" s="32">
        <v>14504630.939000003</v>
      </c>
      <c r="AI200" s="32">
        <v>15217166.269000003</v>
      </c>
      <c r="AJ200" s="32">
        <v>15776594.119000003</v>
      </c>
      <c r="AK200" s="32">
        <v>16185930.839000003</v>
      </c>
      <c r="AL200" s="32">
        <v>16781594.199000005</v>
      </c>
      <c r="AM200" s="32">
        <v>17155863.109000005</v>
      </c>
      <c r="AN200" s="32">
        <v>17189742.409000006</v>
      </c>
      <c r="AO200" s="32">
        <v>17407949.729000006</v>
      </c>
      <c r="AP200" s="32">
        <v>17772823.569000006</v>
      </c>
      <c r="AQ200" s="32">
        <v>18657027.005000006</v>
      </c>
      <c r="AR200" s="32">
        <v>19255314.495000005</v>
      </c>
      <c r="AS200" s="32">
        <v>19591185.785000004</v>
      </c>
      <c r="AT200" s="32">
        <v>20208106.285000004</v>
      </c>
      <c r="AU200" s="32">
        <v>20930703.985000003</v>
      </c>
      <c r="AV200" s="32">
        <v>21817598.055000003</v>
      </c>
      <c r="AW200" s="32">
        <v>22565141.045000002</v>
      </c>
      <c r="AX200" s="32">
        <v>23629867.895000003</v>
      </c>
      <c r="AY200" s="32">
        <v>24500256.765000004</v>
      </c>
      <c r="AZ200" s="32">
        <v>25332157.235000003</v>
      </c>
      <c r="BA200" s="32">
        <v>26159745.235000003</v>
      </c>
      <c r="BB200" s="32">
        <v>26847131.635000002</v>
      </c>
      <c r="BC200" s="32">
        <v>27583643.325000003</v>
      </c>
      <c r="BD200" s="32">
        <v>28331135.015000004</v>
      </c>
      <c r="BE200" s="32">
        <v>28881371.015000004</v>
      </c>
      <c r="BF200" s="32">
        <v>29521394.705000006</v>
      </c>
      <c r="BG200" s="32">
        <v>30348516.505000006</v>
      </c>
      <c r="BH200" s="32">
        <v>30944212.005000006</v>
      </c>
      <c r="BI200" s="32">
        <v>31940245.755000006</v>
      </c>
      <c r="BJ200" s="32">
        <v>32957387.315000005</v>
      </c>
      <c r="BK200" s="32">
        <v>33945885.165000007</v>
      </c>
      <c r="BL200" s="32">
        <v>34504957.995000005</v>
      </c>
      <c r="BM200" s="32">
        <v>34917364.305000007</v>
      </c>
      <c r="BN200" s="32">
        <v>35461921.205000006</v>
      </c>
      <c r="BO200" s="32">
        <v>35912207.305000007</v>
      </c>
      <c r="BP200" s="32">
        <v>36169185.720000006</v>
      </c>
      <c r="BQ200" s="32">
        <v>36234971.520000003</v>
      </c>
      <c r="BR200" s="32"/>
      <c r="BS200" s="32"/>
      <c r="BT200" s="32"/>
      <c r="BU200" s="32"/>
      <c r="BV200" s="32"/>
      <c r="CL200" s="130"/>
      <c r="CM200" s="130"/>
    </row>
    <row r="201" spans="1:116" s="30" customFormat="1" hidden="1">
      <c r="C201" s="31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CL201" s="130"/>
      <c r="CM201" s="130"/>
    </row>
    <row r="202" spans="1:116" s="30" customFormat="1" ht="14" hidden="1">
      <c r="A202" s="120">
        <v>2008</v>
      </c>
      <c r="B202" s="113" t="s">
        <v>74</v>
      </c>
      <c r="C202" s="23" t="s">
        <v>71</v>
      </c>
      <c r="D202" s="32">
        <v>51910.607534983865</v>
      </c>
      <c r="E202" s="32">
        <v>1323715.7594433399</v>
      </c>
      <c r="F202" s="32">
        <v>898661.60216632427</v>
      </c>
      <c r="G202" s="32">
        <v>613802.04949380015</v>
      </c>
      <c r="H202" s="32">
        <v>666491.07022479479</v>
      </c>
      <c r="I202" s="32">
        <v>970345.31163850578</v>
      </c>
      <c r="J202" s="32">
        <v>1115017.3735675584</v>
      </c>
      <c r="K202" s="32">
        <v>1315490.4121216314</v>
      </c>
      <c r="L202" s="32">
        <v>1057062.9258071301</v>
      </c>
      <c r="M202" s="32">
        <v>1250512.8351604629</v>
      </c>
      <c r="N202" s="32">
        <v>1301118.1003943803</v>
      </c>
      <c r="O202" s="32">
        <v>1489093.6871016372</v>
      </c>
      <c r="P202" s="32">
        <v>1059980.6319965578</v>
      </c>
      <c r="Q202" s="32">
        <v>817604.36532628094</v>
      </c>
      <c r="R202" s="32">
        <v>321992.72599050531</v>
      </c>
      <c r="S202" s="32">
        <v>434070.63936510793</v>
      </c>
      <c r="T202" s="32">
        <v>327497.7815569971</v>
      </c>
      <c r="U202" s="32">
        <v>355177.40912598703</v>
      </c>
      <c r="V202" s="32">
        <v>627921.25257472217</v>
      </c>
      <c r="W202" s="32">
        <v>562073.64858993085</v>
      </c>
      <c r="X202" s="32">
        <v>598171.7657191162</v>
      </c>
      <c r="Y202" s="32">
        <v>1214236.2520609687</v>
      </c>
      <c r="Z202" s="32">
        <v>828177.42263205338</v>
      </c>
      <c r="AA202" s="32">
        <v>1050951.3730508608</v>
      </c>
      <c r="AB202" s="32">
        <v>794238.97176951729</v>
      </c>
      <c r="AC202" s="32">
        <v>469137.40209269244</v>
      </c>
      <c r="AD202" s="32">
        <v>1250213.2599810997</v>
      </c>
      <c r="AE202" s="32">
        <v>904715.27949712181</v>
      </c>
      <c r="AF202" s="32">
        <v>738599.86698455946</v>
      </c>
      <c r="AG202" s="32">
        <v>1189140.7939728959</v>
      </c>
      <c r="AH202" s="32">
        <v>1058295.8142465753</v>
      </c>
      <c r="AI202" s="32">
        <v>1163660.7816932716</v>
      </c>
      <c r="AJ202" s="32">
        <v>1419309.1760569338</v>
      </c>
      <c r="AK202" s="32">
        <v>1158389.8</v>
      </c>
      <c r="AL202" s="32">
        <v>1060972.5443402266</v>
      </c>
      <c r="AM202" s="32">
        <v>892571.24504596705</v>
      </c>
      <c r="AN202" s="32">
        <v>1732926.2979081757</v>
      </c>
      <c r="AO202" s="32">
        <v>1248656.3156454503</v>
      </c>
      <c r="AP202" s="32">
        <v>885009.6495234695</v>
      </c>
      <c r="AQ202" s="32">
        <v>1826579.8193133764</v>
      </c>
      <c r="AR202" s="32">
        <v>2026593.8320946752</v>
      </c>
      <c r="AS202" s="32">
        <v>1950809.3827774671</v>
      </c>
      <c r="AT202" s="32">
        <v>1812082.331938751</v>
      </c>
      <c r="AU202" s="32">
        <v>1302777.5463934869</v>
      </c>
      <c r="AV202" s="32">
        <v>1074261.1309242123</v>
      </c>
      <c r="AW202" s="32">
        <v>1300101.0383050428</v>
      </c>
      <c r="AX202" s="32">
        <v>1111622.832208114</v>
      </c>
      <c r="AY202" s="32">
        <v>1267054.8264627825</v>
      </c>
      <c r="AZ202" s="32">
        <v>1083798.2121000304</v>
      </c>
      <c r="BA202" s="32">
        <v>854078.26668810204</v>
      </c>
      <c r="BB202" s="32">
        <v>556318.07447008311</v>
      </c>
      <c r="BC202" s="32">
        <v>349808.78666004841</v>
      </c>
      <c r="BD202" s="32">
        <v>473961.60058904614</v>
      </c>
      <c r="BE202" s="32">
        <v>666417.83079861931</v>
      </c>
      <c r="BF202" s="32">
        <v>294375.93848379306</v>
      </c>
      <c r="BG202" s="32">
        <v>451095.97999807511</v>
      </c>
      <c r="BH202" s="32">
        <v>495511.36451589951</v>
      </c>
      <c r="BI202" s="32">
        <v>342927.22821544291</v>
      </c>
      <c r="BJ202" s="32">
        <v>362596.47412445769</v>
      </c>
      <c r="BK202" s="32">
        <v>528294.93532140611</v>
      </c>
      <c r="BL202" s="32">
        <v>147906.19237024634</v>
      </c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CL202" s="130"/>
      <c r="CM202" s="130"/>
    </row>
    <row r="203" spans="1:116" s="30" customFormat="1" hidden="1">
      <c r="C203" s="31" t="s">
        <v>72</v>
      </c>
      <c r="D203" s="32">
        <v>51910.607534983865</v>
      </c>
      <c r="E203" s="32">
        <v>1375626.3669783238</v>
      </c>
      <c r="F203" s="32">
        <v>2274287.9691446479</v>
      </c>
      <c r="G203" s="32">
        <v>2888090.0186384479</v>
      </c>
      <c r="H203" s="32">
        <v>3554581.0888632424</v>
      </c>
      <c r="I203" s="32">
        <v>4524926.4005017485</v>
      </c>
      <c r="J203" s="32">
        <v>5639943.7740693074</v>
      </c>
      <c r="K203" s="32">
        <v>6955434.1861909386</v>
      </c>
      <c r="L203" s="32">
        <v>8012497.1119980682</v>
      </c>
      <c r="M203" s="32">
        <v>9263009.9471585304</v>
      </c>
      <c r="N203" s="32">
        <v>10564128.04755291</v>
      </c>
      <c r="O203" s="32">
        <v>12053221.734654548</v>
      </c>
      <c r="P203" s="32">
        <v>13113202.366651105</v>
      </c>
      <c r="Q203" s="32">
        <v>13930806.731977386</v>
      </c>
      <c r="R203" s="32">
        <v>14252799.457967892</v>
      </c>
      <c r="S203" s="32">
        <v>14686870.097333001</v>
      </c>
      <c r="T203" s="32">
        <v>15014367.878889998</v>
      </c>
      <c r="U203" s="32">
        <v>15369545.288015986</v>
      </c>
      <c r="V203" s="32">
        <v>15997466.540590707</v>
      </c>
      <c r="W203" s="32">
        <v>16559540.189180639</v>
      </c>
      <c r="X203" s="32">
        <v>17157711.954899754</v>
      </c>
      <c r="Y203" s="32">
        <v>18371948.206960723</v>
      </c>
      <c r="Z203" s="32">
        <v>19200125.629592776</v>
      </c>
      <c r="AA203" s="32">
        <v>20251077.002643637</v>
      </c>
      <c r="AB203" s="32">
        <v>21045315.974413157</v>
      </c>
      <c r="AC203" s="32">
        <v>21514453.376505848</v>
      </c>
      <c r="AD203" s="32">
        <v>22764666.636486948</v>
      </c>
      <c r="AE203" s="32">
        <v>23669381.915984068</v>
      </c>
      <c r="AF203" s="32">
        <v>24407981.782968629</v>
      </c>
      <c r="AG203" s="32">
        <v>25597122.576941524</v>
      </c>
      <c r="AH203" s="32">
        <v>26655418.3911881</v>
      </c>
      <c r="AI203" s="32">
        <v>27819079.172881372</v>
      </c>
      <c r="AJ203" s="32">
        <v>29238388.348938305</v>
      </c>
      <c r="AK203" s="32">
        <v>30396778.148938306</v>
      </c>
      <c r="AL203" s="32">
        <v>31457750.693278532</v>
      </c>
      <c r="AM203" s="32">
        <v>32350321.9383245</v>
      </c>
      <c r="AN203" s="32">
        <v>34083248.236232676</v>
      </c>
      <c r="AO203" s="32">
        <v>35331904.551878124</v>
      </c>
      <c r="AP203" s="32">
        <v>36216914.201401591</v>
      </c>
      <c r="AQ203" s="32">
        <v>38043494.020714968</v>
      </c>
      <c r="AR203" s="32">
        <v>40070087.852809645</v>
      </c>
      <c r="AS203" s="32">
        <v>42020897.235587113</v>
      </c>
      <c r="AT203" s="32">
        <v>43832979.567525864</v>
      </c>
      <c r="AU203" s="32">
        <v>45135757.113919348</v>
      </c>
      <c r="AV203" s="32">
        <v>46210018.244843557</v>
      </c>
      <c r="AW203" s="32">
        <v>47510119.283148602</v>
      </c>
      <c r="AX203" s="32">
        <v>48621742.115356714</v>
      </c>
      <c r="AY203" s="32">
        <v>49888796.941819496</v>
      </c>
      <c r="AZ203" s="32">
        <v>50972595.153919525</v>
      </c>
      <c r="BA203" s="32">
        <v>51826673.420607626</v>
      </c>
      <c r="BB203" s="32">
        <v>52382991.495077707</v>
      </c>
      <c r="BC203" s="32">
        <v>52732800.281737752</v>
      </c>
      <c r="BD203" s="32">
        <v>53206761.882326797</v>
      </c>
      <c r="BE203" s="32">
        <v>53873179.713125415</v>
      </c>
      <c r="BF203" s="32">
        <v>54167555.651609205</v>
      </c>
      <c r="BG203" s="32">
        <v>54618651.631607279</v>
      </c>
      <c r="BH203" s="32">
        <v>55114162.99612318</v>
      </c>
      <c r="BI203" s="32">
        <v>55457090.224338621</v>
      </c>
      <c r="BJ203" s="32">
        <v>55819686.698463082</v>
      </c>
      <c r="BK203" s="32">
        <v>56347981.633784488</v>
      </c>
      <c r="BL203" s="32">
        <v>56495887.826154731</v>
      </c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CL203" s="130"/>
      <c r="CM203" s="130"/>
    </row>
    <row r="204" spans="1:116" hidden="1">
      <c r="A204" s="5"/>
      <c r="B204" s="5"/>
      <c r="C204" s="2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  <c r="AV204" s="29"/>
      <c r="AW204" s="29"/>
      <c r="AX204" s="29"/>
      <c r="AY204" s="29"/>
      <c r="AZ204" s="29"/>
      <c r="BA204" s="29"/>
      <c r="BB204" s="29"/>
      <c r="BC204" s="29"/>
      <c r="BD204" s="29"/>
      <c r="BE204" s="29"/>
      <c r="BF204" s="29"/>
      <c r="BG204" s="29"/>
      <c r="BH204" s="29"/>
      <c r="BI204" s="29"/>
      <c r="BJ204" s="29"/>
      <c r="BK204" s="29"/>
      <c r="BL204" s="29"/>
      <c r="BM204" s="29"/>
      <c r="BN204" s="29"/>
      <c r="BO204" s="29"/>
      <c r="BP204" s="29"/>
      <c r="BQ204" s="29"/>
      <c r="BR204" s="29"/>
      <c r="BS204" s="29"/>
      <c r="BT204" s="29"/>
      <c r="BU204" s="29"/>
      <c r="BV204" s="29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</row>
    <row r="205" spans="1:116" ht="14" hidden="1">
      <c r="A205" s="122">
        <v>2007</v>
      </c>
      <c r="B205" s="113" t="s">
        <v>74</v>
      </c>
      <c r="C205" s="23" t="s">
        <v>71</v>
      </c>
      <c r="D205" s="29">
        <v>147027.29999999999</v>
      </c>
      <c r="E205" s="29">
        <v>1752181.65</v>
      </c>
      <c r="F205" s="29">
        <v>1617624.1</v>
      </c>
      <c r="G205" s="29">
        <v>1560880.32</v>
      </c>
      <c r="H205" s="29">
        <v>1467697.61</v>
      </c>
      <c r="I205" s="29">
        <v>937276.39</v>
      </c>
      <c r="J205" s="29">
        <v>1762234.1</v>
      </c>
      <c r="K205" s="29">
        <v>1698767.7</v>
      </c>
      <c r="L205" s="29">
        <v>1452824</v>
      </c>
      <c r="M205" s="29">
        <v>1477183.85</v>
      </c>
      <c r="N205" s="29">
        <v>951335.07</v>
      </c>
      <c r="O205" s="29">
        <v>754151.76</v>
      </c>
      <c r="P205" s="29">
        <v>676954</v>
      </c>
      <c r="Q205" s="29">
        <v>659490</v>
      </c>
      <c r="R205" s="29">
        <v>1006695.3</v>
      </c>
      <c r="S205" s="29">
        <v>1427025.3</v>
      </c>
      <c r="T205" s="28">
        <v>2108809.59</v>
      </c>
      <c r="U205" s="29">
        <v>1934715.67</v>
      </c>
      <c r="V205" s="28">
        <v>2192533.4700000002</v>
      </c>
      <c r="W205" s="28">
        <v>2004903.88</v>
      </c>
      <c r="X205" s="29">
        <v>1234985.55</v>
      </c>
      <c r="Y205" s="29">
        <v>1582615.11</v>
      </c>
      <c r="Z205" s="29">
        <v>1779268.09</v>
      </c>
      <c r="AA205" s="29">
        <v>1769329.69</v>
      </c>
      <c r="AB205" s="29">
        <v>1839788.96</v>
      </c>
      <c r="AC205" s="29">
        <v>1540000.3</v>
      </c>
      <c r="AD205" s="29">
        <v>1373838.57</v>
      </c>
      <c r="AE205" s="29">
        <v>1079933.46</v>
      </c>
      <c r="AF205" s="29">
        <v>1014595.7</v>
      </c>
      <c r="AG205" s="29">
        <v>1301294.7</v>
      </c>
      <c r="AH205" s="29">
        <v>947524.75</v>
      </c>
      <c r="AI205" s="29">
        <v>1226001.6499999999</v>
      </c>
      <c r="AJ205" s="29">
        <v>801158.3</v>
      </c>
      <c r="AK205" s="29">
        <v>1308473.1499999999</v>
      </c>
      <c r="AL205" s="29">
        <v>1605390.38</v>
      </c>
      <c r="AM205" s="29">
        <v>1280685.28</v>
      </c>
      <c r="AN205" s="29">
        <v>1686480.45</v>
      </c>
      <c r="AO205" s="29">
        <v>1098648.56</v>
      </c>
      <c r="AP205" s="29">
        <v>1618357.69</v>
      </c>
      <c r="AQ205" s="29">
        <v>1317264.8700000001</v>
      </c>
      <c r="AR205" s="29">
        <v>1373433.76</v>
      </c>
      <c r="AS205" s="29">
        <v>1814476.33</v>
      </c>
      <c r="AT205" s="29">
        <v>1249603.97</v>
      </c>
      <c r="AU205" s="29">
        <v>922756.17</v>
      </c>
      <c r="AV205" s="29">
        <v>602948.5</v>
      </c>
      <c r="AW205" s="29">
        <v>1392502.6</v>
      </c>
      <c r="AX205" s="29">
        <v>810676</v>
      </c>
      <c r="AY205" s="29">
        <v>1334527.1000000001</v>
      </c>
      <c r="AZ205" s="29">
        <v>1174376.31</v>
      </c>
      <c r="BA205" s="29">
        <v>1234463.6100000001</v>
      </c>
      <c r="BB205" s="29">
        <v>975142.84</v>
      </c>
      <c r="BC205" s="29">
        <v>1262950.3899999999</v>
      </c>
      <c r="BD205" s="29">
        <v>930848.74</v>
      </c>
      <c r="BE205" s="29">
        <v>1395945.36</v>
      </c>
      <c r="BF205" s="29">
        <v>1645342.28</v>
      </c>
      <c r="BG205" s="29">
        <v>1002434.32</v>
      </c>
      <c r="BH205" s="29">
        <v>1118691.44</v>
      </c>
      <c r="BI205" s="29">
        <v>1114941.06</v>
      </c>
      <c r="BJ205" s="29">
        <v>761556.82</v>
      </c>
      <c r="BK205" s="29">
        <v>706446.81</v>
      </c>
      <c r="BL205" s="29">
        <v>376382.1</v>
      </c>
      <c r="BM205" s="29">
        <v>284653.59999999998</v>
      </c>
      <c r="BN205" s="29">
        <v>198225.8</v>
      </c>
      <c r="BO205" s="29">
        <v>74864.3</v>
      </c>
      <c r="BP205" s="29"/>
      <c r="BQ205" s="29"/>
      <c r="BR205" s="29"/>
      <c r="BS205" s="29"/>
      <c r="BT205" s="29"/>
      <c r="BU205" s="29"/>
      <c r="BV205" s="29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</row>
    <row r="206" spans="1:116" s="30" customFormat="1" hidden="1">
      <c r="C206" s="31" t="s">
        <v>72</v>
      </c>
      <c r="D206" s="32">
        <v>147027.29999999999</v>
      </c>
      <c r="E206" s="32">
        <v>1899208.95</v>
      </c>
      <c r="F206" s="32">
        <v>3516833.05</v>
      </c>
      <c r="G206" s="32">
        <v>5077713.37</v>
      </c>
      <c r="H206" s="32">
        <v>6545410.9800000004</v>
      </c>
      <c r="I206" s="32">
        <v>7482687.3700000001</v>
      </c>
      <c r="J206" s="32">
        <v>9244921.4700000007</v>
      </c>
      <c r="K206" s="32">
        <v>10943689.17</v>
      </c>
      <c r="L206" s="32">
        <v>12396513.17</v>
      </c>
      <c r="M206" s="32">
        <v>13873697.02</v>
      </c>
      <c r="N206" s="32">
        <v>14825032.09</v>
      </c>
      <c r="O206" s="32">
        <v>15579183.85</v>
      </c>
      <c r="P206" s="32">
        <v>16256137.85</v>
      </c>
      <c r="Q206" s="32">
        <v>16915627.850000001</v>
      </c>
      <c r="R206" s="32">
        <v>17922323.150000002</v>
      </c>
      <c r="S206" s="32">
        <v>19349348.450000003</v>
      </c>
      <c r="T206" s="32">
        <v>21458158.040000003</v>
      </c>
      <c r="U206" s="32">
        <v>23392873.710000001</v>
      </c>
      <c r="V206" s="32">
        <v>25585407.18</v>
      </c>
      <c r="W206" s="32">
        <v>27590311.059999999</v>
      </c>
      <c r="X206" s="32">
        <v>28825296.609999999</v>
      </c>
      <c r="Y206" s="32">
        <v>30407911.719999999</v>
      </c>
      <c r="Z206" s="32">
        <v>32187179.809999999</v>
      </c>
      <c r="AA206" s="32">
        <v>33956509.5</v>
      </c>
      <c r="AB206" s="32">
        <v>35796298.460000001</v>
      </c>
      <c r="AC206" s="32">
        <v>37336298.759999998</v>
      </c>
      <c r="AD206" s="32">
        <v>38710137.329999998</v>
      </c>
      <c r="AE206" s="32">
        <v>39790070.789999999</v>
      </c>
      <c r="AF206" s="32">
        <v>40804666.490000002</v>
      </c>
      <c r="AG206" s="32">
        <v>42105961.190000005</v>
      </c>
      <c r="AH206" s="32">
        <v>43053485.940000005</v>
      </c>
      <c r="AI206" s="32">
        <v>44279487.590000004</v>
      </c>
      <c r="AJ206" s="32">
        <v>45080645.890000001</v>
      </c>
      <c r="AK206" s="32">
        <v>46389119.039999999</v>
      </c>
      <c r="AL206" s="32">
        <v>47994509.420000002</v>
      </c>
      <c r="AM206" s="32">
        <v>49275194.700000003</v>
      </c>
      <c r="AN206" s="32">
        <v>50961675.150000006</v>
      </c>
      <c r="AO206" s="32">
        <v>52060323.710000008</v>
      </c>
      <c r="AP206" s="32">
        <v>53678681.400000006</v>
      </c>
      <c r="AQ206" s="32">
        <v>54995946.270000003</v>
      </c>
      <c r="AR206" s="32">
        <v>56369380.030000001</v>
      </c>
      <c r="AS206" s="32">
        <v>58183856.359999999</v>
      </c>
      <c r="AT206" s="32">
        <v>59433460.329999998</v>
      </c>
      <c r="AU206" s="32">
        <v>60356216.5</v>
      </c>
      <c r="AV206" s="32">
        <v>60959165</v>
      </c>
      <c r="AW206" s="32">
        <v>62351667.600000001</v>
      </c>
      <c r="AX206" s="32">
        <v>63162343.600000001</v>
      </c>
      <c r="AY206" s="32">
        <v>64496870.700000003</v>
      </c>
      <c r="AZ206" s="32">
        <v>65671247.010000005</v>
      </c>
      <c r="BA206" s="32">
        <v>66905710.620000005</v>
      </c>
      <c r="BB206" s="32">
        <v>67880853.460000008</v>
      </c>
      <c r="BC206" s="32">
        <v>69143803.850000009</v>
      </c>
      <c r="BD206" s="32">
        <v>70074652.590000004</v>
      </c>
      <c r="BE206" s="32">
        <v>71470597.950000003</v>
      </c>
      <c r="BF206" s="32">
        <v>73115940.230000004</v>
      </c>
      <c r="BG206" s="32">
        <v>74118374.549999997</v>
      </c>
      <c r="BH206" s="32">
        <v>75237065.989999995</v>
      </c>
      <c r="BI206" s="32">
        <v>76352007.049999997</v>
      </c>
      <c r="BJ206" s="32">
        <v>77113563.86999999</v>
      </c>
      <c r="BK206" s="32">
        <v>77820010.679999992</v>
      </c>
      <c r="BL206" s="32">
        <v>78196392.779999986</v>
      </c>
      <c r="BM206" s="32">
        <v>78481046.37999998</v>
      </c>
      <c r="BN206" s="32">
        <v>78679272.179999977</v>
      </c>
      <c r="BO206" s="32">
        <v>78754136.479999974</v>
      </c>
      <c r="BP206" s="32"/>
      <c r="BQ206" s="32"/>
      <c r="BR206" s="32"/>
      <c r="BS206" s="32"/>
      <c r="BT206" s="32"/>
      <c r="BU206" s="32"/>
      <c r="BV206" s="32"/>
      <c r="CL206" s="130"/>
      <c r="CM206" s="130"/>
    </row>
    <row r="207" spans="1:116" hidden="1">
      <c r="A207" s="5"/>
      <c r="B207" s="5"/>
      <c r="C207" s="2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  <c r="AT207" s="29"/>
      <c r="AU207" s="29"/>
      <c r="AV207" s="29"/>
      <c r="AW207" s="29"/>
      <c r="AX207" s="29"/>
      <c r="AY207" s="29"/>
      <c r="AZ207" s="29"/>
      <c r="BA207" s="29"/>
      <c r="BB207" s="29"/>
      <c r="BC207" s="29"/>
      <c r="BD207" s="29"/>
      <c r="BE207" s="29"/>
      <c r="BF207" s="29"/>
      <c r="BG207" s="29"/>
      <c r="BH207" s="29"/>
      <c r="BI207" s="29"/>
      <c r="BJ207" s="29"/>
      <c r="BK207" s="29"/>
      <c r="BL207" s="29"/>
      <c r="BM207" s="29"/>
      <c r="BN207" s="29"/>
      <c r="BO207" s="29"/>
      <c r="BP207" s="29"/>
      <c r="BQ207" s="29"/>
      <c r="BR207" s="29"/>
      <c r="BS207" s="29"/>
      <c r="BT207" s="29"/>
      <c r="BU207" s="29"/>
      <c r="BV207" s="29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</row>
    <row r="208" spans="1:116" ht="14" hidden="1">
      <c r="A208" s="131">
        <v>2006</v>
      </c>
      <c r="B208" s="113" t="s">
        <v>74</v>
      </c>
      <c r="C208" s="23" t="s">
        <v>71</v>
      </c>
      <c r="D208" s="29">
        <v>98300.5</v>
      </c>
      <c r="E208" s="29">
        <v>1593771.7</v>
      </c>
      <c r="F208" s="29">
        <v>1640805.1</v>
      </c>
      <c r="G208" s="29">
        <v>1878841</v>
      </c>
      <c r="H208" s="29">
        <v>1833041.5</v>
      </c>
      <c r="I208" s="28">
        <v>2259045.9</v>
      </c>
      <c r="J208" s="28">
        <v>2038230.5</v>
      </c>
      <c r="K208" s="28">
        <v>2183952.9</v>
      </c>
      <c r="L208" s="29">
        <v>1361192.1</v>
      </c>
      <c r="M208" s="29">
        <v>1142163</v>
      </c>
      <c r="N208" s="29">
        <v>1432375.4</v>
      </c>
      <c r="O208" s="29">
        <v>1931694.6</v>
      </c>
      <c r="P208" s="29">
        <v>1128376.8999999999</v>
      </c>
      <c r="Q208" s="29">
        <v>1272147.6000000001</v>
      </c>
      <c r="R208" s="29">
        <v>1329359.3</v>
      </c>
      <c r="S208" s="29">
        <v>1765467.1</v>
      </c>
      <c r="T208" s="29">
        <v>1585400.6</v>
      </c>
      <c r="U208" s="29">
        <v>1401879.7</v>
      </c>
      <c r="V208" s="29">
        <v>1469312.3</v>
      </c>
      <c r="W208" s="29">
        <v>1908268.9</v>
      </c>
      <c r="X208" s="28">
        <v>2142567.4</v>
      </c>
      <c r="Y208" s="28">
        <v>2346860.2999999998</v>
      </c>
      <c r="Z208" s="29">
        <v>1700913.1</v>
      </c>
      <c r="AA208" s="29">
        <v>1070794.2</v>
      </c>
      <c r="AB208" s="29">
        <v>1580464.1</v>
      </c>
      <c r="AC208" s="29">
        <v>1728331.5</v>
      </c>
      <c r="AD208" s="29">
        <v>1159724.3</v>
      </c>
      <c r="AE208" s="29">
        <v>1043725.7</v>
      </c>
      <c r="AF208" s="29">
        <v>1729040.1</v>
      </c>
      <c r="AG208" s="29">
        <v>1411817.1</v>
      </c>
      <c r="AH208" s="29">
        <v>1757570.7</v>
      </c>
      <c r="AI208" s="29">
        <v>1633447.7</v>
      </c>
      <c r="AJ208" s="28">
        <v>2372442.2999999998</v>
      </c>
      <c r="AK208" s="28">
        <v>2535567.1</v>
      </c>
      <c r="AL208" s="28">
        <v>2089516.26</v>
      </c>
      <c r="AM208" s="29">
        <v>1708629.3</v>
      </c>
      <c r="AN208" s="29">
        <v>1720357.1</v>
      </c>
      <c r="AO208" s="28">
        <v>2123690.6</v>
      </c>
      <c r="AP208" s="29">
        <v>1569833</v>
      </c>
      <c r="AQ208" s="29">
        <v>1477564.2</v>
      </c>
      <c r="AR208" s="29">
        <v>1260796.5</v>
      </c>
      <c r="AS208" s="29">
        <v>1360085.92</v>
      </c>
      <c r="AT208" s="29">
        <v>1530916.1</v>
      </c>
      <c r="AU208" s="29">
        <v>820916.2</v>
      </c>
      <c r="AV208" s="29">
        <v>1188229.1299999999</v>
      </c>
      <c r="AW208" s="29">
        <v>1414606.48</v>
      </c>
      <c r="AX208" s="29">
        <v>1621461.49</v>
      </c>
      <c r="AY208" s="29">
        <v>1284929.6000000001</v>
      </c>
      <c r="AZ208" s="29">
        <v>1276796.33</v>
      </c>
      <c r="BA208" s="29">
        <v>874019.6</v>
      </c>
      <c r="BB208" s="29">
        <v>951533.3</v>
      </c>
      <c r="BC208" s="29">
        <v>1393537.9</v>
      </c>
      <c r="BD208" s="29">
        <v>1341807.5900000001</v>
      </c>
      <c r="BE208" s="29">
        <v>870478.67</v>
      </c>
      <c r="BF208" s="29">
        <v>654579.6</v>
      </c>
      <c r="BG208" s="29">
        <v>523193.75</v>
      </c>
      <c r="BH208" s="29">
        <v>312716.40000000002</v>
      </c>
      <c r="BI208" s="29">
        <v>155678.5</v>
      </c>
      <c r="BJ208" s="29">
        <v>792.4</v>
      </c>
      <c r="BK208" s="29">
        <v>3577.2</v>
      </c>
      <c r="BL208" s="29">
        <v>7032</v>
      </c>
      <c r="BM208" s="29">
        <v>12591.2</v>
      </c>
      <c r="BN208" s="29">
        <v>11418.2</v>
      </c>
      <c r="BO208" s="29">
        <v>30142.6</v>
      </c>
      <c r="BP208" s="29">
        <v>32442.799999999999</v>
      </c>
      <c r="BQ208" s="29">
        <v>5778</v>
      </c>
      <c r="BR208" s="29">
        <v>26425.4</v>
      </c>
      <c r="BS208" s="29">
        <v>17730</v>
      </c>
      <c r="BT208" s="29">
        <v>24233.200000000001</v>
      </c>
      <c r="BU208" s="29">
        <v>14076</v>
      </c>
      <c r="BV208" s="29">
        <v>22005.4</v>
      </c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</row>
    <row r="209" spans="1:116" s="30" customFormat="1" hidden="1">
      <c r="C209" s="31" t="s">
        <v>72</v>
      </c>
      <c r="D209" s="32">
        <v>98300.5</v>
      </c>
      <c r="E209" s="32">
        <v>1692072.2</v>
      </c>
      <c r="F209" s="32">
        <v>3332877.3</v>
      </c>
      <c r="G209" s="32">
        <v>5211718.3</v>
      </c>
      <c r="H209" s="32">
        <v>7044759.7999999989</v>
      </c>
      <c r="I209" s="32">
        <v>9303805.6999999993</v>
      </c>
      <c r="J209" s="32">
        <v>11342036.199999999</v>
      </c>
      <c r="K209" s="32">
        <v>13525989.1</v>
      </c>
      <c r="L209" s="32">
        <v>14887181.199999999</v>
      </c>
      <c r="M209" s="32">
        <v>16029344.199999999</v>
      </c>
      <c r="N209" s="32">
        <v>17461719.599999998</v>
      </c>
      <c r="O209" s="32">
        <v>19393414.199999999</v>
      </c>
      <c r="P209" s="32">
        <v>20521791.099999998</v>
      </c>
      <c r="Q209" s="32">
        <v>21793938.699999999</v>
      </c>
      <c r="R209" s="32">
        <v>23123298</v>
      </c>
      <c r="S209" s="32">
        <v>24888765.100000001</v>
      </c>
      <c r="T209" s="32">
        <v>26474165.700000003</v>
      </c>
      <c r="U209" s="32">
        <v>27876045.400000002</v>
      </c>
      <c r="V209" s="32">
        <v>29345357.700000003</v>
      </c>
      <c r="W209" s="32">
        <v>31253626.600000001</v>
      </c>
      <c r="X209" s="32">
        <v>33396194</v>
      </c>
      <c r="Y209" s="32">
        <v>35743054.299999997</v>
      </c>
      <c r="Z209" s="32">
        <v>37443967.399999999</v>
      </c>
      <c r="AA209" s="32">
        <v>38514761.600000001</v>
      </c>
      <c r="AB209" s="32">
        <v>40095225.700000003</v>
      </c>
      <c r="AC209" s="32">
        <v>41823557.200000003</v>
      </c>
      <c r="AD209" s="32">
        <v>42983281.5</v>
      </c>
      <c r="AE209" s="32">
        <v>44027007.200000003</v>
      </c>
      <c r="AF209" s="32">
        <v>45756047.300000004</v>
      </c>
      <c r="AG209" s="32">
        <v>47167864.400000006</v>
      </c>
      <c r="AH209" s="32">
        <v>48925435.100000009</v>
      </c>
      <c r="AI209" s="32">
        <v>50558882.800000012</v>
      </c>
      <c r="AJ209" s="32">
        <v>52931325.100000009</v>
      </c>
      <c r="AK209" s="32">
        <v>55466892.20000001</v>
      </c>
      <c r="AL209" s="32">
        <v>57556408.460000008</v>
      </c>
      <c r="AM209" s="32">
        <v>59265037.760000005</v>
      </c>
      <c r="AN209" s="32">
        <v>60985394.860000007</v>
      </c>
      <c r="AO209" s="32">
        <v>63109085.460000008</v>
      </c>
      <c r="AP209" s="32">
        <v>64678918.460000008</v>
      </c>
      <c r="AQ209" s="32">
        <v>66156482.660000011</v>
      </c>
      <c r="AR209" s="32">
        <v>67417279.160000011</v>
      </c>
      <c r="AS209" s="32">
        <v>68777365.080000013</v>
      </c>
      <c r="AT209" s="32">
        <v>70308281.180000007</v>
      </c>
      <c r="AU209" s="32">
        <v>71129197.38000001</v>
      </c>
      <c r="AV209" s="32">
        <v>72317426.510000005</v>
      </c>
      <c r="AW209" s="32">
        <v>73732032.99000001</v>
      </c>
      <c r="AX209" s="32">
        <v>75353494.480000004</v>
      </c>
      <c r="AY209" s="32">
        <v>76638424.079999998</v>
      </c>
      <c r="AZ209" s="32">
        <v>77915220.409999996</v>
      </c>
      <c r="BA209" s="32">
        <v>78789240.00999999</v>
      </c>
      <c r="BB209" s="32">
        <v>79740773.309999987</v>
      </c>
      <c r="BC209" s="32">
        <v>81134311.209999993</v>
      </c>
      <c r="BD209" s="32">
        <v>82476118.799999997</v>
      </c>
      <c r="BE209" s="32">
        <v>83346597.469999999</v>
      </c>
      <c r="BF209" s="32">
        <v>84001177.069999993</v>
      </c>
      <c r="BG209" s="32">
        <v>84524370.819999993</v>
      </c>
      <c r="BH209" s="32">
        <v>84837087.219999999</v>
      </c>
      <c r="BI209" s="32">
        <v>84992765.719999999</v>
      </c>
      <c r="BJ209" s="32">
        <v>84993558.120000005</v>
      </c>
      <c r="BK209" s="32">
        <v>84997135.320000008</v>
      </c>
      <c r="BL209" s="32">
        <v>85004167.320000008</v>
      </c>
      <c r="BM209" s="32">
        <v>85016758.520000011</v>
      </c>
      <c r="BN209" s="32">
        <v>85028176.720000014</v>
      </c>
      <c r="BO209" s="32">
        <v>85058319.320000008</v>
      </c>
      <c r="BP209" s="32">
        <v>85090762.120000005</v>
      </c>
      <c r="BQ209" s="32">
        <v>85096540.120000005</v>
      </c>
      <c r="BR209" s="32">
        <v>85122965.520000011</v>
      </c>
      <c r="BS209" s="32">
        <v>85140695.520000011</v>
      </c>
      <c r="BT209" s="32">
        <v>85164928.720000014</v>
      </c>
      <c r="BU209" s="32">
        <v>85179004.720000014</v>
      </c>
      <c r="BV209" s="32">
        <v>85201010.12000002</v>
      </c>
      <c r="CL209" s="130"/>
      <c r="CM209" s="130"/>
    </row>
    <row r="210" spans="1:116" hidden="1">
      <c r="A210" s="5"/>
      <c r="B210" s="5"/>
      <c r="C210" s="2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  <c r="AP210" s="29"/>
      <c r="AQ210" s="29"/>
      <c r="AR210" s="29"/>
      <c r="AS210" s="29"/>
      <c r="AT210" s="29"/>
      <c r="AU210" s="29"/>
      <c r="AV210" s="29"/>
      <c r="AW210" s="29"/>
      <c r="AX210" s="29"/>
      <c r="AY210" s="29"/>
      <c r="AZ210" s="29"/>
      <c r="BA210" s="29"/>
      <c r="BB210" s="29"/>
      <c r="BC210" s="29"/>
      <c r="BD210" s="29"/>
      <c r="BE210" s="29"/>
      <c r="BF210" s="29"/>
      <c r="BG210" s="29"/>
      <c r="BH210" s="29"/>
      <c r="BI210" s="29"/>
      <c r="BJ210" s="29"/>
      <c r="BK210" s="29"/>
      <c r="BL210" s="29"/>
      <c r="BM210" s="29"/>
      <c r="BN210" s="29"/>
      <c r="BO210" s="29"/>
      <c r="BP210" s="29"/>
      <c r="BQ210" s="29"/>
      <c r="BR210" s="29"/>
      <c r="BS210" s="29"/>
      <c r="BT210" s="29"/>
      <c r="BU210" s="29"/>
      <c r="BV210" s="29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</row>
    <row r="211" spans="1:116" ht="14" hidden="1">
      <c r="A211" s="123">
        <v>2005</v>
      </c>
      <c r="B211" s="113" t="s">
        <v>74</v>
      </c>
      <c r="C211" s="23" t="s">
        <v>71</v>
      </c>
      <c r="D211" s="29">
        <f t="shared" ref="D211:BI211" si="22">D154*D99*1000</f>
        <v>179201.30000000002</v>
      </c>
      <c r="E211" s="29">
        <f t="shared" si="22"/>
        <v>1789735.8999999997</v>
      </c>
      <c r="F211" s="29">
        <f t="shared" si="22"/>
        <v>1631399.5</v>
      </c>
      <c r="G211" s="29">
        <f t="shared" si="22"/>
        <v>1630720.7000000004</v>
      </c>
      <c r="H211" s="29">
        <f t="shared" si="22"/>
        <v>1640019.6</v>
      </c>
      <c r="I211" s="29">
        <f t="shared" si="22"/>
        <v>1536682</v>
      </c>
      <c r="J211" s="29">
        <f t="shared" si="22"/>
        <v>1668712.2</v>
      </c>
      <c r="K211" s="29">
        <f t="shared" si="22"/>
        <v>1837809.0000000002</v>
      </c>
      <c r="L211" s="29">
        <f t="shared" si="22"/>
        <v>1656567.3999999997</v>
      </c>
      <c r="M211" s="29">
        <f t="shared" si="22"/>
        <v>1372155</v>
      </c>
      <c r="N211" s="29">
        <f t="shared" si="22"/>
        <v>1390887.2000000002</v>
      </c>
      <c r="O211" s="29">
        <f t="shared" si="22"/>
        <v>860016.20000000007</v>
      </c>
      <c r="P211" s="29">
        <f t="shared" si="22"/>
        <v>811387</v>
      </c>
      <c r="Q211" s="29">
        <f t="shared" si="22"/>
        <v>1107229.8</v>
      </c>
      <c r="R211" s="29">
        <f t="shared" si="22"/>
        <v>855653.50000000012</v>
      </c>
      <c r="S211" s="29">
        <f t="shared" si="22"/>
        <v>1370212.2</v>
      </c>
      <c r="T211" s="29">
        <f t="shared" si="22"/>
        <v>1407478.9999999995</v>
      </c>
      <c r="U211" s="29">
        <f t="shared" si="22"/>
        <v>1369773.6999999997</v>
      </c>
      <c r="V211" s="29">
        <f t="shared" si="22"/>
        <v>1246632.1000000001</v>
      </c>
      <c r="W211" s="29">
        <f t="shared" si="22"/>
        <v>1322872.3000000003</v>
      </c>
      <c r="X211" s="29">
        <f t="shared" si="22"/>
        <v>1450696.2</v>
      </c>
      <c r="Y211" s="29">
        <f t="shared" si="22"/>
        <v>1368505.3999999997</v>
      </c>
      <c r="Z211" s="29">
        <f t="shared" si="22"/>
        <v>1328502.7999999998</v>
      </c>
      <c r="AA211" s="29">
        <f t="shared" si="22"/>
        <v>1602254.6</v>
      </c>
      <c r="AB211" s="29">
        <f t="shared" si="22"/>
        <v>1473527.7999999998</v>
      </c>
      <c r="AC211" s="29">
        <f t="shared" si="22"/>
        <v>959478.79999999981</v>
      </c>
      <c r="AD211" s="29">
        <f t="shared" si="22"/>
        <v>1388334.6</v>
      </c>
      <c r="AE211" s="29">
        <f t="shared" si="22"/>
        <v>1242122.8</v>
      </c>
      <c r="AF211" s="29">
        <f t="shared" si="22"/>
        <v>1215329.2000000002</v>
      </c>
      <c r="AG211" s="29">
        <f t="shared" si="22"/>
        <v>915410.20000000019</v>
      </c>
      <c r="AH211" s="29">
        <f t="shared" si="22"/>
        <v>1205227.3</v>
      </c>
      <c r="AI211" s="29">
        <f t="shared" si="22"/>
        <v>1299934.1999999997</v>
      </c>
      <c r="AJ211" s="29">
        <f t="shared" si="22"/>
        <v>1723491.9999999998</v>
      </c>
      <c r="AK211" s="29">
        <f t="shared" si="22"/>
        <v>1708778.9</v>
      </c>
      <c r="AL211" s="29">
        <f t="shared" si="22"/>
        <v>1731361.0999999999</v>
      </c>
      <c r="AM211" s="29">
        <f t="shared" si="22"/>
        <v>1520209.9999999998</v>
      </c>
      <c r="AN211" s="29">
        <f t="shared" si="22"/>
        <v>979232.70000000007</v>
      </c>
      <c r="AO211" s="29">
        <f t="shared" si="22"/>
        <v>1228499.1000000003</v>
      </c>
      <c r="AP211" s="29">
        <f t="shared" si="22"/>
        <v>1272390.0999999999</v>
      </c>
      <c r="AQ211" s="29">
        <f t="shared" si="22"/>
        <v>911412.6</v>
      </c>
      <c r="AR211" s="29">
        <f t="shared" si="22"/>
        <v>1347089.9</v>
      </c>
      <c r="AS211" s="29">
        <f t="shared" si="22"/>
        <v>1099173.7000000002</v>
      </c>
      <c r="AT211" s="29">
        <f t="shared" si="22"/>
        <v>924653.89999999991</v>
      </c>
      <c r="AU211" s="29">
        <f t="shared" si="22"/>
        <v>873583.59999999986</v>
      </c>
      <c r="AV211" s="29">
        <f t="shared" si="22"/>
        <v>978065.60000000009</v>
      </c>
      <c r="AW211" s="29">
        <f t="shared" si="22"/>
        <v>797580.39999999991</v>
      </c>
      <c r="AX211" s="29">
        <f t="shared" si="22"/>
        <v>729309.00000000012</v>
      </c>
      <c r="AY211" s="29">
        <f t="shared" si="22"/>
        <v>1239145.3999999997</v>
      </c>
      <c r="AZ211" s="29">
        <f t="shared" si="22"/>
        <v>1123965.0999999999</v>
      </c>
      <c r="BA211" s="29">
        <f t="shared" si="22"/>
        <v>1137584.9999999998</v>
      </c>
      <c r="BB211" s="29">
        <f t="shared" si="22"/>
        <v>1076932.2</v>
      </c>
      <c r="BC211" s="29">
        <f t="shared" si="22"/>
        <v>740688.60000000021</v>
      </c>
      <c r="BD211" s="29">
        <f t="shared" si="22"/>
        <v>1241791.0999999996</v>
      </c>
      <c r="BE211" s="29">
        <f t="shared" si="22"/>
        <v>1050395.8999999999</v>
      </c>
      <c r="BF211" s="29">
        <f t="shared" si="22"/>
        <v>1044530.6000000001</v>
      </c>
      <c r="BG211" s="29">
        <f t="shared" si="22"/>
        <v>668835</v>
      </c>
      <c r="BH211" s="29">
        <f t="shared" si="22"/>
        <v>617825.59999999986</v>
      </c>
      <c r="BI211" s="29">
        <f t="shared" si="22"/>
        <v>421594.40000000014</v>
      </c>
      <c r="BJ211" s="29"/>
      <c r="BK211" s="29"/>
      <c r="BL211" s="29"/>
      <c r="BM211" s="29"/>
      <c r="BN211" s="29"/>
      <c r="BO211" s="29"/>
      <c r="BP211" s="29"/>
      <c r="BQ211" s="29"/>
      <c r="BR211" s="29"/>
      <c r="BS211" s="29"/>
      <c r="BT211" s="29"/>
      <c r="BU211" s="29"/>
      <c r="BV211" s="29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</row>
    <row r="212" spans="1:116" s="30" customFormat="1" hidden="1">
      <c r="A212" s="33"/>
      <c r="B212" s="33"/>
      <c r="C212" s="31" t="s">
        <v>72</v>
      </c>
      <c r="D212" s="32">
        <f>D211</f>
        <v>179201.30000000002</v>
      </c>
      <c r="E212" s="32">
        <f>E211+D212</f>
        <v>1968937.1999999997</v>
      </c>
      <c r="F212" s="32">
        <f t="shared" ref="F212:BI212" si="23">F211+E212</f>
        <v>3600336.6999999997</v>
      </c>
      <c r="G212" s="32">
        <f t="shared" si="23"/>
        <v>5231057.4000000004</v>
      </c>
      <c r="H212" s="32">
        <f t="shared" si="23"/>
        <v>6871077</v>
      </c>
      <c r="I212" s="32">
        <f t="shared" si="23"/>
        <v>8407759</v>
      </c>
      <c r="J212" s="32">
        <f t="shared" si="23"/>
        <v>10076471.199999999</v>
      </c>
      <c r="K212" s="32">
        <f t="shared" si="23"/>
        <v>11914280.199999999</v>
      </c>
      <c r="L212" s="32">
        <f t="shared" si="23"/>
        <v>13570847.6</v>
      </c>
      <c r="M212" s="32">
        <f t="shared" si="23"/>
        <v>14943002.6</v>
      </c>
      <c r="N212" s="32">
        <f t="shared" si="23"/>
        <v>16333889.800000001</v>
      </c>
      <c r="O212" s="32">
        <f t="shared" si="23"/>
        <v>17193906</v>
      </c>
      <c r="P212" s="32">
        <f t="shared" si="23"/>
        <v>18005293</v>
      </c>
      <c r="Q212" s="32">
        <f t="shared" si="23"/>
        <v>19112522.800000001</v>
      </c>
      <c r="R212" s="32">
        <f t="shared" si="23"/>
        <v>19968176.300000001</v>
      </c>
      <c r="S212" s="32">
        <f>S211+R212</f>
        <v>21338388.5</v>
      </c>
      <c r="T212" s="32">
        <f>T211+S212</f>
        <v>22745867.5</v>
      </c>
      <c r="U212" s="32">
        <f t="shared" si="23"/>
        <v>24115641.199999999</v>
      </c>
      <c r="V212" s="32">
        <f t="shared" si="23"/>
        <v>25362273.300000001</v>
      </c>
      <c r="W212" s="32">
        <f t="shared" si="23"/>
        <v>26685145.600000001</v>
      </c>
      <c r="X212" s="32">
        <f t="shared" si="23"/>
        <v>28135841.800000001</v>
      </c>
      <c r="Y212" s="32">
        <f t="shared" si="23"/>
        <v>29504347.199999999</v>
      </c>
      <c r="Z212" s="32">
        <f t="shared" si="23"/>
        <v>30832850</v>
      </c>
      <c r="AA212" s="32">
        <f t="shared" si="23"/>
        <v>32435104.600000001</v>
      </c>
      <c r="AB212" s="32">
        <f t="shared" si="23"/>
        <v>33908632.399999999</v>
      </c>
      <c r="AC212" s="32">
        <f t="shared" si="23"/>
        <v>34868111.199999996</v>
      </c>
      <c r="AD212" s="32">
        <f t="shared" si="23"/>
        <v>36256445.799999997</v>
      </c>
      <c r="AE212" s="32">
        <f t="shared" si="23"/>
        <v>37498568.599999994</v>
      </c>
      <c r="AF212" s="32">
        <f t="shared" si="23"/>
        <v>38713897.799999997</v>
      </c>
      <c r="AG212" s="32">
        <f t="shared" si="23"/>
        <v>39629308</v>
      </c>
      <c r="AH212" s="32">
        <f t="shared" si="23"/>
        <v>40834535.299999997</v>
      </c>
      <c r="AI212" s="32">
        <f t="shared" si="23"/>
        <v>42134469.5</v>
      </c>
      <c r="AJ212" s="32">
        <f t="shared" si="23"/>
        <v>43857961.5</v>
      </c>
      <c r="AK212" s="32">
        <f t="shared" si="23"/>
        <v>45566740.399999999</v>
      </c>
      <c r="AL212" s="32">
        <f t="shared" si="23"/>
        <v>47298101.5</v>
      </c>
      <c r="AM212" s="32">
        <f t="shared" si="23"/>
        <v>48818311.5</v>
      </c>
      <c r="AN212" s="32">
        <f t="shared" si="23"/>
        <v>49797544.200000003</v>
      </c>
      <c r="AO212" s="32">
        <f t="shared" si="23"/>
        <v>51026043.300000004</v>
      </c>
      <c r="AP212" s="32">
        <f t="shared" si="23"/>
        <v>52298433.400000006</v>
      </c>
      <c r="AQ212" s="32">
        <f t="shared" si="23"/>
        <v>53209846.000000007</v>
      </c>
      <c r="AR212" s="32">
        <f t="shared" si="23"/>
        <v>54556935.900000006</v>
      </c>
      <c r="AS212" s="32">
        <f t="shared" si="23"/>
        <v>55656109.600000009</v>
      </c>
      <c r="AT212" s="32">
        <f t="shared" si="23"/>
        <v>56580763.500000007</v>
      </c>
      <c r="AU212" s="32">
        <f t="shared" si="23"/>
        <v>57454347.100000009</v>
      </c>
      <c r="AV212" s="32">
        <f t="shared" si="23"/>
        <v>58432412.70000001</v>
      </c>
      <c r="AW212" s="32">
        <f t="shared" si="23"/>
        <v>59229993.100000009</v>
      </c>
      <c r="AX212" s="32">
        <f t="shared" si="23"/>
        <v>59959302.100000009</v>
      </c>
      <c r="AY212" s="32">
        <f t="shared" si="23"/>
        <v>61198447.500000007</v>
      </c>
      <c r="AZ212" s="32">
        <f t="shared" si="23"/>
        <v>62322412.600000009</v>
      </c>
      <c r="BA212" s="32">
        <f t="shared" si="23"/>
        <v>63459997.600000009</v>
      </c>
      <c r="BB212" s="32">
        <f t="shared" si="23"/>
        <v>64536929.800000012</v>
      </c>
      <c r="BC212" s="32">
        <f t="shared" si="23"/>
        <v>65277618.400000013</v>
      </c>
      <c r="BD212" s="32">
        <f>BD211+BC212</f>
        <v>66519409.500000015</v>
      </c>
      <c r="BE212" s="32">
        <f>BE211+BD212</f>
        <v>67569805.400000021</v>
      </c>
      <c r="BF212" s="32">
        <f>BF211+BE212</f>
        <v>68614336.000000015</v>
      </c>
      <c r="BG212" s="32">
        <f>BG211+BF212</f>
        <v>69283171.000000015</v>
      </c>
      <c r="BH212" s="32">
        <f t="shared" si="23"/>
        <v>69900996.600000009</v>
      </c>
      <c r="BI212" s="32">
        <f t="shared" si="23"/>
        <v>70322591.000000015</v>
      </c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CL212" s="130"/>
      <c r="CM212" s="130"/>
    </row>
    <row r="213" spans="1:116" hidden="1">
      <c r="A213" s="5"/>
      <c r="B213" s="5"/>
      <c r="C213" s="2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  <c r="AR213" s="29"/>
      <c r="AS213" s="29"/>
      <c r="AT213" s="29"/>
      <c r="AU213" s="29"/>
      <c r="AV213" s="29"/>
      <c r="AW213" s="29"/>
      <c r="AX213" s="29"/>
      <c r="AY213" s="29"/>
      <c r="AZ213" s="29"/>
      <c r="BA213" s="29"/>
      <c r="BB213" s="29"/>
      <c r="BC213" s="29"/>
      <c r="BD213" s="29"/>
      <c r="BE213" s="29"/>
      <c r="BF213" s="29"/>
      <c r="BG213" s="29"/>
      <c r="BH213" s="29"/>
      <c r="BI213" s="29"/>
      <c r="BJ213" s="29"/>
      <c r="BK213" s="29"/>
      <c r="BL213" s="29"/>
      <c r="BM213" s="29"/>
      <c r="BN213" s="29"/>
      <c r="BO213" s="29"/>
      <c r="BP213" s="29"/>
      <c r="BQ213" s="29"/>
      <c r="BR213" s="29"/>
      <c r="BS213" s="29"/>
      <c r="BT213" s="29"/>
      <c r="BU213" s="29"/>
      <c r="BV213" s="29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</row>
    <row r="214" spans="1:116" ht="14" hidden="1">
      <c r="A214" s="128">
        <v>2004</v>
      </c>
      <c r="B214" s="113" t="s">
        <v>74</v>
      </c>
      <c r="C214" s="23" t="s">
        <v>71</v>
      </c>
      <c r="D214" s="29">
        <f t="shared" ref="D214:BO214" si="24">D157*D101*1000</f>
        <v>63148.599999999991</v>
      </c>
      <c r="E214" s="29">
        <f t="shared" si="24"/>
        <v>1782388.12</v>
      </c>
      <c r="F214" s="29">
        <f t="shared" si="24"/>
        <v>1809705.6999999997</v>
      </c>
      <c r="G214" s="29">
        <f t="shared" si="24"/>
        <v>1999204.7999999996</v>
      </c>
      <c r="H214" s="29">
        <f t="shared" si="24"/>
        <v>1641815.2999999998</v>
      </c>
      <c r="I214" s="28">
        <f t="shared" si="24"/>
        <v>2272434.1</v>
      </c>
      <c r="J214" s="29">
        <f t="shared" si="24"/>
        <v>1289444.24</v>
      </c>
      <c r="K214" s="29">
        <f t="shared" si="24"/>
        <v>1708959.1</v>
      </c>
      <c r="L214" s="29">
        <f t="shared" si="24"/>
        <v>1085771.8999999997</v>
      </c>
      <c r="M214" s="29">
        <f t="shared" si="24"/>
        <v>1335740.2000000002</v>
      </c>
      <c r="N214" s="29">
        <f t="shared" si="24"/>
        <v>1261845.3999999997</v>
      </c>
      <c r="O214" s="29">
        <f t="shared" si="24"/>
        <v>1583148.0000000002</v>
      </c>
      <c r="P214" s="29">
        <f t="shared" si="24"/>
        <v>1704822.7999999998</v>
      </c>
      <c r="Q214" s="29">
        <f t="shared" si="24"/>
        <v>1326889.3999999999</v>
      </c>
      <c r="R214" s="29">
        <f t="shared" si="24"/>
        <v>1341400.7999999996</v>
      </c>
      <c r="S214" s="29">
        <f t="shared" si="24"/>
        <v>880212.8</v>
      </c>
      <c r="T214" s="29">
        <f t="shared" si="24"/>
        <v>715039.00000000012</v>
      </c>
      <c r="U214" s="29">
        <f t="shared" si="24"/>
        <v>1307966.8999999997</v>
      </c>
      <c r="V214" s="29">
        <f t="shared" si="24"/>
        <v>1154244.3</v>
      </c>
      <c r="W214" s="29">
        <f t="shared" si="24"/>
        <v>1280131.5999999999</v>
      </c>
      <c r="X214" s="29">
        <f t="shared" si="24"/>
        <v>1355232.7</v>
      </c>
      <c r="Y214" s="29">
        <f t="shared" si="24"/>
        <v>1220951.0999999999</v>
      </c>
      <c r="Z214" s="29">
        <f t="shared" si="24"/>
        <v>1310909.0999999999</v>
      </c>
      <c r="AA214" s="29">
        <f t="shared" si="24"/>
        <v>952694.50000000023</v>
      </c>
      <c r="AB214" s="29">
        <f t="shared" si="24"/>
        <v>1303656.1000000003</v>
      </c>
      <c r="AC214" s="29">
        <f t="shared" si="24"/>
        <v>1282919.6499999999</v>
      </c>
      <c r="AD214" s="28">
        <f t="shared" si="24"/>
        <v>2062558.9999999998</v>
      </c>
      <c r="AE214" s="28">
        <f t="shared" si="24"/>
        <v>2227878.5</v>
      </c>
      <c r="AF214" s="28">
        <f t="shared" si="24"/>
        <v>2072571.9399999997</v>
      </c>
      <c r="AG214" s="29">
        <f t="shared" si="24"/>
        <v>1363279.5999999996</v>
      </c>
      <c r="AH214" s="29">
        <f t="shared" si="24"/>
        <v>1218862.6300000001</v>
      </c>
      <c r="AI214" s="29">
        <f t="shared" si="24"/>
        <v>896252.10000000009</v>
      </c>
      <c r="AJ214" s="29">
        <f t="shared" si="24"/>
        <v>1163760.1000000001</v>
      </c>
      <c r="AK214" s="29">
        <f t="shared" si="24"/>
        <v>1314210.7</v>
      </c>
      <c r="AL214" s="29">
        <f t="shared" si="24"/>
        <v>1536247.7</v>
      </c>
      <c r="AM214" s="29">
        <f t="shared" si="24"/>
        <v>1311354.3000000003</v>
      </c>
      <c r="AN214" s="29">
        <f t="shared" si="24"/>
        <v>1146656.1000000001</v>
      </c>
      <c r="AO214" s="29">
        <f t="shared" si="24"/>
        <v>1465592.9000000001</v>
      </c>
      <c r="AP214" s="29">
        <f t="shared" si="24"/>
        <v>985040</v>
      </c>
      <c r="AQ214" s="29">
        <f t="shared" si="24"/>
        <v>1201851.1000000001</v>
      </c>
      <c r="AR214" s="29">
        <f t="shared" si="24"/>
        <v>1041799.3999999999</v>
      </c>
      <c r="AS214" s="29">
        <f t="shared" si="24"/>
        <v>1144321.5999999999</v>
      </c>
      <c r="AT214" s="29">
        <f t="shared" si="24"/>
        <v>1012598.2000000001</v>
      </c>
      <c r="AU214" s="29">
        <f t="shared" si="24"/>
        <v>1080157.6000000001</v>
      </c>
      <c r="AV214" s="29">
        <f t="shared" si="24"/>
        <v>1010450.1000000002</v>
      </c>
      <c r="AW214" s="29">
        <f t="shared" si="24"/>
        <v>600079.1</v>
      </c>
      <c r="AX214" s="29">
        <f t="shared" si="24"/>
        <v>523692.70000000007</v>
      </c>
      <c r="AY214" s="29">
        <f t="shared" si="24"/>
        <v>770493.89999999979</v>
      </c>
      <c r="AZ214" s="29">
        <f t="shared" si="24"/>
        <v>904858.89999999991</v>
      </c>
      <c r="BA214" s="29">
        <f t="shared" si="24"/>
        <v>537702.60000000009</v>
      </c>
      <c r="BB214" s="29">
        <f t="shared" si="24"/>
        <v>928128</v>
      </c>
      <c r="BC214" s="29">
        <f t="shared" si="24"/>
        <v>999947.60000000009</v>
      </c>
      <c r="BD214" s="29">
        <f t="shared" si="24"/>
        <v>706413.3</v>
      </c>
      <c r="BE214" s="29">
        <f t="shared" si="24"/>
        <v>875796.69999999984</v>
      </c>
      <c r="BF214" s="29">
        <f t="shared" si="24"/>
        <v>801172.6</v>
      </c>
      <c r="BG214" s="29">
        <f t="shared" si="24"/>
        <v>656786.39999999979</v>
      </c>
      <c r="BH214" s="29">
        <f t="shared" si="24"/>
        <v>1012416.8999999999</v>
      </c>
      <c r="BI214" s="29">
        <f t="shared" si="24"/>
        <v>919957.3</v>
      </c>
      <c r="BJ214" s="29">
        <f t="shared" si="24"/>
        <v>907950.3</v>
      </c>
      <c r="BK214" s="29">
        <f t="shared" si="24"/>
        <v>837418.3</v>
      </c>
      <c r="BL214" s="29">
        <f t="shared" si="24"/>
        <v>411900.2</v>
      </c>
      <c r="BM214" s="29">
        <f t="shared" si="24"/>
        <v>279606.09999999998</v>
      </c>
      <c r="BN214" s="29">
        <f t="shared" si="24"/>
        <v>203309.49999999997</v>
      </c>
      <c r="BO214" s="29">
        <f t="shared" si="24"/>
        <v>140668.9</v>
      </c>
      <c r="BP214" s="29">
        <f t="shared" ref="BP214:BU214" si="25">BP157*BP101*1000</f>
        <v>141243.1</v>
      </c>
      <c r="BQ214" s="29">
        <f t="shared" si="25"/>
        <v>92088.000000000015</v>
      </c>
      <c r="BR214" s="29">
        <f t="shared" si="25"/>
        <v>26704.699999999997</v>
      </c>
      <c r="BS214" s="29">
        <f t="shared" si="25"/>
        <v>557.99999999999989</v>
      </c>
      <c r="BT214" s="29">
        <f t="shared" si="25"/>
        <v>557.99999999999989</v>
      </c>
      <c r="BU214" s="29">
        <f t="shared" si="25"/>
        <v>5345.6</v>
      </c>
      <c r="BV214" s="29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</row>
    <row r="215" spans="1:116" s="30" customFormat="1" hidden="1">
      <c r="A215" s="33"/>
      <c r="B215" s="33"/>
      <c r="C215" s="31" t="s">
        <v>72</v>
      </c>
      <c r="D215" s="32">
        <f>D214</f>
        <v>63148.599999999991</v>
      </c>
      <c r="E215" s="32">
        <f>E214+D215</f>
        <v>1845536.7200000002</v>
      </c>
      <c r="F215" s="32">
        <f t="shared" ref="F215:BQ215" si="26">F214+E215</f>
        <v>3655242.42</v>
      </c>
      <c r="G215" s="32">
        <f t="shared" si="26"/>
        <v>5654447.2199999997</v>
      </c>
      <c r="H215" s="32">
        <f t="shared" si="26"/>
        <v>7296262.5199999996</v>
      </c>
      <c r="I215" s="32">
        <f t="shared" si="26"/>
        <v>9568696.6199999992</v>
      </c>
      <c r="J215" s="32">
        <f t="shared" si="26"/>
        <v>10858140.859999999</v>
      </c>
      <c r="K215" s="32">
        <f t="shared" si="26"/>
        <v>12567099.959999999</v>
      </c>
      <c r="L215" s="32">
        <f t="shared" si="26"/>
        <v>13652871.859999999</v>
      </c>
      <c r="M215" s="32">
        <f t="shared" si="26"/>
        <v>14988612.059999999</v>
      </c>
      <c r="N215" s="32">
        <f t="shared" si="26"/>
        <v>16250457.459999999</v>
      </c>
      <c r="O215" s="32">
        <f t="shared" si="26"/>
        <v>17833605.460000001</v>
      </c>
      <c r="P215" s="32">
        <f t="shared" si="26"/>
        <v>19538428.260000002</v>
      </c>
      <c r="Q215" s="32">
        <f t="shared" si="26"/>
        <v>20865317.66</v>
      </c>
      <c r="R215" s="32">
        <f t="shared" si="26"/>
        <v>22206718.460000001</v>
      </c>
      <c r="S215" s="32">
        <f>S214+R215</f>
        <v>23086931.260000002</v>
      </c>
      <c r="T215" s="32">
        <f>T214+S215</f>
        <v>23801970.260000002</v>
      </c>
      <c r="U215" s="32">
        <f t="shared" si="26"/>
        <v>25109937.16</v>
      </c>
      <c r="V215" s="32">
        <f t="shared" si="26"/>
        <v>26264181.460000001</v>
      </c>
      <c r="W215" s="32">
        <f t="shared" si="26"/>
        <v>27544313.060000002</v>
      </c>
      <c r="X215" s="32">
        <f t="shared" si="26"/>
        <v>28899545.760000002</v>
      </c>
      <c r="Y215" s="32">
        <f t="shared" si="26"/>
        <v>30120496.860000003</v>
      </c>
      <c r="Z215" s="32">
        <f t="shared" si="26"/>
        <v>31431405.960000005</v>
      </c>
      <c r="AA215" s="32">
        <f t="shared" si="26"/>
        <v>32384100.460000005</v>
      </c>
      <c r="AB215" s="32">
        <f t="shared" si="26"/>
        <v>33687756.560000002</v>
      </c>
      <c r="AC215" s="32">
        <f t="shared" si="26"/>
        <v>34970676.210000001</v>
      </c>
      <c r="AD215" s="32">
        <f t="shared" si="26"/>
        <v>37033235.210000001</v>
      </c>
      <c r="AE215" s="32">
        <f t="shared" si="26"/>
        <v>39261113.710000001</v>
      </c>
      <c r="AF215" s="32">
        <f t="shared" si="26"/>
        <v>41333685.649999999</v>
      </c>
      <c r="AG215" s="32">
        <f t="shared" si="26"/>
        <v>42696965.25</v>
      </c>
      <c r="AH215" s="32">
        <f t="shared" si="26"/>
        <v>43915827.880000003</v>
      </c>
      <c r="AI215" s="32">
        <f t="shared" si="26"/>
        <v>44812079.980000004</v>
      </c>
      <c r="AJ215" s="32">
        <f t="shared" si="26"/>
        <v>45975840.080000006</v>
      </c>
      <c r="AK215" s="32">
        <f t="shared" si="26"/>
        <v>47290050.780000009</v>
      </c>
      <c r="AL215" s="32">
        <f t="shared" si="26"/>
        <v>48826298.480000012</v>
      </c>
      <c r="AM215" s="32">
        <f t="shared" si="26"/>
        <v>50137652.780000009</v>
      </c>
      <c r="AN215" s="32">
        <f t="shared" si="26"/>
        <v>51284308.88000001</v>
      </c>
      <c r="AO215" s="32">
        <f t="shared" si="26"/>
        <v>52749901.780000009</v>
      </c>
      <c r="AP215" s="32">
        <f t="shared" si="26"/>
        <v>53734941.780000009</v>
      </c>
      <c r="AQ215" s="32">
        <f t="shared" si="26"/>
        <v>54936792.88000001</v>
      </c>
      <c r="AR215" s="32">
        <f t="shared" si="26"/>
        <v>55978592.280000009</v>
      </c>
      <c r="AS215" s="32">
        <f t="shared" si="26"/>
        <v>57122913.88000001</v>
      </c>
      <c r="AT215" s="32">
        <f t="shared" si="26"/>
        <v>58135512.080000013</v>
      </c>
      <c r="AU215" s="32">
        <f t="shared" si="26"/>
        <v>59215669.680000015</v>
      </c>
      <c r="AV215" s="32">
        <f t="shared" si="26"/>
        <v>60226119.780000016</v>
      </c>
      <c r="AW215" s="32">
        <f t="shared" si="26"/>
        <v>60826198.880000018</v>
      </c>
      <c r="AX215" s="32">
        <f t="shared" si="26"/>
        <v>61349891.580000021</v>
      </c>
      <c r="AY215" s="32">
        <f t="shared" si="26"/>
        <v>62120385.480000019</v>
      </c>
      <c r="AZ215" s="32">
        <f t="shared" si="26"/>
        <v>63025244.380000018</v>
      </c>
      <c r="BA215" s="32">
        <f t="shared" si="26"/>
        <v>63562946.980000019</v>
      </c>
      <c r="BB215" s="32">
        <f t="shared" si="26"/>
        <v>64491074.980000019</v>
      </c>
      <c r="BC215" s="32">
        <f t="shared" si="26"/>
        <v>65491022.580000021</v>
      </c>
      <c r="BD215" s="32">
        <f>BD214+BC215</f>
        <v>66197435.880000018</v>
      </c>
      <c r="BE215" s="32">
        <f>BE214+BD215</f>
        <v>67073232.580000021</v>
      </c>
      <c r="BF215" s="32">
        <f>BF214+BE215</f>
        <v>67874405.180000022</v>
      </c>
      <c r="BG215" s="32">
        <f>BG214+BF215</f>
        <v>68531191.580000028</v>
      </c>
      <c r="BH215" s="32">
        <f t="shared" si="26"/>
        <v>69543608.480000034</v>
      </c>
      <c r="BI215" s="32">
        <f t="shared" si="26"/>
        <v>70463565.780000031</v>
      </c>
      <c r="BJ215" s="32">
        <f t="shared" si="26"/>
        <v>71371516.080000028</v>
      </c>
      <c r="BK215" s="32">
        <f t="shared" si="26"/>
        <v>72208934.380000025</v>
      </c>
      <c r="BL215" s="32">
        <f t="shared" si="26"/>
        <v>72620834.580000028</v>
      </c>
      <c r="BM215" s="32">
        <f t="shared" si="26"/>
        <v>72900440.680000022</v>
      </c>
      <c r="BN215" s="32">
        <f t="shared" si="26"/>
        <v>73103750.180000022</v>
      </c>
      <c r="BO215" s="32">
        <f t="shared" si="26"/>
        <v>73244419.080000028</v>
      </c>
      <c r="BP215" s="32">
        <f t="shared" si="26"/>
        <v>73385662.180000022</v>
      </c>
      <c r="BQ215" s="32">
        <f t="shared" si="26"/>
        <v>73477750.180000022</v>
      </c>
      <c r="BR215" s="32">
        <f>BR214+BQ215</f>
        <v>73504454.880000025</v>
      </c>
      <c r="BS215" s="32">
        <f>BS214+BR215</f>
        <v>73505012.880000025</v>
      </c>
      <c r="BT215" s="32">
        <f>BT214+BS215</f>
        <v>73505570.880000025</v>
      </c>
      <c r="BU215" s="32">
        <f>BU214+BT215</f>
        <v>73510916.480000019</v>
      </c>
      <c r="BV215" s="32"/>
      <c r="CL215" s="130"/>
      <c r="CM215" s="130"/>
    </row>
    <row r="216" spans="1:116" hidden="1">
      <c r="A216" s="5"/>
      <c r="B216" s="5"/>
      <c r="C216" s="2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  <c r="AS216" s="29"/>
      <c r="AT216" s="29"/>
      <c r="AU216" s="29"/>
      <c r="AV216" s="29"/>
      <c r="AW216" s="29"/>
      <c r="AX216" s="29"/>
      <c r="AY216" s="29"/>
      <c r="AZ216" s="29"/>
      <c r="BA216" s="29"/>
      <c r="BB216" s="29"/>
      <c r="BC216" s="29"/>
      <c r="BD216" s="29"/>
      <c r="BE216" s="29"/>
      <c r="BF216" s="29"/>
      <c r="BG216" s="29"/>
      <c r="BH216" s="29"/>
      <c r="BI216" s="29"/>
      <c r="BJ216" s="29"/>
      <c r="BK216" s="29"/>
      <c r="BL216" s="29"/>
      <c r="BM216" s="29"/>
      <c r="BN216" s="29"/>
      <c r="BO216" s="29"/>
      <c r="BP216" s="29"/>
      <c r="BQ216" s="29"/>
      <c r="BR216" s="29"/>
      <c r="BS216" s="29"/>
      <c r="BT216" s="29"/>
      <c r="BU216" s="29"/>
      <c r="BV216" s="29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</row>
    <row r="217" spans="1:116" ht="14" hidden="1">
      <c r="A217" s="129">
        <v>2003</v>
      </c>
      <c r="B217" s="113" t="s">
        <v>74</v>
      </c>
      <c r="C217" s="23" t="s">
        <v>71</v>
      </c>
      <c r="D217" s="29">
        <f t="shared" ref="D217:BO217" si="27">D160*D103*1000</f>
        <v>18269.199999999997</v>
      </c>
      <c r="E217" s="29">
        <f t="shared" si="27"/>
        <v>1271578.8</v>
      </c>
      <c r="F217" s="29">
        <f t="shared" si="27"/>
        <v>1429928.6</v>
      </c>
      <c r="G217" s="29">
        <f t="shared" si="27"/>
        <v>1349622.9000000001</v>
      </c>
      <c r="H217" s="29">
        <f t="shared" si="27"/>
        <v>1530627.0000000002</v>
      </c>
      <c r="I217" s="29">
        <f t="shared" si="27"/>
        <v>1810146</v>
      </c>
      <c r="J217" s="29">
        <f t="shared" si="27"/>
        <v>1765094.7</v>
      </c>
      <c r="K217" s="29">
        <f t="shared" si="27"/>
        <v>1799312.2</v>
      </c>
      <c r="L217" s="29">
        <f t="shared" si="27"/>
        <v>1619117.5</v>
      </c>
      <c r="M217" s="29">
        <f t="shared" si="27"/>
        <v>1288588.2999999998</v>
      </c>
      <c r="N217" s="29">
        <f t="shared" si="27"/>
        <v>895961.8</v>
      </c>
      <c r="O217" s="29">
        <f t="shared" si="27"/>
        <v>773946.19999999984</v>
      </c>
      <c r="P217" s="29">
        <f t="shared" si="27"/>
        <v>691989</v>
      </c>
      <c r="Q217" s="29">
        <f t="shared" si="27"/>
        <v>737282.60000000009</v>
      </c>
      <c r="R217" s="29">
        <f t="shared" si="27"/>
        <v>844174.50000000012</v>
      </c>
      <c r="S217" s="29">
        <f t="shared" si="27"/>
        <v>1032227.5000000002</v>
      </c>
      <c r="T217" s="29">
        <f t="shared" si="27"/>
        <v>1005848.7000000002</v>
      </c>
      <c r="U217" s="29">
        <f t="shared" si="27"/>
        <v>1263183.2</v>
      </c>
      <c r="V217" s="29">
        <f t="shared" si="27"/>
        <v>1566985.4999999995</v>
      </c>
      <c r="W217" s="29">
        <f t="shared" si="27"/>
        <v>1540891.9000000001</v>
      </c>
      <c r="X217" s="29">
        <f t="shared" si="27"/>
        <v>1429644.1</v>
      </c>
      <c r="Y217" s="29">
        <f t="shared" si="27"/>
        <v>1521270.4999999995</v>
      </c>
      <c r="Z217" s="29">
        <f t="shared" si="27"/>
        <v>1221806.9000000001</v>
      </c>
      <c r="AA217" s="29">
        <f t="shared" si="27"/>
        <v>544614.14650000003</v>
      </c>
      <c r="AB217" s="29">
        <f t="shared" si="27"/>
        <v>1459914.9415</v>
      </c>
      <c r="AC217" s="29">
        <f t="shared" si="27"/>
        <v>1681894.1119999997</v>
      </c>
      <c r="AD217" s="28">
        <f t="shared" si="27"/>
        <v>2366816.4845000003</v>
      </c>
      <c r="AE217" s="29">
        <f t="shared" si="27"/>
        <v>1901597.9444999998</v>
      </c>
      <c r="AF217" s="29">
        <f t="shared" si="27"/>
        <v>1222116.4024999999</v>
      </c>
      <c r="AG217" s="29">
        <f t="shared" si="27"/>
        <v>902997.21899999981</v>
      </c>
      <c r="AH217" s="29">
        <f t="shared" si="27"/>
        <v>992195.61049999995</v>
      </c>
      <c r="AI217" s="29">
        <f t="shared" si="27"/>
        <v>1576891.8490000002</v>
      </c>
      <c r="AJ217" s="29">
        <f t="shared" si="27"/>
        <v>1430379.9445</v>
      </c>
      <c r="AK217" s="29">
        <f t="shared" si="27"/>
        <v>987274.51899999997</v>
      </c>
      <c r="AL217" s="29">
        <f t="shared" si="27"/>
        <v>620139.0675</v>
      </c>
      <c r="AM217" s="29">
        <f t="shared" si="27"/>
        <v>734880.6</v>
      </c>
      <c r="AN217" s="29">
        <f t="shared" si="27"/>
        <v>920987.99999999988</v>
      </c>
      <c r="AO217" s="29">
        <f t="shared" si="27"/>
        <v>1111348.7</v>
      </c>
      <c r="AP217" s="29">
        <f t="shared" si="27"/>
        <v>1060977.2</v>
      </c>
      <c r="AQ217" s="29">
        <f t="shared" si="27"/>
        <v>574081.19999999995</v>
      </c>
      <c r="AR217" s="29">
        <f t="shared" si="27"/>
        <v>1219595.2</v>
      </c>
      <c r="AS217" s="29">
        <f t="shared" si="27"/>
        <v>1986895.1682787866</v>
      </c>
      <c r="AT217" s="29">
        <f t="shared" si="27"/>
        <v>1334264.8682634728</v>
      </c>
      <c r="AU217" s="29">
        <f t="shared" si="27"/>
        <v>1418880.8274351587</v>
      </c>
      <c r="AV217" s="28">
        <f t="shared" si="27"/>
        <v>2366515.2308350261</v>
      </c>
      <c r="AW217" s="29">
        <f t="shared" si="27"/>
        <v>1625399.2071132185</v>
      </c>
      <c r="AX217" s="29">
        <f t="shared" si="27"/>
        <v>1326459.0587406929</v>
      </c>
      <c r="AY217" s="29">
        <f t="shared" si="27"/>
        <v>443902.67899365927</v>
      </c>
      <c r="AZ217" s="29">
        <f t="shared" si="27"/>
        <v>584500.79452255415</v>
      </c>
      <c r="BA217" s="29">
        <f t="shared" si="27"/>
        <v>1032260.6631751584</v>
      </c>
      <c r="BB217" s="29">
        <f t="shared" si="27"/>
        <v>1035011.2781401103</v>
      </c>
      <c r="BC217" s="29">
        <f t="shared" si="27"/>
        <v>783222.4920485334</v>
      </c>
      <c r="BD217" s="29">
        <f t="shared" si="27"/>
        <v>289275.7238390093</v>
      </c>
      <c r="BE217" s="29">
        <f t="shared" si="27"/>
        <v>595258.46908637858</v>
      </c>
      <c r="BF217" s="29">
        <f t="shared" si="27"/>
        <v>954565.11065059586</v>
      </c>
      <c r="BG217" s="29">
        <f t="shared" si="27"/>
        <v>612743.25901748182</v>
      </c>
      <c r="BH217" s="29">
        <f t="shared" si="27"/>
        <v>603267.54044255312</v>
      </c>
      <c r="BI217" s="29">
        <f t="shared" si="27"/>
        <v>635990.46021990967</v>
      </c>
      <c r="BJ217" s="29">
        <f t="shared" si="27"/>
        <v>805021.26211534545</v>
      </c>
      <c r="BK217" s="29">
        <f t="shared" si="27"/>
        <v>625608.97726671095</v>
      </c>
      <c r="BL217" s="29">
        <f t="shared" si="27"/>
        <v>691343.26102440106</v>
      </c>
      <c r="BM217" s="29">
        <f t="shared" si="27"/>
        <v>692749.46788553242</v>
      </c>
      <c r="BN217" s="29">
        <f t="shared" si="27"/>
        <v>843419.70927127032</v>
      </c>
      <c r="BO217" s="29">
        <f t="shared" si="27"/>
        <v>1047333.2334205937</v>
      </c>
      <c r="BP217" s="29">
        <f t="shared" ref="BP217:BV217" si="28">BP160*BP103*1000</f>
        <v>1183622.8480537247</v>
      </c>
      <c r="BQ217" s="29">
        <f t="shared" si="28"/>
        <v>1017751.4796894341</v>
      </c>
      <c r="BR217" s="29">
        <f t="shared" si="28"/>
        <v>584155.90116655873</v>
      </c>
      <c r="BS217" s="29">
        <f t="shared" si="28"/>
        <v>290047.46443623723</v>
      </c>
      <c r="BT217" s="29">
        <f t="shared" si="28"/>
        <v>73065.229093799688</v>
      </c>
      <c r="BU217" s="29">
        <f t="shared" si="28"/>
        <v>72663.149363057339</v>
      </c>
      <c r="BV217" s="29">
        <f t="shared" si="28"/>
        <v>121551.99680511183</v>
      </c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</row>
    <row r="218" spans="1:116" s="30" customFormat="1" hidden="1">
      <c r="A218" s="33"/>
      <c r="B218" s="33"/>
      <c r="C218" s="31" t="s">
        <v>72</v>
      </c>
      <c r="D218" s="32">
        <f>D217</f>
        <v>18269.199999999997</v>
      </c>
      <c r="E218" s="32">
        <f t="shared" ref="E218:BP218" si="29">E217+D218</f>
        <v>1289848</v>
      </c>
      <c r="F218" s="32">
        <f t="shared" si="29"/>
        <v>2719776.6</v>
      </c>
      <c r="G218" s="32">
        <f t="shared" si="29"/>
        <v>4069399.5</v>
      </c>
      <c r="H218" s="32">
        <f t="shared" si="29"/>
        <v>5600026.5</v>
      </c>
      <c r="I218" s="32">
        <f t="shared" si="29"/>
        <v>7410172.5</v>
      </c>
      <c r="J218" s="32">
        <f t="shared" si="29"/>
        <v>9175267.1999999993</v>
      </c>
      <c r="K218" s="32">
        <f t="shared" si="29"/>
        <v>10974579.399999999</v>
      </c>
      <c r="L218" s="32">
        <f t="shared" si="29"/>
        <v>12593696.899999999</v>
      </c>
      <c r="M218" s="32">
        <f t="shared" si="29"/>
        <v>13882285.199999999</v>
      </c>
      <c r="N218" s="32">
        <f t="shared" si="29"/>
        <v>14778247</v>
      </c>
      <c r="O218" s="32">
        <f t="shared" si="29"/>
        <v>15552193.199999999</v>
      </c>
      <c r="P218" s="32">
        <f t="shared" si="29"/>
        <v>16244182.199999999</v>
      </c>
      <c r="Q218" s="32">
        <f t="shared" si="29"/>
        <v>16981464.800000001</v>
      </c>
      <c r="R218" s="32">
        <f t="shared" si="29"/>
        <v>17825639.300000001</v>
      </c>
      <c r="S218" s="32">
        <f>S217+R218</f>
        <v>18857866.800000001</v>
      </c>
      <c r="T218" s="32">
        <f>T217+S218</f>
        <v>19863715.5</v>
      </c>
      <c r="U218" s="32">
        <f t="shared" si="29"/>
        <v>21126898.699999999</v>
      </c>
      <c r="V218" s="32">
        <f t="shared" si="29"/>
        <v>22693884.199999999</v>
      </c>
      <c r="W218" s="32">
        <f t="shared" si="29"/>
        <v>24234776.099999998</v>
      </c>
      <c r="X218" s="32">
        <f t="shared" si="29"/>
        <v>25664420.199999999</v>
      </c>
      <c r="Y218" s="32">
        <f t="shared" si="29"/>
        <v>27185690.699999999</v>
      </c>
      <c r="Z218" s="32">
        <f t="shared" si="29"/>
        <v>28407497.599999998</v>
      </c>
      <c r="AA218" s="32">
        <f t="shared" si="29"/>
        <v>28952111.746499997</v>
      </c>
      <c r="AB218" s="32">
        <f t="shared" si="29"/>
        <v>30412026.687999997</v>
      </c>
      <c r="AC218" s="32">
        <f t="shared" si="29"/>
        <v>32093920.799999997</v>
      </c>
      <c r="AD218" s="32">
        <f t="shared" si="29"/>
        <v>34460737.284499995</v>
      </c>
      <c r="AE218" s="32">
        <f t="shared" si="29"/>
        <v>36362335.228999995</v>
      </c>
      <c r="AF218" s="32">
        <f t="shared" si="29"/>
        <v>37584451.631499991</v>
      </c>
      <c r="AG218" s="32">
        <f t="shared" si="29"/>
        <v>38487448.850499988</v>
      </c>
      <c r="AH218" s="32">
        <f t="shared" si="29"/>
        <v>39479644.460999988</v>
      </c>
      <c r="AI218" s="32">
        <f t="shared" si="29"/>
        <v>41056536.309999987</v>
      </c>
      <c r="AJ218" s="32">
        <f t="shared" si="29"/>
        <v>42486916.254499987</v>
      </c>
      <c r="AK218" s="32">
        <f t="shared" si="29"/>
        <v>43474190.773499988</v>
      </c>
      <c r="AL218" s="32">
        <f t="shared" si="29"/>
        <v>44094329.840999991</v>
      </c>
      <c r="AM218" s="32">
        <f t="shared" si="29"/>
        <v>44829210.440999992</v>
      </c>
      <c r="AN218" s="32">
        <f t="shared" si="29"/>
        <v>45750198.440999992</v>
      </c>
      <c r="AO218" s="32">
        <f t="shared" si="29"/>
        <v>46861547.140999995</v>
      </c>
      <c r="AP218" s="32">
        <f t="shared" si="29"/>
        <v>47922524.340999998</v>
      </c>
      <c r="AQ218" s="32">
        <f t="shared" si="29"/>
        <v>48496605.541000001</v>
      </c>
      <c r="AR218" s="32">
        <f t="shared" si="29"/>
        <v>49716200.741000004</v>
      </c>
      <c r="AS218" s="32">
        <f t="shared" si="29"/>
        <v>51703095.909278788</v>
      </c>
      <c r="AT218" s="32">
        <f t="shared" si="29"/>
        <v>53037360.777542263</v>
      </c>
      <c r="AU218" s="32">
        <f t="shared" si="29"/>
        <v>54456241.604977421</v>
      </c>
      <c r="AV218" s="32">
        <f t="shared" si="29"/>
        <v>56822756.835812449</v>
      </c>
      <c r="AW218" s="32">
        <f t="shared" si="29"/>
        <v>58448156.042925671</v>
      </c>
      <c r="AX218" s="32">
        <f t="shared" si="29"/>
        <v>59774615.101666361</v>
      </c>
      <c r="AY218" s="32">
        <f t="shared" si="29"/>
        <v>60218517.780660018</v>
      </c>
      <c r="AZ218" s="32">
        <f t="shared" si="29"/>
        <v>60803018.575182572</v>
      </c>
      <c r="BA218" s="32">
        <f t="shared" si="29"/>
        <v>61835279.23835773</v>
      </c>
      <c r="BB218" s="32">
        <f t="shared" si="29"/>
        <v>62870290.516497843</v>
      </c>
      <c r="BC218" s="32">
        <f t="shared" si="29"/>
        <v>63653513.008546375</v>
      </c>
      <c r="BD218" s="32">
        <f>BD217+BC218</f>
        <v>63942788.732385382</v>
      </c>
      <c r="BE218" s="32">
        <f>BE217+BD218</f>
        <v>64538047.201471761</v>
      </c>
      <c r="BF218" s="32">
        <f>BF217+BE218</f>
        <v>65492612.31212236</v>
      </c>
      <c r="BG218" s="32">
        <f>BG217+BF218</f>
        <v>66105355.571139842</v>
      </c>
      <c r="BH218" s="32">
        <f t="shared" si="29"/>
        <v>66708623.111582398</v>
      </c>
      <c r="BI218" s="32">
        <f t="shared" si="29"/>
        <v>67344613.571802303</v>
      </c>
      <c r="BJ218" s="32">
        <f t="shared" si="29"/>
        <v>68149634.833917648</v>
      </c>
      <c r="BK218" s="32">
        <f t="shared" si="29"/>
        <v>68775243.811184362</v>
      </c>
      <c r="BL218" s="32">
        <f t="shared" si="29"/>
        <v>69466587.072208762</v>
      </c>
      <c r="BM218" s="32">
        <f t="shared" si="29"/>
        <v>70159336.540094301</v>
      </c>
      <c r="BN218" s="32">
        <f t="shared" si="29"/>
        <v>71002756.249365568</v>
      </c>
      <c r="BO218" s="32">
        <f t="shared" si="29"/>
        <v>72050089.482786164</v>
      </c>
      <c r="BP218" s="32">
        <f t="shared" si="29"/>
        <v>73233712.330839887</v>
      </c>
      <c r="BQ218" s="32">
        <f t="shared" ref="BQ218:BV218" si="30">BQ217+BP218</f>
        <v>74251463.810529321</v>
      </c>
      <c r="BR218" s="32">
        <f t="shared" si="30"/>
        <v>74835619.71169588</v>
      </c>
      <c r="BS218" s="32">
        <f t="shared" si="30"/>
        <v>75125667.176132113</v>
      </c>
      <c r="BT218" s="32">
        <f t="shared" si="30"/>
        <v>75198732.405225918</v>
      </c>
      <c r="BU218" s="32">
        <f t="shared" si="30"/>
        <v>75271395.554588974</v>
      </c>
      <c r="BV218" s="32">
        <f t="shared" si="30"/>
        <v>75392947.55139409</v>
      </c>
      <c r="CL218" s="130"/>
      <c r="CM218" s="130"/>
    </row>
    <row r="219" spans="1:116" hidden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</row>
    <row r="220" spans="1:116" hidden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</row>
    <row r="221" spans="1:116" hidden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</row>
    <row r="222" spans="1:116" hidden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</row>
    <row r="223" spans="1:116" hidden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</row>
    <row r="224" spans="1:116" hidden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</row>
    <row r="225" hidden="1"/>
  </sheetData>
  <mergeCells count="1">
    <mergeCell ref="CL2:CM2"/>
  </mergeCells>
  <pageMargins left="0.75" right="0.75" top="1" bottom="1" header="0.5" footer="0.5"/>
  <pageSetup orientation="portrait" horizontalDpi="4294967292" verticalDpi="4294967292"/>
  <rowBreaks count="1" manualBreakCount="1">
    <brk id="19" max="82" man="1"/>
  </rowBreak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F744-E6AE-4B1C-AB25-FE1C0F897601}">
  <sheetPr>
    <pageSetUpPr autoPageBreaks="0"/>
  </sheetPr>
  <dimension ref="A1:DJ226"/>
  <sheetViews>
    <sheetView zoomScale="70" zoomScaleNormal="70" zoomScaleSheetLayoutView="75" workbookViewId="0">
      <pane xSplit="3" ySplit="3" topLeftCell="D4" activePane="bottomRight" state="frozenSplit"/>
      <selection pane="topRight" activeCell="E1" sqref="E1"/>
      <selection pane="bottomLeft" activeCell="A5" sqref="A5"/>
      <selection pane="bottomRight" activeCell="A4" sqref="A4:A22"/>
    </sheetView>
  </sheetViews>
  <sheetFormatPr baseColWidth="10" defaultColWidth="9.19921875" defaultRowHeight="13"/>
  <cols>
    <col min="1" max="1" width="13.3984375" style="326" customWidth="1"/>
    <col min="2" max="2" width="6.19921875" style="326" customWidth="1"/>
    <col min="3" max="3" width="18.796875" style="326" customWidth="1"/>
    <col min="4" max="7" width="10.3984375" style="326" customWidth="1"/>
    <col min="8" max="14" width="11.796875" style="326" customWidth="1"/>
    <col min="15" max="27" width="12" style="326" customWidth="1"/>
    <col min="28" max="87" width="12.796875" style="326" customWidth="1"/>
    <col min="88" max="99" width="8.59765625" style="326" customWidth="1"/>
    <col min="100" max="103" width="9.19921875" style="326" customWidth="1"/>
    <col min="104" max="104" width="12" style="326" customWidth="1"/>
    <col min="105" max="105" width="10.19921875" style="326" customWidth="1"/>
    <col min="106" max="106" width="9.796875" style="326" customWidth="1"/>
    <col min="107" max="109" width="9.19921875" style="326"/>
    <col min="110" max="110" width="9.796875" style="326" customWidth="1"/>
    <col min="111" max="111" width="9.19921875" style="326"/>
    <col min="112" max="113" width="9.19921875" style="326" customWidth="1"/>
    <col min="114" max="16384" width="9.19921875" style="326"/>
  </cols>
  <sheetData>
    <row r="1" spans="1:114" s="325" customFormat="1" ht="18">
      <c r="A1" s="320" t="s">
        <v>80</v>
      </c>
      <c r="B1" s="321"/>
      <c r="C1" s="321"/>
      <c r="D1" s="322"/>
      <c r="E1" s="323"/>
      <c r="F1" s="322"/>
      <c r="G1" s="322"/>
      <c r="H1" s="322"/>
      <c r="I1" s="322"/>
      <c r="J1" s="322"/>
      <c r="K1" s="322"/>
      <c r="L1" s="322"/>
      <c r="M1" s="322"/>
      <c r="N1" s="322"/>
      <c r="O1" s="322"/>
      <c r="P1" s="322"/>
      <c r="Q1" s="322"/>
      <c r="R1" s="322"/>
      <c r="S1" s="322"/>
      <c r="T1" s="322"/>
      <c r="U1" s="322"/>
      <c r="V1" s="322"/>
      <c r="W1" s="322"/>
      <c r="X1" s="322"/>
      <c r="Y1" s="322"/>
      <c r="Z1" s="322"/>
      <c r="AA1" s="322"/>
      <c r="AB1" s="322"/>
      <c r="AC1" s="322"/>
      <c r="AD1" s="322"/>
      <c r="AE1" s="322"/>
      <c r="AF1" s="322"/>
      <c r="AG1" s="322"/>
      <c r="AH1" s="322"/>
      <c r="AI1" s="322"/>
      <c r="AJ1" s="322"/>
      <c r="AK1" s="322"/>
      <c r="AL1" s="322"/>
      <c r="AM1" s="322"/>
      <c r="AN1" s="322"/>
      <c r="AO1" s="322"/>
      <c r="AP1" s="322"/>
      <c r="AQ1" s="322"/>
      <c r="AR1" s="322"/>
      <c r="AS1" s="322"/>
      <c r="AT1" s="322"/>
      <c r="AU1" s="322"/>
      <c r="AV1" s="322"/>
      <c r="AW1" s="322"/>
      <c r="AX1" s="322"/>
      <c r="AY1" s="322"/>
      <c r="AZ1" s="322"/>
      <c r="BA1" s="322"/>
      <c r="BB1" s="322"/>
      <c r="BC1" s="322"/>
      <c r="BD1" s="322"/>
      <c r="BE1" s="322"/>
      <c r="BF1" s="322"/>
      <c r="BG1" s="322"/>
      <c r="BH1" s="322"/>
      <c r="BI1" s="322"/>
      <c r="BJ1" s="322"/>
      <c r="BK1" s="322"/>
      <c r="BL1" s="322"/>
      <c r="BM1" s="322"/>
      <c r="BN1" s="322"/>
      <c r="BO1" s="322"/>
      <c r="BP1" s="322"/>
      <c r="BQ1" s="322"/>
      <c r="BR1" s="322"/>
      <c r="BS1" s="322"/>
      <c r="BT1" s="322"/>
      <c r="BU1" s="322"/>
      <c r="BV1" s="322"/>
      <c r="BW1" s="322"/>
      <c r="BX1" s="322"/>
      <c r="BY1" s="322"/>
      <c r="BZ1" s="322"/>
      <c r="CA1" s="322"/>
      <c r="CB1" s="322"/>
      <c r="CC1" s="322"/>
      <c r="CD1" s="322"/>
      <c r="CE1" s="322"/>
      <c r="CF1" s="322"/>
      <c r="CG1" s="322"/>
      <c r="CH1" s="322"/>
      <c r="CI1" s="322"/>
      <c r="CJ1" s="324"/>
      <c r="CK1" s="324"/>
      <c r="CL1" s="324"/>
      <c r="CM1" s="324"/>
      <c r="CN1" s="324"/>
      <c r="CO1" s="324"/>
      <c r="CP1" s="324"/>
      <c r="CQ1" s="324"/>
      <c r="CR1" s="324"/>
      <c r="CS1" s="324"/>
      <c r="CT1" s="324"/>
      <c r="CU1" s="324"/>
      <c r="CV1" s="324"/>
      <c r="CW1" s="324"/>
      <c r="CX1" s="324"/>
      <c r="CZ1" s="323"/>
      <c r="DA1" s="323"/>
    </row>
    <row r="2" spans="1:114" ht="18">
      <c r="A2" s="320" t="s">
        <v>23</v>
      </c>
      <c r="B2" s="321"/>
      <c r="C2" s="321"/>
      <c r="D2" s="322"/>
      <c r="E2" s="323"/>
      <c r="F2" s="322"/>
      <c r="G2" s="209"/>
      <c r="H2" s="322"/>
      <c r="I2" s="322"/>
      <c r="J2" s="322"/>
      <c r="K2" s="322"/>
      <c r="L2" s="322"/>
      <c r="M2" s="322"/>
      <c r="N2" s="322"/>
      <c r="O2" s="322"/>
      <c r="P2" s="322"/>
      <c r="Q2" s="322"/>
      <c r="R2" s="322"/>
      <c r="S2" s="322"/>
      <c r="T2" s="322"/>
      <c r="U2" s="322"/>
      <c r="V2" s="322"/>
      <c r="W2" s="322"/>
      <c r="X2" s="322"/>
      <c r="Y2" s="322"/>
      <c r="Z2" s="322"/>
      <c r="AA2" s="322"/>
      <c r="AB2" s="322"/>
      <c r="AC2" s="322"/>
      <c r="AD2" s="322"/>
      <c r="AE2" s="322"/>
      <c r="AF2" s="322"/>
      <c r="AG2" s="322"/>
      <c r="AH2" s="322"/>
      <c r="AI2" s="321"/>
      <c r="AJ2" s="321"/>
      <c r="AK2" s="321"/>
      <c r="AL2" s="321"/>
      <c r="AM2" s="321"/>
      <c r="AN2" s="321"/>
      <c r="AO2" s="321"/>
      <c r="AP2" s="321"/>
      <c r="AQ2" s="321"/>
      <c r="AR2" s="321"/>
      <c r="AS2" s="321"/>
      <c r="AT2" s="321"/>
      <c r="AU2" s="321"/>
      <c r="AV2" s="321"/>
      <c r="AW2" s="321"/>
      <c r="AX2" s="321"/>
      <c r="AY2" s="321"/>
      <c r="AZ2" s="321"/>
      <c r="BA2" s="321"/>
      <c r="BB2" s="321"/>
      <c r="BC2" s="321"/>
      <c r="BD2" s="321"/>
      <c r="BE2" s="321"/>
      <c r="BF2" s="321"/>
      <c r="BG2" s="321"/>
      <c r="BH2" s="321"/>
      <c r="BI2" s="321"/>
      <c r="BJ2" s="321"/>
      <c r="BK2" s="321"/>
      <c r="BL2" s="321"/>
      <c r="BM2" s="321"/>
      <c r="BN2" s="321"/>
      <c r="BO2" s="321"/>
      <c r="BP2" s="321"/>
      <c r="BQ2" s="321"/>
      <c r="BR2" s="321"/>
      <c r="BS2" s="321"/>
      <c r="BT2" s="321"/>
      <c r="BU2" s="321"/>
      <c r="BV2" s="321"/>
      <c r="BW2" s="321"/>
      <c r="BX2" s="321"/>
      <c r="BY2" s="321"/>
      <c r="BZ2" s="321"/>
      <c r="CA2" s="321"/>
      <c r="CB2" s="321"/>
      <c r="CC2" s="321"/>
      <c r="CD2" s="321"/>
      <c r="CE2" s="321"/>
      <c r="CF2" s="321"/>
      <c r="CG2" s="321"/>
      <c r="CH2" s="321"/>
      <c r="CI2" s="321"/>
      <c r="CJ2" s="321"/>
      <c r="CK2" s="321"/>
      <c r="CL2" s="321"/>
      <c r="CM2" s="321"/>
      <c r="CN2" s="321"/>
      <c r="CO2" s="321"/>
      <c r="CP2" s="321"/>
      <c r="CQ2" s="321"/>
      <c r="CR2" s="321"/>
      <c r="CS2" s="321"/>
      <c r="CT2" s="321"/>
      <c r="CU2" s="321"/>
      <c r="CV2" s="321"/>
      <c r="CW2" s="321"/>
      <c r="CX2" s="321"/>
      <c r="CZ2" s="476"/>
      <c r="DA2" s="476"/>
    </row>
    <row r="3" spans="1:114" s="338" customFormat="1" ht="15">
      <c r="A3" s="318"/>
      <c r="B3" s="319"/>
      <c r="C3" s="319"/>
      <c r="D3" s="332" t="s">
        <v>66</v>
      </c>
      <c r="E3" s="332" t="s">
        <v>69</v>
      </c>
      <c r="F3" s="332" t="s">
        <v>28</v>
      </c>
      <c r="G3" s="332" t="s">
        <v>29</v>
      </c>
      <c r="H3" s="332" t="s">
        <v>30</v>
      </c>
      <c r="I3" s="332" t="s">
        <v>31</v>
      </c>
      <c r="J3" s="332" t="s">
        <v>32</v>
      </c>
      <c r="K3" s="332" t="s">
        <v>33</v>
      </c>
      <c r="L3" s="332" t="s">
        <v>34</v>
      </c>
      <c r="M3" s="332" t="s">
        <v>35</v>
      </c>
      <c r="N3" s="332" t="s">
        <v>36</v>
      </c>
      <c r="O3" s="332" t="s">
        <v>37</v>
      </c>
      <c r="P3" s="332" t="s">
        <v>38</v>
      </c>
      <c r="Q3" s="332" t="s">
        <v>39</v>
      </c>
      <c r="R3" s="332" t="s">
        <v>40</v>
      </c>
      <c r="S3" s="332" t="s">
        <v>41</v>
      </c>
      <c r="T3" s="332" t="s">
        <v>42</v>
      </c>
      <c r="U3" s="332" t="s">
        <v>43</v>
      </c>
      <c r="V3" s="332" t="s">
        <v>44</v>
      </c>
      <c r="W3" s="332" t="s">
        <v>45</v>
      </c>
      <c r="X3" s="332" t="s">
        <v>46</v>
      </c>
      <c r="Y3" s="332" t="s">
        <v>47</v>
      </c>
      <c r="Z3" s="332" t="s">
        <v>48</v>
      </c>
      <c r="AA3" s="332" t="s">
        <v>49</v>
      </c>
      <c r="AB3" s="332" t="s">
        <v>50</v>
      </c>
      <c r="AC3" s="332" t="s">
        <v>51</v>
      </c>
      <c r="AD3" s="332" t="s">
        <v>52</v>
      </c>
      <c r="AE3" s="332" t="s">
        <v>53</v>
      </c>
      <c r="AF3" s="332" t="s">
        <v>54</v>
      </c>
      <c r="AG3" s="332" t="s">
        <v>55</v>
      </c>
      <c r="AH3" s="332" t="s">
        <v>56</v>
      </c>
      <c r="AI3" s="332" t="s">
        <v>57</v>
      </c>
      <c r="AJ3" s="332" t="s">
        <v>58</v>
      </c>
      <c r="AK3" s="332" t="s">
        <v>59</v>
      </c>
      <c r="AL3" s="332" t="s">
        <v>60</v>
      </c>
      <c r="AM3" s="332" t="s">
        <v>61</v>
      </c>
      <c r="AN3" s="332" t="s">
        <v>62</v>
      </c>
      <c r="AO3" s="332" t="s">
        <v>63</v>
      </c>
      <c r="AP3" s="332" t="s">
        <v>64</v>
      </c>
      <c r="AQ3" s="332" t="s">
        <v>65</v>
      </c>
      <c r="AR3" s="333">
        <v>39507</v>
      </c>
      <c r="AS3" s="333">
        <v>39508</v>
      </c>
      <c r="AT3" s="333">
        <v>39509</v>
      </c>
      <c r="AU3" s="333">
        <v>39510</v>
      </c>
      <c r="AV3" s="333">
        <v>39511</v>
      </c>
      <c r="AW3" s="333">
        <v>39512</v>
      </c>
      <c r="AX3" s="333">
        <v>39513</v>
      </c>
      <c r="AY3" s="333">
        <v>39514</v>
      </c>
      <c r="AZ3" s="333">
        <v>39515</v>
      </c>
      <c r="BA3" s="333">
        <v>39516</v>
      </c>
      <c r="BB3" s="333">
        <v>39517</v>
      </c>
      <c r="BC3" s="333">
        <v>39518</v>
      </c>
      <c r="BD3" s="333">
        <v>39519</v>
      </c>
      <c r="BE3" s="333">
        <v>39520</v>
      </c>
      <c r="BF3" s="333">
        <v>39521</v>
      </c>
      <c r="BG3" s="333">
        <v>39522</v>
      </c>
      <c r="BH3" s="333">
        <v>39523</v>
      </c>
      <c r="BI3" s="333">
        <v>39524</v>
      </c>
      <c r="BJ3" s="333">
        <v>39525</v>
      </c>
      <c r="BK3" s="333">
        <v>39526</v>
      </c>
      <c r="BL3" s="334">
        <v>39527</v>
      </c>
      <c r="BM3" s="334">
        <v>39528</v>
      </c>
      <c r="BN3" s="334">
        <v>39529</v>
      </c>
      <c r="BO3" s="334">
        <v>39530</v>
      </c>
      <c r="BP3" s="334">
        <v>39531</v>
      </c>
      <c r="BQ3" s="334">
        <v>39532</v>
      </c>
      <c r="BR3" s="334">
        <v>39533</v>
      </c>
      <c r="BS3" s="334">
        <v>39534</v>
      </c>
      <c r="BT3" s="334">
        <v>39535</v>
      </c>
      <c r="BU3" s="334">
        <v>39536</v>
      </c>
      <c r="BV3" s="333">
        <v>39537</v>
      </c>
      <c r="BW3" s="333">
        <v>39538</v>
      </c>
      <c r="BX3" s="333">
        <v>39539</v>
      </c>
      <c r="BY3" s="333">
        <v>39540</v>
      </c>
      <c r="BZ3" s="333">
        <v>39541</v>
      </c>
      <c r="CA3" s="333">
        <v>39542</v>
      </c>
      <c r="CB3" s="333">
        <v>39543</v>
      </c>
      <c r="CC3" s="333">
        <v>39544</v>
      </c>
      <c r="CD3" s="333">
        <v>39545</v>
      </c>
      <c r="CE3" s="333">
        <v>39546</v>
      </c>
      <c r="CF3" s="333">
        <v>39547</v>
      </c>
      <c r="CG3" s="333">
        <v>39548</v>
      </c>
      <c r="CH3" s="333">
        <v>39549</v>
      </c>
      <c r="CI3" s="333">
        <v>39550</v>
      </c>
      <c r="CJ3" s="335"/>
      <c r="CK3" s="335"/>
      <c r="CL3" s="335"/>
      <c r="CM3" s="335"/>
      <c r="CN3" s="335"/>
      <c r="CO3" s="335"/>
      <c r="CP3" s="335"/>
      <c r="CQ3" s="335"/>
      <c r="CR3" s="335"/>
      <c r="CS3" s="335"/>
      <c r="CT3" s="335"/>
      <c r="CU3" s="335"/>
      <c r="CV3" s="335"/>
      <c r="CW3" s="335"/>
      <c r="CX3" s="335"/>
      <c r="CY3" s="335"/>
      <c r="CZ3" s="327"/>
      <c r="DA3" s="330"/>
      <c r="DB3" s="336"/>
      <c r="DC3" s="337"/>
      <c r="DD3" s="327"/>
      <c r="DE3" s="330"/>
      <c r="DF3" s="331"/>
      <c r="DH3" s="331"/>
      <c r="DJ3" s="331"/>
    </row>
    <row r="4" spans="1:114" s="216" customFormat="1" ht="14">
      <c r="A4" s="78" t="s">
        <v>27</v>
      </c>
      <c r="B4" s="209" t="s">
        <v>79</v>
      </c>
      <c r="C4" s="210"/>
      <c r="D4" s="211">
        <v>0</v>
      </c>
      <c r="E4" s="211">
        <v>0</v>
      </c>
      <c r="F4" s="211">
        <v>0</v>
      </c>
      <c r="G4" s="211">
        <v>0</v>
      </c>
      <c r="H4" s="211">
        <v>0</v>
      </c>
      <c r="I4" s="211">
        <v>9.7880000000000003</v>
      </c>
      <c r="J4" s="211">
        <v>17.358000000000001</v>
      </c>
      <c r="K4" s="211">
        <v>18.657</v>
      </c>
      <c r="L4" s="211">
        <v>19.891000000000002</v>
      </c>
      <c r="M4" s="211">
        <v>18.557000000000002</v>
      </c>
      <c r="N4" s="211">
        <v>10.821</v>
      </c>
      <c r="O4" s="211">
        <v>4.7590000000000003</v>
      </c>
      <c r="P4" s="211">
        <v>16.119</v>
      </c>
      <c r="Q4" s="211">
        <v>14.299999999999999</v>
      </c>
      <c r="R4" s="211"/>
      <c r="S4" s="211">
        <v>0</v>
      </c>
      <c r="T4" s="211">
        <v>23.550000000000004</v>
      </c>
      <c r="U4" s="211">
        <v>5.1419999999999995</v>
      </c>
      <c r="V4" s="211">
        <v>5.9729999999999999</v>
      </c>
      <c r="W4" s="211">
        <v>14.48</v>
      </c>
      <c r="X4" s="211">
        <v>5.95</v>
      </c>
      <c r="Y4" s="211">
        <v>7.1389999999999993</v>
      </c>
      <c r="Z4" s="211">
        <v>5.4550000000000001</v>
      </c>
      <c r="AA4" s="211">
        <v>8.5089999999999986</v>
      </c>
      <c r="AB4" s="211">
        <v>5.8140000000000001</v>
      </c>
      <c r="AC4" s="211">
        <v>6.42</v>
      </c>
      <c r="AD4" s="211">
        <v>5.9719999999999995</v>
      </c>
      <c r="AE4" s="211"/>
      <c r="AF4" s="211">
        <v>0</v>
      </c>
      <c r="AG4" s="211">
        <v>0.89600000000000002</v>
      </c>
      <c r="AH4" s="211">
        <v>8.2379999999999995</v>
      </c>
      <c r="AI4" s="211">
        <v>5.6579999999999995</v>
      </c>
      <c r="AJ4" s="211">
        <v>15.962999999999999</v>
      </c>
      <c r="AK4" s="211">
        <v>18.925000000000004</v>
      </c>
      <c r="AL4" s="211">
        <v>9.5570000000000004</v>
      </c>
      <c r="AM4" s="211">
        <v>6.1509999999999998</v>
      </c>
      <c r="AN4" s="211">
        <v>6.173</v>
      </c>
      <c r="AO4" s="211">
        <v>8.036999999999999</v>
      </c>
      <c r="AP4" s="211">
        <v>9.0020000000000007</v>
      </c>
      <c r="AQ4" s="211"/>
      <c r="AR4" s="211">
        <v>0</v>
      </c>
      <c r="AS4" s="211">
        <v>18.702000000000002</v>
      </c>
      <c r="AT4" s="211">
        <v>20.270999999999997</v>
      </c>
      <c r="AU4" s="211">
        <v>18.452999999999999</v>
      </c>
      <c r="AV4" s="211">
        <v>14.344999999999999</v>
      </c>
      <c r="AW4" s="211">
        <v>6.6680000000000001</v>
      </c>
      <c r="AX4" s="211">
        <v>5.1849999999999996</v>
      </c>
      <c r="AY4" s="211">
        <v>7.1179999999999986</v>
      </c>
      <c r="AZ4" s="211">
        <v>6.3969999999999994</v>
      </c>
      <c r="BA4" s="211">
        <v>2.9159999999999999</v>
      </c>
      <c r="BB4" s="211"/>
      <c r="BC4" s="211">
        <v>0</v>
      </c>
      <c r="BD4" s="211">
        <v>3.7260000000000004</v>
      </c>
      <c r="BE4" s="211">
        <v>9.2940000000000005</v>
      </c>
      <c r="BF4" s="211">
        <v>4.7830000000000004</v>
      </c>
      <c r="BG4" s="211">
        <v>7.4329999999999998</v>
      </c>
      <c r="BH4" s="211">
        <v>7.3629999999999995</v>
      </c>
      <c r="BI4" s="211">
        <v>9.2279999999999998</v>
      </c>
      <c r="BJ4" s="211">
        <v>8.597999999999999</v>
      </c>
      <c r="BK4" s="211">
        <v>9.7429999999999986</v>
      </c>
      <c r="BL4" s="211">
        <v>10.171000000000001</v>
      </c>
      <c r="BM4" s="211">
        <v>8.4410000000000007</v>
      </c>
      <c r="BN4" s="211"/>
      <c r="BO4" s="211">
        <v>0</v>
      </c>
      <c r="BP4" s="211">
        <v>0</v>
      </c>
      <c r="BQ4" s="211">
        <v>0</v>
      </c>
      <c r="BR4" s="211">
        <v>0</v>
      </c>
      <c r="BS4" s="211">
        <v>0</v>
      </c>
      <c r="BT4" s="211">
        <v>0</v>
      </c>
      <c r="BU4" s="211">
        <v>0</v>
      </c>
      <c r="BV4" s="211">
        <v>0</v>
      </c>
      <c r="BW4" s="211">
        <v>0</v>
      </c>
      <c r="BX4" s="211">
        <v>0</v>
      </c>
      <c r="BY4" s="211">
        <v>0</v>
      </c>
      <c r="BZ4" s="211">
        <v>0</v>
      </c>
      <c r="CA4" s="211">
        <v>0</v>
      </c>
      <c r="CB4" s="211">
        <v>0</v>
      </c>
      <c r="CC4" s="211">
        <v>0</v>
      </c>
      <c r="CD4" s="211">
        <v>0</v>
      </c>
      <c r="CE4" s="211">
        <v>0</v>
      </c>
      <c r="CF4" s="211">
        <v>0</v>
      </c>
      <c r="CG4" s="211">
        <v>0</v>
      </c>
      <c r="CH4" s="211">
        <v>0</v>
      </c>
      <c r="CI4" s="211">
        <v>0</v>
      </c>
      <c r="CJ4" s="212"/>
      <c r="CK4" s="212"/>
      <c r="CL4" s="212"/>
      <c r="CM4" s="212"/>
      <c r="CN4" s="212"/>
      <c r="CO4" s="212"/>
      <c r="CP4" s="212"/>
      <c r="CQ4" s="212"/>
      <c r="CR4" s="212"/>
      <c r="CS4" s="212"/>
      <c r="CT4" s="212"/>
      <c r="CU4" s="212"/>
      <c r="CV4" s="212"/>
      <c r="CW4" s="212"/>
      <c r="CX4" s="212"/>
      <c r="CY4" s="212"/>
      <c r="CZ4" s="212"/>
      <c r="DA4" s="213"/>
      <c r="DB4" s="214"/>
      <c r="DC4" s="215"/>
      <c r="DD4" s="212"/>
      <c r="DE4" s="213"/>
      <c r="DF4" s="212"/>
      <c r="DG4" s="213"/>
      <c r="DH4" s="212"/>
      <c r="DI4" s="213"/>
    </row>
    <row r="5" spans="1:114" s="216" customFormat="1">
      <c r="A5" s="8"/>
      <c r="B5" s="209" t="s">
        <v>87</v>
      </c>
      <c r="C5" s="217"/>
      <c r="D5" s="211">
        <v>0</v>
      </c>
      <c r="E5" s="211">
        <v>0</v>
      </c>
      <c r="F5" s="211">
        <v>0</v>
      </c>
      <c r="G5" s="211">
        <v>0</v>
      </c>
      <c r="H5" s="211">
        <v>0</v>
      </c>
      <c r="I5" s="211">
        <v>0</v>
      </c>
      <c r="J5" s="211">
        <v>8.8999999999999996E-2</v>
      </c>
      <c r="K5" s="211">
        <v>2.1999999999999999E-2</v>
      </c>
      <c r="L5" s="211">
        <v>0.157</v>
      </c>
      <c r="M5" s="211">
        <v>8.8999999999999996E-2</v>
      </c>
      <c r="N5" s="211">
        <v>0.13400000000000001</v>
      </c>
      <c r="O5" s="211">
        <v>0.53899999999999992</v>
      </c>
      <c r="P5" s="211">
        <v>0.09</v>
      </c>
      <c r="Q5" s="211">
        <v>2.1999999999999999E-2</v>
      </c>
      <c r="R5" s="211"/>
      <c r="S5" s="211">
        <v>0</v>
      </c>
      <c r="T5" s="211">
        <v>4.3999999999999997E-2</v>
      </c>
      <c r="U5" s="211">
        <v>4.3999999999999997E-2</v>
      </c>
      <c r="V5" s="211">
        <v>1.8860000000000001</v>
      </c>
      <c r="W5" s="211">
        <v>0.157</v>
      </c>
      <c r="X5" s="211">
        <v>6.7000000000000004E-2</v>
      </c>
      <c r="Y5" s="211">
        <v>2.1999999999999999E-2</v>
      </c>
      <c r="Z5" s="211">
        <v>0.78600000000000003</v>
      </c>
      <c r="AA5" s="211">
        <v>1.595</v>
      </c>
      <c r="AB5" s="211">
        <v>1.302</v>
      </c>
      <c r="AC5" s="211">
        <v>2.3119999999999998</v>
      </c>
      <c r="AD5" s="211">
        <v>2.02</v>
      </c>
      <c r="AE5" s="211"/>
      <c r="AF5" s="211">
        <v>0</v>
      </c>
      <c r="AG5" s="211">
        <v>0.42700000000000005</v>
      </c>
      <c r="AH5" s="211">
        <v>2.7839999999999998</v>
      </c>
      <c r="AI5" s="211">
        <v>1.258</v>
      </c>
      <c r="AJ5" s="211">
        <v>4.3999999999999997E-2</v>
      </c>
      <c r="AK5" s="211">
        <v>8.8999999999999996E-2</v>
      </c>
      <c r="AL5" s="211">
        <v>3.3479999999999999</v>
      </c>
      <c r="AM5" s="211">
        <v>5.1639999999999997</v>
      </c>
      <c r="AN5" s="211">
        <v>4.9619999999999997</v>
      </c>
      <c r="AO5" s="211">
        <v>6.1739999999999995</v>
      </c>
      <c r="AP5" s="211">
        <v>4.9380000000000006</v>
      </c>
      <c r="AQ5" s="211"/>
      <c r="AR5" s="211">
        <v>0</v>
      </c>
      <c r="AS5" s="211">
        <v>4.085</v>
      </c>
      <c r="AT5" s="211">
        <v>4.2880000000000003</v>
      </c>
      <c r="AU5" s="211">
        <v>5.5670000000000002</v>
      </c>
      <c r="AV5" s="211">
        <v>6.2630000000000008</v>
      </c>
      <c r="AW5" s="211">
        <v>4.601</v>
      </c>
      <c r="AX5" s="211">
        <v>5.0960000000000001</v>
      </c>
      <c r="AY5" s="211">
        <v>7.4980000000000002</v>
      </c>
      <c r="AZ5" s="211">
        <v>6.1510000000000007</v>
      </c>
      <c r="BA5" s="211">
        <v>8.98</v>
      </c>
      <c r="BB5" s="211"/>
      <c r="BC5" s="211">
        <v>0</v>
      </c>
      <c r="BD5" s="211">
        <v>6.3539999999999992</v>
      </c>
      <c r="BE5" s="211">
        <v>21.304000000000002</v>
      </c>
      <c r="BF5" s="211">
        <v>13.941000000000001</v>
      </c>
      <c r="BG5" s="211">
        <v>3.5019999999999998</v>
      </c>
      <c r="BH5" s="211">
        <v>4.8040000000000003</v>
      </c>
      <c r="BI5" s="211">
        <v>8.6660000000000004</v>
      </c>
      <c r="BJ5" s="211">
        <v>8.6660000000000004</v>
      </c>
      <c r="BK5" s="211">
        <v>5.5009999999999994</v>
      </c>
      <c r="BL5" s="211">
        <v>6.7119999999999997</v>
      </c>
      <c r="BM5" s="211">
        <v>17.646000000000001</v>
      </c>
      <c r="BN5" s="211"/>
      <c r="BO5" s="211">
        <v>0</v>
      </c>
      <c r="BP5" s="211">
        <v>0</v>
      </c>
      <c r="BQ5" s="211">
        <v>0</v>
      </c>
      <c r="BR5" s="211">
        <v>0</v>
      </c>
      <c r="BS5" s="211">
        <v>0</v>
      </c>
      <c r="BT5" s="211">
        <v>0</v>
      </c>
      <c r="BU5" s="211">
        <v>0</v>
      </c>
      <c r="BV5" s="211">
        <v>0</v>
      </c>
      <c r="BW5" s="211">
        <v>0</v>
      </c>
      <c r="BX5" s="211">
        <v>0</v>
      </c>
      <c r="BY5" s="211">
        <v>0</v>
      </c>
      <c r="BZ5" s="211">
        <v>0</v>
      </c>
      <c r="CA5" s="211">
        <v>0</v>
      </c>
      <c r="CB5" s="211">
        <v>0</v>
      </c>
      <c r="CC5" s="211">
        <v>0</v>
      </c>
      <c r="CD5" s="211">
        <v>0</v>
      </c>
      <c r="CE5" s="211">
        <v>0</v>
      </c>
      <c r="CF5" s="211">
        <v>0</v>
      </c>
      <c r="CG5" s="211">
        <v>0</v>
      </c>
      <c r="CH5" s="211">
        <v>0</v>
      </c>
      <c r="CI5" s="211">
        <v>0</v>
      </c>
      <c r="CJ5" s="212"/>
      <c r="CK5" s="212"/>
      <c r="CL5" s="212"/>
      <c r="CM5" s="212"/>
      <c r="CN5" s="212"/>
      <c r="CO5" s="212"/>
      <c r="CP5" s="212"/>
      <c r="CQ5" s="212"/>
      <c r="CR5" s="212"/>
      <c r="CS5" s="212"/>
      <c r="CT5" s="212"/>
      <c r="CU5" s="212"/>
      <c r="CV5" s="212"/>
      <c r="CW5" s="212"/>
      <c r="CX5" s="212"/>
      <c r="CY5" s="212"/>
      <c r="CZ5" s="212"/>
      <c r="DA5" s="213"/>
      <c r="DB5" s="214"/>
      <c r="DC5" s="215"/>
      <c r="DD5" s="212"/>
      <c r="DE5" s="213"/>
      <c r="DF5" s="212"/>
      <c r="DG5" s="213"/>
      <c r="DH5" s="212"/>
      <c r="DI5" s="213"/>
    </row>
    <row r="6" spans="1:114" s="216" customFormat="1">
      <c r="A6" s="10"/>
      <c r="B6" s="219" t="s">
        <v>88</v>
      </c>
      <c r="C6" s="217"/>
      <c r="D6" s="211">
        <v>0</v>
      </c>
      <c r="E6" s="211">
        <v>0</v>
      </c>
      <c r="F6" s="211">
        <v>0</v>
      </c>
      <c r="G6" s="211">
        <v>0</v>
      </c>
      <c r="H6" s="211">
        <v>0</v>
      </c>
      <c r="I6" s="211">
        <v>0.76300000000000001</v>
      </c>
      <c r="J6" s="211">
        <v>1.0770000000000002</v>
      </c>
      <c r="K6" s="211">
        <v>1.0549999999999999</v>
      </c>
      <c r="L6" s="211">
        <v>1.0780000000000001</v>
      </c>
      <c r="M6" s="211">
        <v>1.4590000000000001</v>
      </c>
      <c r="N6" s="211">
        <v>1.728</v>
      </c>
      <c r="O6" s="211">
        <v>2.94</v>
      </c>
      <c r="P6" s="211">
        <v>1.234</v>
      </c>
      <c r="Q6" s="211">
        <v>1.0090000000000001</v>
      </c>
      <c r="R6" s="211"/>
      <c r="S6" s="211">
        <v>0</v>
      </c>
      <c r="T6" s="211">
        <v>1.7510000000000001</v>
      </c>
      <c r="U6" s="211">
        <v>0.42699999999999999</v>
      </c>
      <c r="V6" s="211">
        <v>1.413</v>
      </c>
      <c r="W6" s="211">
        <v>1.595</v>
      </c>
      <c r="X6" s="211">
        <v>0.89700000000000002</v>
      </c>
      <c r="Y6" s="211">
        <v>0.85299999999999998</v>
      </c>
      <c r="Z6" s="211">
        <v>1.55</v>
      </c>
      <c r="AA6" s="211">
        <v>3.2329999999999997</v>
      </c>
      <c r="AB6" s="211">
        <v>1.8189999999999997</v>
      </c>
      <c r="AC6" s="211">
        <v>2.2000000000000002</v>
      </c>
      <c r="AD6" s="211">
        <v>2.02</v>
      </c>
      <c r="AE6" s="211"/>
      <c r="AF6" s="211">
        <v>0</v>
      </c>
      <c r="AG6" s="211">
        <v>0.13400000000000001</v>
      </c>
      <c r="AH6" s="211">
        <v>2.8730000000000002</v>
      </c>
      <c r="AI6" s="211">
        <v>2.6040000000000001</v>
      </c>
      <c r="AJ6" s="211">
        <v>1.6839999999999999</v>
      </c>
      <c r="AK6" s="211">
        <v>2.1109999999999998</v>
      </c>
      <c r="AL6" s="211">
        <v>2.089</v>
      </c>
      <c r="AM6" s="211">
        <v>2.222</v>
      </c>
      <c r="AN6" s="211">
        <v>2.65</v>
      </c>
      <c r="AO6" s="211">
        <v>2.7399999999999998</v>
      </c>
      <c r="AP6" s="211">
        <v>2.919</v>
      </c>
      <c r="AQ6" s="211"/>
      <c r="AR6" s="211">
        <v>0</v>
      </c>
      <c r="AS6" s="211">
        <v>2.335</v>
      </c>
      <c r="AT6" s="211">
        <v>2.0659999999999998</v>
      </c>
      <c r="AU6" s="211">
        <v>1.661</v>
      </c>
      <c r="AV6" s="211">
        <v>2.0649999999999999</v>
      </c>
      <c r="AW6" s="211">
        <v>1.502</v>
      </c>
      <c r="AX6" s="211">
        <v>3.0089999999999995</v>
      </c>
      <c r="AY6" s="211">
        <v>3.907</v>
      </c>
      <c r="AZ6" s="211">
        <v>3.3670000000000004</v>
      </c>
      <c r="BA6" s="211">
        <v>2.3580000000000001</v>
      </c>
      <c r="BB6" s="211"/>
      <c r="BC6" s="211">
        <v>0</v>
      </c>
      <c r="BD6" s="211">
        <v>0.67300000000000004</v>
      </c>
      <c r="BE6" s="211">
        <v>1.1219999999999999</v>
      </c>
      <c r="BF6" s="211">
        <v>0.69599999999999995</v>
      </c>
      <c r="BG6" s="211">
        <v>5.59</v>
      </c>
      <c r="BH6" s="211">
        <v>4.2879999999999994</v>
      </c>
      <c r="BI6" s="211">
        <v>3.7040000000000002</v>
      </c>
      <c r="BJ6" s="211">
        <v>2.7610000000000001</v>
      </c>
      <c r="BK6" s="211">
        <v>3.952</v>
      </c>
      <c r="BL6" s="211">
        <v>4.3109999999999999</v>
      </c>
      <c r="BM6" s="211">
        <v>2.762</v>
      </c>
      <c r="BN6" s="211"/>
      <c r="BO6" s="211">
        <v>0</v>
      </c>
      <c r="BP6" s="211">
        <v>0</v>
      </c>
      <c r="BQ6" s="211">
        <v>0</v>
      </c>
      <c r="BR6" s="211">
        <v>0</v>
      </c>
      <c r="BS6" s="211">
        <v>0</v>
      </c>
      <c r="BT6" s="211">
        <v>0</v>
      </c>
      <c r="BU6" s="211">
        <v>0</v>
      </c>
      <c r="BV6" s="211">
        <v>0</v>
      </c>
      <c r="BW6" s="211">
        <v>0</v>
      </c>
      <c r="BX6" s="211">
        <v>0</v>
      </c>
      <c r="BY6" s="211">
        <v>0</v>
      </c>
      <c r="BZ6" s="211">
        <v>0</v>
      </c>
      <c r="CA6" s="211">
        <v>0</v>
      </c>
      <c r="CB6" s="211">
        <v>0</v>
      </c>
      <c r="CC6" s="211">
        <v>0</v>
      </c>
      <c r="CD6" s="211">
        <v>0</v>
      </c>
      <c r="CE6" s="211">
        <v>0</v>
      </c>
      <c r="CF6" s="211">
        <v>0</v>
      </c>
      <c r="CG6" s="211">
        <v>0</v>
      </c>
      <c r="CH6" s="211">
        <v>0</v>
      </c>
      <c r="CI6" s="211">
        <v>0</v>
      </c>
      <c r="CJ6" s="212"/>
      <c r="CK6" s="212"/>
      <c r="CL6" s="212"/>
      <c r="CM6" s="212"/>
      <c r="CN6" s="212"/>
      <c r="CO6" s="212"/>
      <c r="CP6" s="212"/>
      <c r="CQ6" s="212"/>
      <c r="CR6" s="212"/>
      <c r="CS6" s="212"/>
      <c r="CT6" s="212"/>
      <c r="CU6" s="212"/>
      <c r="CV6" s="212"/>
      <c r="CW6" s="212"/>
      <c r="CX6" s="212"/>
      <c r="CY6" s="212"/>
      <c r="CZ6" s="212"/>
      <c r="DA6" s="213"/>
      <c r="DB6" s="214"/>
      <c r="DC6" s="215"/>
      <c r="DD6" s="212"/>
      <c r="DE6" s="213"/>
      <c r="DF6" s="212"/>
      <c r="DG6" s="213"/>
      <c r="DH6" s="212"/>
      <c r="DI6" s="213"/>
    </row>
    <row r="7" spans="1:114" s="363" customFormat="1">
      <c r="A7" s="15"/>
      <c r="C7" s="364" t="s">
        <v>70</v>
      </c>
      <c r="D7" s="365" t="e">
        <v>#REF!</v>
      </c>
      <c r="E7" s="365" t="e">
        <v>#REF!</v>
      </c>
      <c r="F7" s="365" t="e">
        <v>#REF!</v>
      </c>
      <c r="G7" s="365" t="e">
        <v>#REF!</v>
      </c>
      <c r="H7" s="365" t="e">
        <v>#REF!</v>
      </c>
      <c r="I7" s="365" t="e">
        <v>#REF!</v>
      </c>
      <c r="J7" s="365" t="e">
        <v>#REF!</v>
      </c>
      <c r="K7" s="365" t="e">
        <v>#REF!</v>
      </c>
      <c r="L7" s="365" t="e">
        <v>#REF!</v>
      </c>
      <c r="M7" s="365" t="e">
        <v>#REF!</v>
      </c>
      <c r="N7" s="365" t="e">
        <v>#REF!</v>
      </c>
      <c r="O7" s="365" t="e">
        <v>#REF!</v>
      </c>
      <c r="P7" s="365" t="e">
        <v>#REF!</v>
      </c>
      <c r="Q7" s="365" t="e">
        <v>#REF!</v>
      </c>
      <c r="R7" s="365" t="e">
        <v>#REF!</v>
      </c>
      <c r="S7" s="365" t="e">
        <v>#REF!</v>
      </c>
      <c r="T7" s="365" t="e">
        <v>#REF!</v>
      </c>
      <c r="U7" s="365" t="e">
        <v>#REF!</v>
      </c>
      <c r="V7" s="365" t="e">
        <v>#REF!</v>
      </c>
      <c r="W7" s="365" t="e">
        <v>#REF!</v>
      </c>
      <c r="X7" s="365" t="e">
        <v>#REF!</v>
      </c>
      <c r="Y7" s="365" t="e">
        <v>#REF!</v>
      </c>
      <c r="Z7" s="365" t="e">
        <v>#REF!</v>
      </c>
      <c r="AA7" s="365" t="e">
        <v>#REF!</v>
      </c>
      <c r="AB7" s="365" t="e">
        <v>#REF!</v>
      </c>
      <c r="AC7" s="365" t="e">
        <v>#REF!</v>
      </c>
      <c r="AD7" s="365" t="e">
        <v>#REF!</v>
      </c>
      <c r="AE7" s="365" t="e">
        <v>#REF!</v>
      </c>
      <c r="AF7" s="365" t="e">
        <v>#REF!</v>
      </c>
      <c r="AG7" s="365" t="e">
        <v>#REF!</v>
      </c>
      <c r="AH7" s="365" t="e">
        <v>#REF!</v>
      </c>
      <c r="AI7" s="365" t="e">
        <v>#REF!</v>
      </c>
      <c r="AJ7" s="365" t="e">
        <v>#REF!</v>
      </c>
      <c r="AK7" s="365" t="e">
        <v>#REF!</v>
      </c>
      <c r="AL7" s="365" t="e">
        <v>#REF!</v>
      </c>
      <c r="AM7" s="365" t="e">
        <v>#REF!</v>
      </c>
      <c r="AN7" s="365" t="e">
        <v>#REF!</v>
      </c>
      <c r="AO7" s="365" t="e">
        <v>#REF!</v>
      </c>
      <c r="AP7" s="365" t="e">
        <v>#REF!</v>
      </c>
      <c r="AQ7" s="365" t="e">
        <v>#REF!</v>
      </c>
      <c r="AR7" s="365" t="e">
        <v>#REF!</v>
      </c>
      <c r="AS7" s="365" t="e">
        <v>#REF!</v>
      </c>
      <c r="AT7" s="365" t="e">
        <v>#REF!</v>
      </c>
      <c r="AU7" s="365" t="e">
        <v>#REF!</v>
      </c>
      <c r="AV7" s="365" t="e">
        <v>#REF!</v>
      </c>
      <c r="AW7" s="365" t="e">
        <v>#REF!</v>
      </c>
      <c r="AX7" s="365" t="e">
        <v>#REF!</v>
      </c>
      <c r="AY7" s="365" t="e">
        <v>#REF!</v>
      </c>
      <c r="AZ7" s="365" t="e">
        <v>#REF!</v>
      </c>
      <c r="BA7" s="365" t="e">
        <v>#REF!</v>
      </c>
      <c r="BB7" s="365" t="e">
        <v>#REF!</v>
      </c>
      <c r="BC7" s="365" t="e">
        <v>#REF!</v>
      </c>
      <c r="BD7" s="365" t="e">
        <v>#REF!</v>
      </c>
      <c r="BE7" s="365" t="e">
        <v>#REF!</v>
      </c>
      <c r="BF7" s="365" t="e">
        <v>#REF!</v>
      </c>
      <c r="BG7" s="365" t="e">
        <v>#REF!</v>
      </c>
      <c r="BH7" s="365" t="e">
        <v>#REF!</v>
      </c>
      <c r="BI7" s="365" t="e">
        <v>#REF!</v>
      </c>
      <c r="BJ7" s="365" t="e">
        <v>#REF!</v>
      </c>
      <c r="BK7" s="365" t="e">
        <v>#REF!</v>
      </c>
      <c r="BL7" s="365" t="e">
        <v>#REF!</v>
      </c>
      <c r="BM7" s="365" t="e">
        <v>#REF!</v>
      </c>
      <c r="BN7" s="365" t="e">
        <v>#REF!</v>
      </c>
      <c r="BO7" s="365" t="e">
        <v>#REF!</v>
      </c>
      <c r="BP7" s="365" t="e">
        <v>#REF!</v>
      </c>
      <c r="BQ7" s="365" t="e">
        <v>#REF!</v>
      </c>
      <c r="BR7" s="365" t="e">
        <v>#REF!</v>
      </c>
      <c r="BS7" s="365" t="e">
        <v>#REF!</v>
      </c>
      <c r="BT7" s="365" t="e">
        <v>#REF!</v>
      </c>
      <c r="BU7" s="365" t="e">
        <v>#REF!</v>
      </c>
      <c r="BV7" s="365" t="e">
        <v>#REF!</v>
      </c>
      <c r="BW7" s="365" t="e">
        <v>#REF!</v>
      </c>
      <c r="BX7" s="365" t="e">
        <v>#REF!</v>
      </c>
      <c r="BY7" s="365" t="e">
        <v>#REF!</v>
      </c>
      <c r="BZ7" s="365" t="e">
        <v>#REF!</v>
      </c>
      <c r="CA7" s="365" t="e">
        <v>#REF!</v>
      </c>
      <c r="CB7" s="365" t="e">
        <v>#REF!</v>
      </c>
      <c r="CC7" s="365" t="e">
        <v>#REF!</v>
      </c>
      <c r="CD7" s="365" t="e">
        <v>#REF!</v>
      </c>
      <c r="CE7" s="365" t="e">
        <v>#REF!</v>
      </c>
      <c r="CF7" s="365" t="e">
        <v>#REF!</v>
      </c>
      <c r="CG7" s="365" t="e">
        <v>#REF!</v>
      </c>
      <c r="CH7" s="365" t="e">
        <v>#REF!</v>
      </c>
      <c r="CI7" s="365" t="e">
        <v>#REF!</v>
      </c>
      <c r="CJ7" s="364"/>
      <c r="CK7" s="364"/>
      <c r="CL7" s="364"/>
      <c r="CM7" s="364"/>
      <c r="CN7" s="364"/>
      <c r="CO7" s="364"/>
      <c r="CP7" s="364"/>
      <c r="CQ7" s="364"/>
      <c r="CR7" s="364"/>
      <c r="CS7" s="364"/>
      <c r="CT7" s="364"/>
      <c r="CU7" s="364"/>
      <c r="CV7" s="364"/>
      <c r="CW7" s="364"/>
      <c r="CX7" s="364"/>
      <c r="CY7" s="366"/>
      <c r="CZ7" s="367"/>
      <c r="DA7" s="368"/>
      <c r="DB7" s="369"/>
      <c r="DC7" s="370"/>
      <c r="DD7" s="368"/>
      <c r="DE7" s="368"/>
      <c r="DF7" s="371"/>
      <c r="DG7" s="371"/>
    </row>
    <row r="8" spans="1:114" s="216" customFormat="1" ht="14">
      <c r="A8" s="78" t="s">
        <v>1</v>
      </c>
      <c r="B8" s="209" t="s">
        <v>79</v>
      </c>
      <c r="C8" s="210"/>
      <c r="D8" s="211">
        <v>0</v>
      </c>
      <c r="E8" s="211">
        <v>2.1999999999999999E-2</v>
      </c>
      <c r="F8" s="211">
        <v>0</v>
      </c>
      <c r="G8" s="211">
        <v>0</v>
      </c>
      <c r="H8" s="211">
        <v>2.1999999999999999E-2</v>
      </c>
      <c r="I8" s="211">
        <v>0</v>
      </c>
      <c r="J8" s="211">
        <v>0</v>
      </c>
      <c r="K8" s="211">
        <v>0</v>
      </c>
      <c r="L8" s="211">
        <v>0</v>
      </c>
      <c r="M8" s="211">
        <v>0</v>
      </c>
      <c r="N8" s="211">
        <v>12.841999999999999</v>
      </c>
      <c r="O8" s="211">
        <v>14.616</v>
      </c>
      <c r="P8" s="211">
        <v>17.893000000000001</v>
      </c>
      <c r="Q8" s="211">
        <v>19.507999999999999</v>
      </c>
      <c r="R8" s="211">
        <v>14.008000000000001</v>
      </c>
      <c r="S8" s="211">
        <v>13.201000000000001</v>
      </c>
      <c r="T8" s="211">
        <v>17.2</v>
      </c>
      <c r="U8" s="211">
        <v>6.2409999999999997</v>
      </c>
      <c r="V8" s="211">
        <v>2.8289999999999997</v>
      </c>
      <c r="W8" s="211">
        <v>4.0299999999999994</v>
      </c>
      <c r="X8" s="211">
        <v>5.59</v>
      </c>
      <c r="Y8" s="211">
        <v>2.3099999999999996</v>
      </c>
      <c r="Z8" s="211">
        <v>3.1869999999999998</v>
      </c>
      <c r="AA8" s="211">
        <v>0</v>
      </c>
      <c r="AB8" s="211"/>
      <c r="AC8" s="211">
        <v>0</v>
      </c>
      <c r="AD8" s="211">
        <v>6.3309999999999995</v>
      </c>
      <c r="AE8" s="211">
        <v>5.5000000000000009</v>
      </c>
      <c r="AF8" s="211">
        <v>2.1999999999999999E-2</v>
      </c>
      <c r="AG8" s="211">
        <v>0</v>
      </c>
      <c r="AH8" s="211">
        <v>0.87500000000000011</v>
      </c>
      <c r="AI8" s="211">
        <v>5.9039999999999999</v>
      </c>
      <c r="AJ8" s="211">
        <v>2.5830000000000002</v>
      </c>
      <c r="AK8" s="211">
        <v>6.1280000000000001</v>
      </c>
      <c r="AL8" s="211">
        <v>5.9959999999999996</v>
      </c>
      <c r="AM8" s="211">
        <v>6.1969999999999992</v>
      </c>
      <c r="AN8" s="211">
        <v>5.5</v>
      </c>
      <c r="AO8" s="211">
        <v>7.2289999999999992</v>
      </c>
      <c r="AP8" s="211">
        <v>5.3890000000000002</v>
      </c>
      <c r="AQ8" s="211">
        <v>8.8689999999999998</v>
      </c>
      <c r="AR8" s="211">
        <v>7.0269999999999992</v>
      </c>
      <c r="AS8" s="211">
        <v>2.58</v>
      </c>
      <c r="AT8" s="211"/>
      <c r="AU8" s="211">
        <v>0</v>
      </c>
      <c r="AV8" s="211">
        <v>0.35799999999999998</v>
      </c>
      <c r="AW8" s="211">
        <v>3.1209999999999996</v>
      </c>
      <c r="AX8" s="211">
        <v>5.0299999999999994</v>
      </c>
      <c r="AY8" s="211">
        <v>6.802999999999999</v>
      </c>
      <c r="AZ8" s="211">
        <v>6.0839999999999996</v>
      </c>
      <c r="BA8" s="211">
        <v>3.2780000000000005</v>
      </c>
      <c r="BB8" s="211">
        <v>4.9599999999999991</v>
      </c>
      <c r="BC8" s="211">
        <v>6.1739999999999995</v>
      </c>
      <c r="BD8" s="211">
        <v>3.3219999999999996</v>
      </c>
      <c r="BE8" s="211">
        <v>6.5569999999999995</v>
      </c>
      <c r="BF8" s="211">
        <v>2.5819999999999999</v>
      </c>
      <c r="BG8" s="211">
        <v>0.626</v>
      </c>
      <c r="BH8" s="211"/>
      <c r="BI8" s="211">
        <v>0</v>
      </c>
      <c r="BJ8" s="211">
        <v>0</v>
      </c>
      <c r="BK8" s="211">
        <v>4.3550000000000004</v>
      </c>
      <c r="BL8" s="211">
        <v>6.1070000000000002</v>
      </c>
      <c r="BM8" s="211">
        <v>4.7370000000000001</v>
      </c>
      <c r="BN8" s="211">
        <v>6.577</v>
      </c>
      <c r="BO8" s="211">
        <v>5.4320000000000004</v>
      </c>
      <c r="BP8" s="211">
        <v>3.5679999999999996</v>
      </c>
      <c r="BQ8" s="211">
        <v>2.7159999999999997</v>
      </c>
      <c r="BR8" s="211">
        <v>1.3919999999999999</v>
      </c>
      <c r="BS8" s="211">
        <v>1.323</v>
      </c>
      <c r="BT8" s="211">
        <v>2.266</v>
      </c>
      <c r="BU8" s="211">
        <v>2.0430000000000001</v>
      </c>
      <c r="BV8" s="211">
        <v>1.234</v>
      </c>
      <c r="BW8" s="211">
        <v>0.98799999999999999</v>
      </c>
      <c r="BX8" s="211">
        <v>0.74</v>
      </c>
      <c r="BY8" s="211"/>
      <c r="BZ8" s="211">
        <v>0</v>
      </c>
      <c r="CA8" s="211">
        <v>0</v>
      </c>
      <c r="CB8" s="211">
        <v>0</v>
      </c>
      <c r="CC8" s="211">
        <v>0</v>
      </c>
      <c r="CD8" s="211">
        <v>0</v>
      </c>
      <c r="CE8" s="211">
        <v>0</v>
      </c>
      <c r="CF8" s="211">
        <v>0</v>
      </c>
      <c r="CG8" s="211">
        <v>0</v>
      </c>
      <c r="CH8" s="211">
        <v>0</v>
      </c>
      <c r="CI8" s="211">
        <v>0</v>
      </c>
      <c r="CJ8" s="212"/>
      <c r="CK8" s="212"/>
      <c r="CL8" s="212"/>
      <c r="CM8" s="212"/>
      <c r="CN8" s="212"/>
      <c r="CO8" s="212"/>
      <c r="CP8" s="212"/>
      <c r="CQ8" s="212"/>
      <c r="CR8" s="212"/>
      <c r="CS8" s="212"/>
      <c r="CT8" s="212"/>
      <c r="CU8" s="212"/>
      <c r="CV8" s="212"/>
      <c r="CW8" s="212"/>
      <c r="CX8" s="212"/>
      <c r="CY8" s="212"/>
      <c r="CZ8" s="212"/>
      <c r="DA8" s="213"/>
      <c r="DB8" s="214"/>
      <c r="DC8" s="215"/>
      <c r="DD8" s="212"/>
      <c r="DE8" s="213"/>
      <c r="DF8" s="212"/>
      <c r="DG8" s="213"/>
      <c r="DH8" s="212"/>
      <c r="DI8" s="213"/>
    </row>
    <row r="9" spans="1:114" s="216" customFormat="1">
      <c r="A9" s="8"/>
      <c r="B9" s="209" t="s">
        <v>87</v>
      </c>
      <c r="C9" s="217"/>
      <c r="D9" s="211">
        <v>0</v>
      </c>
      <c r="E9" s="211">
        <v>2.1999999999999999E-2</v>
      </c>
      <c r="F9" s="211">
        <v>0</v>
      </c>
      <c r="G9" s="211">
        <v>0</v>
      </c>
      <c r="H9" s="211">
        <v>4.4999999999999998E-2</v>
      </c>
      <c r="I9" s="211">
        <v>4.3999999999999997E-2</v>
      </c>
      <c r="J9" s="211">
        <v>2.1999999999999999E-2</v>
      </c>
      <c r="K9" s="211">
        <v>0</v>
      </c>
      <c r="L9" s="211">
        <v>0</v>
      </c>
      <c r="M9" s="211">
        <v>0</v>
      </c>
      <c r="N9" s="211">
        <v>0.156</v>
      </c>
      <c r="O9" s="211">
        <v>0.13400000000000001</v>
      </c>
      <c r="P9" s="211">
        <v>6.7000000000000004E-2</v>
      </c>
      <c r="Q9" s="211">
        <v>2.1999999999999999E-2</v>
      </c>
      <c r="R9" s="211">
        <v>2.1999999999999999E-2</v>
      </c>
      <c r="S9" s="211">
        <v>6.7000000000000004E-2</v>
      </c>
      <c r="T9" s="211">
        <v>4.4999999999999998E-2</v>
      </c>
      <c r="U9" s="211">
        <v>4.4999999999999998E-2</v>
      </c>
      <c r="V9" s="211">
        <v>1.01</v>
      </c>
      <c r="W9" s="211">
        <v>0.47200000000000003</v>
      </c>
      <c r="X9" s="211">
        <v>0.74099999999999999</v>
      </c>
      <c r="Y9" s="211">
        <v>0.224</v>
      </c>
      <c r="Z9" s="211">
        <v>0.314</v>
      </c>
      <c r="AA9" s="211">
        <v>0</v>
      </c>
      <c r="AB9" s="211"/>
      <c r="AC9" s="211">
        <v>0</v>
      </c>
      <c r="AD9" s="211">
        <v>0.157</v>
      </c>
      <c r="AE9" s="211">
        <v>8.7999999999999995E-2</v>
      </c>
      <c r="AF9" s="211">
        <v>0</v>
      </c>
      <c r="AG9" s="211">
        <v>0</v>
      </c>
      <c r="AH9" s="211">
        <v>0.15599999999999997</v>
      </c>
      <c r="AI9" s="211">
        <v>1.752</v>
      </c>
      <c r="AJ9" s="211">
        <v>1.0330000000000001</v>
      </c>
      <c r="AK9" s="211">
        <v>8.532</v>
      </c>
      <c r="AL9" s="211">
        <v>6.4439999999999991</v>
      </c>
      <c r="AM9" s="211">
        <v>8.3740000000000006</v>
      </c>
      <c r="AN9" s="211">
        <v>9.6760000000000002</v>
      </c>
      <c r="AO9" s="211">
        <v>9.1820000000000004</v>
      </c>
      <c r="AP9" s="211">
        <v>4.9609999999999994</v>
      </c>
      <c r="AQ9" s="211">
        <v>5.0060000000000002</v>
      </c>
      <c r="AR9" s="211">
        <v>4.7370000000000001</v>
      </c>
      <c r="AS9" s="211">
        <v>1.0549999999999999</v>
      </c>
      <c r="AT9" s="211"/>
      <c r="AU9" s="211">
        <v>0</v>
      </c>
      <c r="AV9" s="211">
        <v>0.53800000000000003</v>
      </c>
      <c r="AW9" s="211">
        <v>5.4109999999999996</v>
      </c>
      <c r="AX9" s="211">
        <v>6.2409999999999997</v>
      </c>
      <c r="AY9" s="211">
        <v>9.6310000000000002</v>
      </c>
      <c r="AZ9" s="211">
        <v>9.6539999999999999</v>
      </c>
      <c r="BA9" s="211">
        <v>9.7210000000000001</v>
      </c>
      <c r="BB9" s="211">
        <v>7.2389999999999999</v>
      </c>
      <c r="BC9" s="211">
        <v>7.0269999999999992</v>
      </c>
      <c r="BD9" s="211">
        <v>4.6019999999999994</v>
      </c>
      <c r="BE9" s="211">
        <v>4.7140000000000004</v>
      </c>
      <c r="BF9" s="211">
        <v>5.1639999999999997</v>
      </c>
      <c r="BG9" s="211">
        <v>0.35899999999999999</v>
      </c>
      <c r="BH9" s="211"/>
      <c r="BI9" s="211">
        <v>0</v>
      </c>
      <c r="BJ9" s="211">
        <v>0</v>
      </c>
      <c r="BK9" s="211">
        <v>4.5579999999999998</v>
      </c>
      <c r="BL9" s="211">
        <v>5.2750000000000004</v>
      </c>
      <c r="BM9" s="211">
        <v>6.6669999999999998</v>
      </c>
      <c r="BN9" s="211">
        <v>8.8230000000000004</v>
      </c>
      <c r="BO9" s="211">
        <v>9.0689999999999991</v>
      </c>
      <c r="BP9" s="211">
        <v>5.8819999999999997</v>
      </c>
      <c r="BQ9" s="211">
        <v>3.121</v>
      </c>
      <c r="BR9" s="211">
        <v>2.806</v>
      </c>
      <c r="BS9" s="211">
        <v>3.5249999999999999</v>
      </c>
      <c r="BT9" s="211">
        <v>3.6599999999999997</v>
      </c>
      <c r="BU9" s="211">
        <v>3.7050000000000001</v>
      </c>
      <c r="BV9" s="211">
        <v>6.7799999999999994</v>
      </c>
      <c r="BW9" s="211">
        <v>4.3319999999999999</v>
      </c>
      <c r="BX9" s="211">
        <v>2.4010000000000002</v>
      </c>
      <c r="BY9" s="211"/>
      <c r="BZ9" s="211">
        <v>0</v>
      </c>
      <c r="CA9" s="211">
        <v>0</v>
      </c>
      <c r="CB9" s="211">
        <v>0</v>
      </c>
      <c r="CC9" s="211">
        <v>0</v>
      </c>
      <c r="CD9" s="211">
        <v>0</v>
      </c>
      <c r="CE9" s="211">
        <v>0</v>
      </c>
      <c r="CF9" s="211">
        <v>0</v>
      </c>
      <c r="CG9" s="211">
        <v>0</v>
      </c>
      <c r="CH9" s="211">
        <v>0</v>
      </c>
      <c r="CI9" s="211">
        <v>0</v>
      </c>
      <c r="CJ9" s="212"/>
      <c r="CK9" s="212"/>
      <c r="CL9" s="212"/>
      <c r="CM9" s="212"/>
      <c r="CN9" s="212"/>
      <c r="CO9" s="212"/>
      <c r="CP9" s="212"/>
      <c r="CQ9" s="212"/>
      <c r="CR9" s="212"/>
      <c r="CS9" s="212"/>
      <c r="CT9" s="212"/>
      <c r="CU9" s="212"/>
      <c r="CV9" s="212"/>
      <c r="CW9" s="212"/>
      <c r="CX9" s="212"/>
      <c r="CY9" s="212"/>
      <c r="CZ9" s="212"/>
      <c r="DA9" s="213"/>
      <c r="DB9" s="214"/>
      <c r="DC9" s="215"/>
      <c r="DD9" s="212"/>
      <c r="DE9" s="213"/>
      <c r="DF9" s="212"/>
      <c r="DG9" s="213"/>
      <c r="DH9" s="212"/>
      <c r="DI9" s="213"/>
    </row>
    <row r="10" spans="1:114" s="216" customFormat="1">
      <c r="A10" s="10"/>
      <c r="B10" s="219" t="s">
        <v>88</v>
      </c>
      <c r="C10" s="217"/>
      <c r="D10" s="211">
        <v>0</v>
      </c>
      <c r="E10" s="211">
        <v>0</v>
      </c>
      <c r="F10" s="211">
        <v>0</v>
      </c>
      <c r="G10" s="211">
        <v>0</v>
      </c>
      <c r="H10" s="211">
        <v>0</v>
      </c>
      <c r="I10" s="211">
        <v>0</v>
      </c>
      <c r="J10" s="211">
        <v>0</v>
      </c>
      <c r="K10" s="211">
        <v>0</v>
      </c>
      <c r="L10" s="211">
        <v>0</v>
      </c>
      <c r="M10" s="211">
        <v>0</v>
      </c>
      <c r="N10" s="211">
        <v>2.9169999999999998</v>
      </c>
      <c r="O10" s="211">
        <v>4.1980000000000004</v>
      </c>
      <c r="P10" s="211">
        <v>4.49</v>
      </c>
      <c r="Q10" s="211">
        <v>3.8840000000000003</v>
      </c>
      <c r="R10" s="211">
        <v>2.649</v>
      </c>
      <c r="S10" s="211">
        <v>3.2109999999999999</v>
      </c>
      <c r="T10" s="211">
        <v>4.6690000000000005</v>
      </c>
      <c r="U10" s="211">
        <v>2.1549999999999998</v>
      </c>
      <c r="V10" s="211">
        <v>1.6620000000000001</v>
      </c>
      <c r="W10" s="211">
        <v>3.008</v>
      </c>
      <c r="X10" s="211">
        <v>3.5470000000000002</v>
      </c>
      <c r="Y10" s="211">
        <v>1.9970000000000001</v>
      </c>
      <c r="Z10" s="211">
        <v>2.4699999999999998</v>
      </c>
      <c r="AA10" s="211">
        <v>0</v>
      </c>
      <c r="AB10" s="211"/>
      <c r="AC10" s="211">
        <v>0</v>
      </c>
      <c r="AD10" s="211">
        <v>0.98799999999999999</v>
      </c>
      <c r="AE10" s="211">
        <v>1.145</v>
      </c>
      <c r="AF10" s="211">
        <v>0.17899999999999999</v>
      </c>
      <c r="AG10" s="211">
        <v>6.7000000000000004E-2</v>
      </c>
      <c r="AH10" s="211">
        <v>1.032</v>
      </c>
      <c r="AI10" s="211">
        <v>4.0410000000000004</v>
      </c>
      <c r="AJ10" s="211">
        <v>2.246</v>
      </c>
      <c r="AK10" s="211">
        <v>4.6240000000000006</v>
      </c>
      <c r="AL10" s="211">
        <v>4.266</v>
      </c>
      <c r="AM10" s="211">
        <v>3.7280000000000002</v>
      </c>
      <c r="AN10" s="211">
        <v>3.839</v>
      </c>
      <c r="AO10" s="211">
        <v>4.8490000000000002</v>
      </c>
      <c r="AP10" s="211">
        <v>3.2770000000000001</v>
      </c>
      <c r="AQ10" s="211">
        <v>5.4779999999999998</v>
      </c>
      <c r="AR10" s="211">
        <v>5.23</v>
      </c>
      <c r="AS10" s="211">
        <v>1.639</v>
      </c>
      <c r="AT10" s="211"/>
      <c r="AU10" s="211">
        <v>0</v>
      </c>
      <c r="AV10" s="211">
        <v>0.87600000000000011</v>
      </c>
      <c r="AW10" s="211">
        <v>2.6270000000000002</v>
      </c>
      <c r="AX10" s="211">
        <v>3.8390000000000004</v>
      </c>
      <c r="AY10" s="211">
        <v>5.5459999999999994</v>
      </c>
      <c r="AZ10" s="211">
        <v>5.8599999999999994</v>
      </c>
      <c r="BA10" s="211">
        <v>3.7490000000000001</v>
      </c>
      <c r="BB10" s="211">
        <v>6.6669999999999998</v>
      </c>
      <c r="BC10" s="211">
        <v>7.9049999999999994</v>
      </c>
      <c r="BD10" s="211">
        <v>5.298</v>
      </c>
      <c r="BE10" s="211">
        <v>7.1620000000000008</v>
      </c>
      <c r="BF10" s="211">
        <v>5.1619999999999999</v>
      </c>
      <c r="BG10" s="211">
        <v>0.83100000000000007</v>
      </c>
      <c r="BH10" s="211"/>
      <c r="BI10" s="211">
        <v>0</v>
      </c>
      <c r="BJ10" s="211">
        <v>0</v>
      </c>
      <c r="BK10" s="211">
        <v>3.9509999999999996</v>
      </c>
      <c r="BL10" s="211">
        <v>5.859</v>
      </c>
      <c r="BM10" s="211">
        <v>4.9169999999999998</v>
      </c>
      <c r="BN10" s="211">
        <v>6.238999999999999</v>
      </c>
      <c r="BO10" s="211">
        <v>5.7029999999999994</v>
      </c>
      <c r="BP10" s="211">
        <v>5.2530000000000001</v>
      </c>
      <c r="BQ10" s="211">
        <v>3.6150000000000002</v>
      </c>
      <c r="BR10" s="211">
        <v>1.863</v>
      </c>
      <c r="BS10" s="211">
        <v>2.4249999999999998</v>
      </c>
      <c r="BT10" s="211">
        <v>3.7050000000000001</v>
      </c>
      <c r="BU10" s="211">
        <v>3.3</v>
      </c>
      <c r="BV10" s="211">
        <v>3.2320000000000002</v>
      </c>
      <c r="BW10" s="211">
        <v>1.93</v>
      </c>
      <c r="BX10" s="211">
        <v>1.885</v>
      </c>
      <c r="BY10" s="211"/>
      <c r="BZ10" s="211">
        <v>0</v>
      </c>
      <c r="CA10" s="211">
        <v>0</v>
      </c>
      <c r="CB10" s="211">
        <v>0</v>
      </c>
      <c r="CC10" s="211">
        <v>0</v>
      </c>
      <c r="CD10" s="211">
        <v>0</v>
      </c>
      <c r="CE10" s="211">
        <v>0</v>
      </c>
      <c r="CF10" s="211">
        <v>0</v>
      </c>
      <c r="CG10" s="211">
        <v>0</v>
      </c>
      <c r="CH10" s="211">
        <v>0</v>
      </c>
      <c r="CI10" s="211">
        <v>0</v>
      </c>
      <c r="CJ10" s="212"/>
      <c r="CK10" s="212"/>
      <c r="CL10" s="212"/>
      <c r="CM10" s="212"/>
      <c r="CN10" s="212"/>
      <c r="CO10" s="212"/>
      <c r="CP10" s="212"/>
      <c r="CQ10" s="212"/>
      <c r="CR10" s="212"/>
      <c r="CS10" s="212"/>
      <c r="CT10" s="212"/>
      <c r="CU10" s="212"/>
      <c r="CV10" s="212"/>
      <c r="CW10" s="212"/>
      <c r="CX10" s="212"/>
      <c r="CY10" s="212"/>
      <c r="CZ10" s="212"/>
      <c r="DA10" s="213"/>
      <c r="DB10" s="214"/>
      <c r="DC10" s="215"/>
      <c r="DD10" s="212"/>
      <c r="DE10" s="213"/>
      <c r="DF10" s="212"/>
      <c r="DG10" s="213"/>
      <c r="DH10" s="212"/>
      <c r="DI10" s="213"/>
    </row>
    <row r="11" spans="1:114" s="363" customFormat="1">
      <c r="A11" s="15"/>
      <c r="C11" s="364" t="s">
        <v>70</v>
      </c>
      <c r="D11" s="365" t="e">
        <v>#REF!</v>
      </c>
      <c r="E11" s="365" t="e">
        <v>#REF!</v>
      </c>
      <c r="F11" s="365" t="e">
        <v>#REF!</v>
      </c>
      <c r="G11" s="365" t="e">
        <v>#REF!</v>
      </c>
      <c r="H11" s="365" t="e">
        <v>#REF!</v>
      </c>
      <c r="I11" s="365" t="e">
        <v>#REF!</v>
      </c>
      <c r="J11" s="365" t="e">
        <v>#REF!</v>
      </c>
      <c r="K11" s="365" t="e">
        <v>#REF!</v>
      </c>
      <c r="L11" s="365" t="e">
        <v>#REF!</v>
      </c>
      <c r="M11" s="365" t="e">
        <v>#REF!</v>
      </c>
      <c r="N11" s="365" t="e">
        <v>#REF!</v>
      </c>
      <c r="O11" s="365" t="e">
        <v>#REF!</v>
      </c>
      <c r="P11" s="365" t="e">
        <v>#REF!</v>
      </c>
      <c r="Q11" s="365" t="e">
        <v>#REF!</v>
      </c>
      <c r="R11" s="365" t="e">
        <v>#REF!</v>
      </c>
      <c r="S11" s="365" t="e">
        <v>#REF!</v>
      </c>
      <c r="T11" s="365" t="e">
        <v>#REF!</v>
      </c>
      <c r="U11" s="365" t="e">
        <v>#REF!</v>
      </c>
      <c r="V11" s="365" t="e">
        <v>#REF!</v>
      </c>
      <c r="W11" s="365" t="e">
        <v>#REF!</v>
      </c>
      <c r="X11" s="365" t="e">
        <v>#REF!</v>
      </c>
      <c r="Y11" s="365" t="e">
        <v>#REF!</v>
      </c>
      <c r="Z11" s="365" t="e">
        <v>#REF!</v>
      </c>
      <c r="AA11" s="365" t="e">
        <v>#REF!</v>
      </c>
      <c r="AB11" s="365"/>
      <c r="AC11" s="365" t="e">
        <v>#REF!</v>
      </c>
      <c r="AD11" s="365" t="e">
        <v>#REF!</v>
      </c>
      <c r="AE11" s="365" t="e">
        <v>#REF!</v>
      </c>
      <c r="AF11" s="365" t="e">
        <v>#REF!</v>
      </c>
      <c r="AG11" s="365" t="e">
        <v>#REF!</v>
      </c>
      <c r="AH11" s="365" t="e">
        <v>#REF!</v>
      </c>
      <c r="AI11" s="365" t="e">
        <v>#REF!</v>
      </c>
      <c r="AJ11" s="365" t="e">
        <v>#REF!</v>
      </c>
      <c r="AK11" s="365" t="e">
        <v>#REF!</v>
      </c>
      <c r="AL11" s="365" t="e">
        <v>#REF!</v>
      </c>
      <c r="AM11" s="365" t="e">
        <v>#REF!</v>
      </c>
      <c r="AN11" s="365" t="e">
        <v>#REF!</v>
      </c>
      <c r="AO11" s="365" t="e">
        <v>#REF!</v>
      </c>
      <c r="AP11" s="365" t="e">
        <v>#REF!</v>
      </c>
      <c r="AQ11" s="365" t="e">
        <v>#REF!</v>
      </c>
      <c r="AR11" s="365" t="e">
        <v>#REF!</v>
      </c>
      <c r="AS11" s="365" t="e">
        <v>#REF!</v>
      </c>
      <c r="AT11" s="365" t="e">
        <v>#REF!</v>
      </c>
      <c r="AU11" s="365" t="e">
        <v>#REF!</v>
      </c>
      <c r="AV11" s="365" t="e">
        <v>#REF!</v>
      </c>
      <c r="AW11" s="365" t="e">
        <v>#REF!</v>
      </c>
      <c r="AX11" s="365" t="e">
        <v>#REF!</v>
      </c>
      <c r="AY11" s="365" t="e">
        <v>#REF!</v>
      </c>
      <c r="AZ11" s="365" t="e">
        <v>#REF!</v>
      </c>
      <c r="BA11" s="365" t="e">
        <v>#REF!</v>
      </c>
      <c r="BB11" s="365" t="e">
        <v>#REF!</v>
      </c>
      <c r="BC11" s="365" t="e">
        <v>#REF!</v>
      </c>
      <c r="BD11" s="365" t="e">
        <v>#REF!</v>
      </c>
      <c r="BE11" s="365" t="e">
        <v>#REF!</v>
      </c>
      <c r="BF11" s="365" t="e">
        <v>#REF!</v>
      </c>
      <c r="BG11" s="365" t="e">
        <v>#REF!</v>
      </c>
      <c r="BH11" s="365" t="e">
        <v>#REF!</v>
      </c>
      <c r="BI11" s="365" t="e">
        <v>#REF!</v>
      </c>
      <c r="BJ11" s="365" t="e">
        <v>#REF!</v>
      </c>
      <c r="BK11" s="365" t="e">
        <v>#REF!</v>
      </c>
      <c r="BL11" s="365" t="e">
        <v>#REF!</v>
      </c>
      <c r="BM11" s="365" t="e">
        <v>#REF!</v>
      </c>
      <c r="BN11" s="365" t="e">
        <v>#REF!</v>
      </c>
      <c r="BO11" s="365" t="e">
        <v>#REF!</v>
      </c>
      <c r="BP11" s="365" t="e">
        <v>#REF!</v>
      </c>
      <c r="BQ11" s="365" t="e">
        <v>#REF!</v>
      </c>
      <c r="BR11" s="365" t="e">
        <v>#REF!</v>
      </c>
      <c r="BS11" s="365" t="e">
        <v>#REF!</v>
      </c>
      <c r="BT11" s="365" t="e">
        <v>#REF!</v>
      </c>
      <c r="BU11" s="365" t="e">
        <v>#REF!</v>
      </c>
      <c r="BV11" s="365" t="e">
        <v>#REF!</v>
      </c>
      <c r="BW11" s="365" t="e">
        <v>#REF!</v>
      </c>
      <c r="BX11" s="365" t="e">
        <v>#REF!</v>
      </c>
      <c r="BY11" s="365" t="e">
        <v>#REF!</v>
      </c>
      <c r="BZ11" s="365" t="e">
        <v>#REF!</v>
      </c>
      <c r="CA11" s="365" t="e">
        <v>#REF!</v>
      </c>
      <c r="CB11" s="365" t="e">
        <v>#REF!</v>
      </c>
      <c r="CC11" s="365" t="e">
        <v>#REF!</v>
      </c>
      <c r="CD11" s="365" t="e">
        <v>#REF!</v>
      </c>
      <c r="CE11" s="365" t="e">
        <v>#REF!</v>
      </c>
      <c r="CF11" s="365" t="e">
        <v>#REF!</v>
      </c>
      <c r="CG11" s="365" t="e">
        <v>#REF!</v>
      </c>
      <c r="CH11" s="365" t="e">
        <v>#REF!</v>
      </c>
      <c r="CI11" s="365" t="e">
        <v>#REF!</v>
      </c>
      <c r="CJ11" s="364"/>
      <c r="CK11" s="364"/>
      <c r="CL11" s="364"/>
      <c r="CM11" s="364"/>
      <c r="CN11" s="364"/>
      <c r="CO11" s="364"/>
      <c r="CP11" s="364"/>
      <c r="CQ11" s="364"/>
      <c r="CR11" s="364"/>
      <c r="CS11" s="364"/>
      <c r="CT11" s="364"/>
      <c r="CU11" s="364"/>
      <c r="CV11" s="364"/>
      <c r="CW11" s="364"/>
      <c r="CX11" s="364"/>
      <c r="CY11" s="366"/>
      <c r="CZ11" s="367"/>
      <c r="DA11" s="368"/>
      <c r="DB11" s="369"/>
      <c r="DC11" s="370"/>
      <c r="DD11" s="368"/>
      <c r="DE11" s="368"/>
      <c r="DF11" s="371"/>
      <c r="DG11" s="371"/>
    </row>
    <row r="12" spans="1:114" s="216" customFormat="1" ht="14">
      <c r="A12" s="78" t="s">
        <v>3</v>
      </c>
      <c r="B12" s="209" t="s">
        <v>79</v>
      </c>
      <c r="C12" s="210"/>
      <c r="D12" s="211">
        <v>0</v>
      </c>
      <c r="E12" s="211">
        <v>0</v>
      </c>
      <c r="F12" s="211">
        <v>0</v>
      </c>
      <c r="G12" s="211">
        <v>0</v>
      </c>
      <c r="H12" s="211">
        <v>0</v>
      </c>
      <c r="I12" s="211">
        <v>0</v>
      </c>
      <c r="J12" s="211">
        <v>0</v>
      </c>
      <c r="K12" s="211">
        <v>0</v>
      </c>
      <c r="L12" s="211">
        <v>0</v>
      </c>
      <c r="M12" s="211">
        <v>0</v>
      </c>
      <c r="N12" s="211">
        <v>0</v>
      </c>
      <c r="O12" s="211">
        <v>16.097000000000001</v>
      </c>
      <c r="P12" s="211">
        <v>18.945999999999998</v>
      </c>
      <c r="Q12" s="211">
        <v>18.230999999999998</v>
      </c>
      <c r="R12" s="211">
        <v>13.559000000000001</v>
      </c>
      <c r="S12" s="211">
        <v>14.793999999999999</v>
      </c>
      <c r="T12" s="211">
        <v>17.869000000000003</v>
      </c>
      <c r="U12" s="211">
        <v>18.812000000000001</v>
      </c>
      <c r="V12" s="211">
        <v>18.274000000000001</v>
      </c>
      <c r="W12" s="211">
        <v>11.023999999999997</v>
      </c>
      <c r="X12" s="211">
        <v>18.521000000000001</v>
      </c>
      <c r="Y12" s="211">
        <v>5.5229999999999997</v>
      </c>
      <c r="Z12" s="211">
        <v>1.0999999999999999</v>
      </c>
      <c r="AA12" s="211">
        <v>0.71899999999999997</v>
      </c>
      <c r="AB12" s="211"/>
      <c r="AC12" s="211">
        <v>0</v>
      </c>
      <c r="AD12" s="211">
        <v>24.065999999999999</v>
      </c>
      <c r="AE12" s="211">
        <v>15.359</v>
      </c>
      <c r="AF12" s="211">
        <v>2.2010000000000001</v>
      </c>
      <c r="AG12" s="211">
        <v>2.2229999999999999</v>
      </c>
      <c r="AH12" s="211">
        <v>1.9300000000000002</v>
      </c>
      <c r="AI12" s="211">
        <v>3.0089999999999999</v>
      </c>
      <c r="AJ12" s="211">
        <v>2.5819999999999999</v>
      </c>
      <c r="AK12" s="211">
        <v>5.9029999999999996</v>
      </c>
      <c r="AL12" s="211">
        <v>5.7690000000000001</v>
      </c>
      <c r="AM12" s="211">
        <v>4.1760000000000002</v>
      </c>
      <c r="AN12" s="211">
        <v>5.5670000000000002</v>
      </c>
      <c r="AO12" s="211">
        <v>5.6479999999999997</v>
      </c>
      <c r="AP12" s="211">
        <v>4.1310000000000002</v>
      </c>
      <c r="AQ12" s="211"/>
      <c r="AR12" s="211">
        <v>0</v>
      </c>
      <c r="AS12" s="211">
        <v>11.742000000000001</v>
      </c>
      <c r="AT12" s="211">
        <v>19.754999999999999</v>
      </c>
      <c r="AU12" s="211">
        <v>18.341999999999999</v>
      </c>
      <c r="AV12" s="211">
        <v>13.537999999999998</v>
      </c>
      <c r="AW12" s="211">
        <v>8.8230000000000004</v>
      </c>
      <c r="AX12" s="211">
        <v>6.0389999999999997</v>
      </c>
      <c r="AY12" s="211">
        <v>1.2790000000000001</v>
      </c>
      <c r="AZ12" s="211">
        <v>3.4800000000000004</v>
      </c>
      <c r="BA12" s="211">
        <v>1.3691</v>
      </c>
      <c r="BB12" s="211">
        <v>3.0529999999999999</v>
      </c>
      <c r="BC12" s="211">
        <v>5.883</v>
      </c>
      <c r="BD12" s="211"/>
      <c r="BE12" s="211">
        <v>0</v>
      </c>
      <c r="BF12" s="211">
        <v>0</v>
      </c>
      <c r="BG12" s="211">
        <v>1.458</v>
      </c>
      <c r="BH12" s="211">
        <v>1.234</v>
      </c>
      <c r="BI12" s="211">
        <v>1.121</v>
      </c>
      <c r="BJ12" s="211">
        <v>8.6430000000000007</v>
      </c>
      <c r="BK12" s="211">
        <v>5.9260000000000002</v>
      </c>
      <c r="BL12" s="211">
        <v>6.8689999999999998</v>
      </c>
      <c r="BM12" s="211">
        <v>3.5259999999999998</v>
      </c>
      <c r="BN12" s="211">
        <v>7.0279999999999996</v>
      </c>
      <c r="BO12" s="211">
        <v>5.4770000000000003</v>
      </c>
      <c r="BP12" s="211">
        <v>5.1429999999999998</v>
      </c>
      <c r="BQ12" s="211">
        <v>4.9829999999999997</v>
      </c>
      <c r="BR12" s="211"/>
      <c r="BS12" s="211">
        <v>0</v>
      </c>
      <c r="BT12" s="211">
        <v>0</v>
      </c>
      <c r="BU12" s="211">
        <v>0.80700000000000005</v>
      </c>
      <c r="BV12" s="211">
        <v>0.94199999999999995</v>
      </c>
      <c r="BW12" s="211">
        <v>1.2130000000000001</v>
      </c>
      <c r="BX12" s="211">
        <v>0.53900000000000003</v>
      </c>
      <c r="BY12" s="211">
        <v>1.504</v>
      </c>
      <c r="BZ12" s="211">
        <v>0.53800000000000003</v>
      </c>
      <c r="CA12" s="211">
        <v>0.33600000000000002</v>
      </c>
      <c r="CB12" s="211">
        <v>0.87600000000000011</v>
      </c>
      <c r="CC12" s="211">
        <v>0.40300000000000002</v>
      </c>
      <c r="CD12" s="211">
        <v>0.35899999999999999</v>
      </c>
      <c r="CE12" s="211">
        <v>0.20200000000000001</v>
      </c>
      <c r="CF12" s="211">
        <v>0.247</v>
      </c>
      <c r="CG12" s="211">
        <v>0.17899999999999999</v>
      </c>
      <c r="CH12" s="211">
        <v>0.13400000000000001</v>
      </c>
      <c r="CI12" s="211">
        <v>0</v>
      </c>
      <c r="CJ12" s="212"/>
      <c r="CK12" s="212"/>
      <c r="CL12" s="212"/>
      <c r="CM12" s="212"/>
      <c r="CN12" s="212"/>
      <c r="CO12" s="212"/>
      <c r="CP12" s="212"/>
      <c r="CQ12" s="212"/>
      <c r="CR12" s="212"/>
      <c r="CS12" s="212"/>
      <c r="CT12" s="212"/>
      <c r="CU12" s="212"/>
      <c r="CV12" s="212"/>
      <c r="CW12" s="212"/>
      <c r="CX12" s="212"/>
      <c r="CY12" s="212"/>
      <c r="CZ12" s="212"/>
      <c r="DA12" s="213"/>
      <c r="DB12" s="214"/>
      <c r="DC12" s="215"/>
      <c r="DD12" s="212"/>
      <c r="DE12" s="213"/>
      <c r="DF12" s="212"/>
      <c r="DG12" s="213"/>
      <c r="DH12" s="212"/>
      <c r="DI12" s="213"/>
    </row>
    <row r="13" spans="1:114" s="216" customFormat="1">
      <c r="A13" s="8"/>
      <c r="B13" s="209" t="s">
        <v>87</v>
      </c>
      <c r="C13" s="217"/>
      <c r="D13" s="211">
        <v>0</v>
      </c>
      <c r="E13" s="211">
        <v>0</v>
      </c>
      <c r="F13" s="211">
        <v>0</v>
      </c>
      <c r="G13" s="211">
        <v>0</v>
      </c>
      <c r="H13" s="211">
        <v>0</v>
      </c>
      <c r="I13" s="211">
        <v>0</v>
      </c>
      <c r="J13" s="211">
        <v>0</v>
      </c>
      <c r="K13" s="211">
        <v>0</v>
      </c>
      <c r="L13" s="211">
        <v>0</v>
      </c>
      <c r="M13" s="211">
        <v>0</v>
      </c>
      <c r="N13" s="211">
        <v>0</v>
      </c>
      <c r="O13" s="211">
        <v>0.11199999999999999</v>
      </c>
      <c r="P13" s="211">
        <v>0.13500000000000001</v>
      </c>
      <c r="Q13" s="211">
        <v>0.13500000000000001</v>
      </c>
      <c r="R13" s="211">
        <v>4.4999999999999998E-2</v>
      </c>
      <c r="S13" s="211">
        <v>0.13500000000000001</v>
      </c>
      <c r="T13" s="211">
        <v>0.157</v>
      </c>
      <c r="U13" s="211">
        <v>0.157</v>
      </c>
      <c r="V13" s="211">
        <v>4.4999999999999998E-2</v>
      </c>
      <c r="W13" s="211">
        <v>0</v>
      </c>
      <c r="X13" s="211">
        <v>0.20200000000000001</v>
      </c>
      <c r="Y13" s="211">
        <v>6.7000000000000004E-2</v>
      </c>
      <c r="Z13" s="211">
        <v>0.40399999999999997</v>
      </c>
      <c r="AA13" s="211">
        <v>0.314</v>
      </c>
      <c r="AB13" s="211"/>
      <c r="AC13" s="211">
        <v>0</v>
      </c>
      <c r="AD13" s="211">
        <v>0.20100000000000001</v>
      </c>
      <c r="AE13" s="211">
        <v>0.22500000000000001</v>
      </c>
      <c r="AF13" s="211">
        <v>0.40399999999999997</v>
      </c>
      <c r="AG13" s="211">
        <v>0.60599999999999998</v>
      </c>
      <c r="AH13" s="211">
        <v>1.5269999999999999</v>
      </c>
      <c r="AI13" s="211">
        <v>1.256</v>
      </c>
      <c r="AJ13" s="211">
        <v>3.9910000000000001</v>
      </c>
      <c r="AK13" s="211">
        <v>9.9669999999999987</v>
      </c>
      <c r="AL13" s="211">
        <v>8.3074000000000012</v>
      </c>
      <c r="AM13" s="211">
        <v>7.4980000000000002</v>
      </c>
      <c r="AN13" s="211">
        <v>7.6550000000000002</v>
      </c>
      <c r="AO13" s="211">
        <v>9.8109999999999999</v>
      </c>
      <c r="AP13" s="211">
        <v>5.3659999999999997</v>
      </c>
      <c r="AQ13" s="211"/>
      <c r="AR13" s="211">
        <v>0</v>
      </c>
      <c r="AS13" s="211">
        <v>3.8129999999999997</v>
      </c>
      <c r="AT13" s="211">
        <v>7.2059999999999995</v>
      </c>
      <c r="AU13" s="211">
        <v>9.5870000000000015</v>
      </c>
      <c r="AV13" s="211">
        <v>11.898000000000001</v>
      </c>
      <c r="AW13" s="211">
        <v>13.402000000000001</v>
      </c>
      <c r="AX13" s="211">
        <v>13.066000000000001</v>
      </c>
      <c r="AY13" s="211">
        <v>4.6479999999999997</v>
      </c>
      <c r="AZ13" s="211">
        <v>9.8780000000000001</v>
      </c>
      <c r="BA13" s="211">
        <v>12.594999999999999</v>
      </c>
      <c r="BB13" s="211">
        <v>11.471</v>
      </c>
      <c r="BC13" s="211">
        <v>12.416</v>
      </c>
      <c r="BD13" s="211"/>
      <c r="BE13" s="211">
        <v>0</v>
      </c>
      <c r="BF13" s="211">
        <v>0</v>
      </c>
      <c r="BG13" s="211">
        <v>4.4009999999999998</v>
      </c>
      <c r="BH13" s="211">
        <v>11.158000000000001</v>
      </c>
      <c r="BI13" s="211">
        <v>11.472</v>
      </c>
      <c r="BJ13" s="211">
        <v>10.102</v>
      </c>
      <c r="BK13" s="211">
        <v>5.1859999999999999</v>
      </c>
      <c r="BL13" s="211">
        <v>6.5109999999999992</v>
      </c>
      <c r="BM13" s="211">
        <v>11.000999999999999</v>
      </c>
      <c r="BN13" s="211">
        <v>12.685</v>
      </c>
      <c r="BO13" s="211">
        <v>12.483000000000001</v>
      </c>
      <c r="BP13" s="211">
        <v>7.5650000000000004</v>
      </c>
      <c r="BQ13" s="211">
        <v>4.3769999999999998</v>
      </c>
      <c r="BR13" s="211"/>
      <c r="BS13" s="211">
        <v>0</v>
      </c>
      <c r="BT13" s="211">
        <v>0</v>
      </c>
      <c r="BU13" s="211">
        <v>20.384</v>
      </c>
      <c r="BV13" s="211">
        <v>14.413</v>
      </c>
      <c r="BW13" s="211">
        <v>8.6879999999999988</v>
      </c>
      <c r="BX13" s="211">
        <v>3.6589999999999998</v>
      </c>
      <c r="BY13" s="211">
        <v>7.2289999999999992</v>
      </c>
      <c r="BZ13" s="211">
        <v>4.97</v>
      </c>
      <c r="CA13" s="211">
        <v>2.1550000000000002</v>
      </c>
      <c r="CB13" s="211">
        <v>1.909</v>
      </c>
      <c r="CC13" s="211">
        <v>9.5419999999999998</v>
      </c>
      <c r="CD13" s="211">
        <v>10.148</v>
      </c>
      <c r="CE13" s="211">
        <v>5.5460000000000003</v>
      </c>
      <c r="CF13" s="211">
        <v>7.5659999999999998</v>
      </c>
      <c r="CG13" s="211">
        <v>6.8469999999999995</v>
      </c>
      <c r="CH13" s="211">
        <v>1.4820000000000002</v>
      </c>
      <c r="CI13" s="211">
        <v>0</v>
      </c>
      <c r="CJ13" s="212"/>
      <c r="CK13" s="212"/>
      <c r="CL13" s="212"/>
      <c r="CM13" s="212"/>
      <c r="CN13" s="212"/>
      <c r="CO13" s="212"/>
      <c r="CP13" s="212"/>
      <c r="CQ13" s="212"/>
      <c r="CR13" s="212"/>
      <c r="CS13" s="212"/>
      <c r="CT13" s="212"/>
      <c r="CU13" s="212"/>
      <c r="CV13" s="212"/>
      <c r="CW13" s="212"/>
      <c r="CX13" s="212"/>
      <c r="CY13" s="212"/>
      <c r="CZ13" s="212"/>
      <c r="DA13" s="213"/>
      <c r="DB13" s="214"/>
      <c r="DC13" s="215"/>
      <c r="DD13" s="212"/>
      <c r="DE13" s="213"/>
      <c r="DF13" s="212"/>
      <c r="DG13" s="213"/>
      <c r="DH13" s="212"/>
      <c r="DI13" s="213"/>
    </row>
    <row r="14" spans="1:114" s="216" customFormat="1">
      <c r="A14" s="10"/>
      <c r="B14" s="219" t="s">
        <v>88</v>
      </c>
      <c r="C14" s="217"/>
      <c r="D14" s="211">
        <v>0</v>
      </c>
      <c r="E14" s="211">
        <v>0</v>
      </c>
      <c r="F14" s="211">
        <v>0</v>
      </c>
      <c r="G14" s="211">
        <v>0</v>
      </c>
      <c r="H14" s="211">
        <v>0</v>
      </c>
      <c r="I14" s="211">
        <v>0</v>
      </c>
      <c r="J14" s="211">
        <v>0</v>
      </c>
      <c r="K14" s="211">
        <v>0</v>
      </c>
      <c r="L14" s="211">
        <v>0</v>
      </c>
      <c r="M14" s="211">
        <v>0</v>
      </c>
      <c r="N14" s="211">
        <v>0</v>
      </c>
      <c r="O14" s="211">
        <v>0.58399999999999996</v>
      </c>
      <c r="P14" s="211">
        <v>1.1000000000000001</v>
      </c>
      <c r="Q14" s="211">
        <v>1.4139999999999999</v>
      </c>
      <c r="R14" s="211">
        <v>1.504</v>
      </c>
      <c r="S14" s="211">
        <v>1.796</v>
      </c>
      <c r="T14" s="211">
        <v>2.0419999999999998</v>
      </c>
      <c r="U14" s="211">
        <v>1.9079999999999999</v>
      </c>
      <c r="V14" s="211">
        <v>2.1559999999999997</v>
      </c>
      <c r="W14" s="211">
        <v>1.4590000000000001</v>
      </c>
      <c r="X14" s="211">
        <v>2.1380000000000003</v>
      </c>
      <c r="Y14" s="211">
        <v>1.1669999999999998</v>
      </c>
      <c r="Z14" s="211">
        <v>0.80800000000000005</v>
      </c>
      <c r="AA14" s="211">
        <v>0.35900000000000004</v>
      </c>
      <c r="AB14" s="211"/>
      <c r="AC14" s="211">
        <v>0</v>
      </c>
      <c r="AD14" s="211">
        <v>2.1329999999999996</v>
      </c>
      <c r="AE14" s="211">
        <v>1.9980000000000002</v>
      </c>
      <c r="AF14" s="211">
        <v>1.9089999999999998</v>
      </c>
      <c r="AG14" s="211">
        <v>2.9640000000000004</v>
      </c>
      <c r="AH14" s="211">
        <v>2.8739999999999997</v>
      </c>
      <c r="AI14" s="211">
        <v>3.6819999999999999</v>
      </c>
      <c r="AJ14" s="211">
        <v>2.4240000000000004</v>
      </c>
      <c r="AK14" s="211">
        <v>5.4540000000000006</v>
      </c>
      <c r="AL14" s="211">
        <v>4.827</v>
      </c>
      <c r="AM14" s="211">
        <v>3.7050000000000001</v>
      </c>
      <c r="AN14" s="211">
        <v>5.0950000000000006</v>
      </c>
      <c r="AO14" s="211">
        <v>5.8159999999999989</v>
      </c>
      <c r="AP14" s="211">
        <v>3.2770000000000001</v>
      </c>
      <c r="AQ14" s="211"/>
      <c r="AR14" s="211">
        <v>0</v>
      </c>
      <c r="AS14" s="211">
        <v>0.69599999999999995</v>
      </c>
      <c r="AT14" s="211">
        <v>0.874</v>
      </c>
      <c r="AU14" s="211">
        <v>1.077</v>
      </c>
      <c r="AV14" s="211">
        <v>1.234</v>
      </c>
      <c r="AW14" s="211">
        <v>1.1219999999999999</v>
      </c>
      <c r="AX14" s="211">
        <v>0.83000000000000007</v>
      </c>
      <c r="AY14" s="211">
        <v>1.3249999999999997</v>
      </c>
      <c r="AZ14" s="211">
        <v>6.6669999999999998</v>
      </c>
      <c r="BA14" s="211">
        <v>3.7489999999999997</v>
      </c>
      <c r="BB14" s="211">
        <v>6.1929999999999996</v>
      </c>
      <c r="BC14" s="211">
        <v>7.6329999999999991</v>
      </c>
      <c r="BD14" s="211"/>
      <c r="BE14" s="211">
        <v>0</v>
      </c>
      <c r="BF14" s="211">
        <v>0</v>
      </c>
      <c r="BG14" s="211">
        <v>2.2909999999999999</v>
      </c>
      <c r="BH14" s="211">
        <v>2.7160000000000002</v>
      </c>
      <c r="BI14" s="211">
        <v>1.415</v>
      </c>
      <c r="BJ14" s="211">
        <v>5.5</v>
      </c>
      <c r="BK14" s="211">
        <v>5.0510000000000002</v>
      </c>
      <c r="BL14" s="211">
        <v>4.9160000000000004</v>
      </c>
      <c r="BM14" s="211">
        <v>1.7959999999999998</v>
      </c>
      <c r="BN14" s="211">
        <v>3.2549999999999999</v>
      </c>
      <c r="BO14" s="211">
        <v>3.524</v>
      </c>
      <c r="BP14" s="211">
        <v>3.8159999999999998</v>
      </c>
      <c r="BQ14" s="211">
        <v>4.3550000000000004</v>
      </c>
      <c r="BR14" s="211"/>
      <c r="BS14" s="211">
        <v>0</v>
      </c>
      <c r="BT14" s="211">
        <v>0</v>
      </c>
      <c r="BU14" s="211">
        <v>2.3130000000000002</v>
      </c>
      <c r="BV14" s="211">
        <v>1.774</v>
      </c>
      <c r="BW14" s="211">
        <v>1.774</v>
      </c>
      <c r="BX14" s="211">
        <v>0.96499999999999997</v>
      </c>
      <c r="BY14" s="211">
        <v>2.3809999999999998</v>
      </c>
      <c r="BZ14" s="211">
        <v>2.1560000000000001</v>
      </c>
      <c r="CA14" s="211">
        <v>1.5489999999999999</v>
      </c>
      <c r="CB14" s="211">
        <v>1.0330000000000001</v>
      </c>
      <c r="CC14" s="211">
        <v>2.3580000000000001</v>
      </c>
      <c r="CD14" s="211">
        <v>1.3699999999999999</v>
      </c>
      <c r="CE14" s="211">
        <v>1.0780000000000001</v>
      </c>
      <c r="CF14" s="211">
        <v>1.9980000000000002</v>
      </c>
      <c r="CG14" s="211">
        <v>1.5030000000000001</v>
      </c>
      <c r="CH14" s="211">
        <v>0.58299999999999996</v>
      </c>
      <c r="CI14" s="211">
        <v>0</v>
      </c>
      <c r="CJ14" s="212"/>
      <c r="CK14" s="212"/>
      <c r="CL14" s="212"/>
      <c r="CM14" s="212"/>
      <c r="CN14" s="212"/>
      <c r="CO14" s="212"/>
      <c r="CP14" s="212"/>
      <c r="CQ14" s="212"/>
      <c r="CR14" s="212"/>
      <c r="CS14" s="212"/>
      <c r="CT14" s="212"/>
      <c r="CU14" s="212"/>
      <c r="CV14" s="212"/>
      <c r="CW14" s="212"/>
      <c r="CX14" s="212"/>
      <c r="CY14" s="212"/>
      <c r="CZ14" s="212"/>
      <c r="DA14" s="213"/>
      <c r="DB14" s="214"/>
      <c r="DC14" s="215"/>
      <c r="DD14" s="212"/>
      <c r="DE14" s="213"/>
      <c r="DF14" s="212"/>
      <c r="DG14" s="213"/>
      <c r="DH14" s="212"/>
      <c r="DI14" s="213"/>
    </row>
    <row r="15" spans="1:114" s="363" customFormat="1">
      <c r="A15" s="15"/>
      <c r="C15" s="364" t="s">
        <v>70</v>
      </c>
      <c r="D15" s="365" t="e">
        <v>#REF!</v>
      </c>
      <c r="E15" s="365" t="e">
        <v>#REF!</v>
      </c>
      <c r="F15" s="365" t="e">
        <v>#REF!</v>
      </c>
      <c r="G15" s="365" t="e">
        <v>#REF!</v>
      </c>
      <c r="H15" s="365" t="e">
        <v>#REF!</v>
      </c>
      <c r="I15" s="365" t="e">
        <v>#REF!</v>
      </c>
      <c r="J15" s="365" t="e">
        <v>#REF!</v>
      </c>
      <c r="K15" s="365" t="e">
        <v>#REF!</v>
      </c>
      <c r="L15" s="365" t="e">
        <v>#REF!</v>
      </c>
      <c r="M15" s="365" t="e">
        <v>#REF!</v>
      </c>
      <c r="N15" s="365" t="e">
        <v>#REF!</v>
      </c>
      <c r="O15" s="365" t="e">
        <v>#REF!</v>
      </c>
      <c r="P15" s="365" t="e">
        <v>#REF!</v>
      </c>
      <c r="Q15" s="365" t="e">
        <v>#REF!</v>
      </c>
      <c r="R15" s="365" t="e">
        <v>#REF!</v>
      </c>
      <c r="S15" s="365" t="e">
        <v>#REF!</v>
      </c>
      <c r="T15" s="365" t="e">
        <v>#REF!</v>
      </c>
      <c r="U15" s="365" t="e">
        <v>#REF!</v>
      </c>
      <c r="V15" s="365" t="e">
        <v>#REF!</v>
      </c>
      <c r="W15" s="365" t="e">
        <v>#REF!</v>
      </c>
      <c r="X15" s="365" t="e">
        <v>#REF!</v>
      </c>
      <c r="Y15" s="365" t="e">
        <v>#REF!</v>
      </c>
      <c r="Z15" s="365" t="e">
        <v>#REF!</v>
      </c>
      <c r="AA15" s="365" t="e">
        <v>#REF!</v>
      </c>
      <c r="AB15" s="365" t="e">
        <v>#REF!</v>
      </c>
      <c r="AC15" s="365" t="e">
        <v>#REF!</v>
      </c>
      <c r="AD15" s="365"/>
      <c r="AE15" s="365" t="e">
        <v>#REF!</v>
      </c>
      <c r="AF15" s="365" t="e">
        <v>#REF!</v>
      </c>
      <c r="AG15" s="365" t="e">
        <v>#REF!</v>
      </c>
      <c r="AH15" s="365" t="e">
        <v>#REF!</v>
      </c>
      <c r="AI15" s="365" t="e">
        <v>#REF!</v>
      </c>
      <c r="AJ15" s="365" t="e">
        <v>#REF!</v>
      </c>
      <c r="AK15" s="365" t="e">
        <v>#REF!</v>
      </c>
      <c r="AL15" s="365" t="e">
        <v>#REF!</v>
      </c>
      <c r="AM15" s="365" t="e">
        <v>#REF!</v>
      </c>
      <c r="AN15" s="365" t="e">
        <v>#REF!</v>
      </c>
      <c r="AO15" s="365" t="e">
        <v>#REF!</v>
      </c>
      <c r="AP15" s="365" t="e">
        <v>#REF!</v>
      </c>
      <c r="AQ15" s="365" t="e">
        <v>#REF!</v>
      </c>
      <c r="AR15" s="365" t="e">
        <v>#REF!</v>
      </c>
      <c r="AS15" s="365" t="e">
        <v>#REF!</v>
      </c>
      <c r="AT15" s="365" t="e">
        <v>#REF!</v>
      </c>
      <c r="AU15" s="365" t="e">
        <v>#REF!</v>
      </c>
      <c r="AV15" s="365" t="e">
        <v>#REF!</v>
      </c>
      <c r="AW15" s="365" t="e">
        <v>#REF!</v>
      </c>
      <c r="AX15" s="365" t="e">
        <v>#REF!</v>
      </c>
      <c r="AY15" s="365" t="e">
        <v>#REF!</v>
      </c>
      <c r="AZ15" s="365" t="e">
        <v>#REF!</v>
      </c>
      <c r="BA15" s="365" t="e">
        <v>#REF!</v>
      </c>
      <c r="BB15" s="365" t="e">
        <v>#REF!</v>
      </c>
      <c r="BC15" s="365" t="e">
        <v>#REF!</v>
      </c>
      <c r="BD15" s="365" t="e">
        <v>#REF!</v>
      </c>
      <c r="BE15" s="365" t="e">
        <v>#REF!</v>
      </c>
      <c r="BF15" s="365" t="e">
        <v>#REF!</v>
      </c>
      <c r="BG15" s="365" t="e">
        <v>#REF!</v>
      </c>
      <c r="BH15" s="365" t="e">
        <v>#REF!</v>
      </c>
      <c r="BI15" s="365" t="e">
        <v>#REF!</v>
      </c>
      <c r="BJ15" s="365" t="e">
        <v>#REF!</v>
      </c>
      <c r="BK15" s="365" t="e">
        <v>#REF!</v>
      </c>
      <c r="BL15" s="365" t="e">
        <v>#REF!</v>
      </c>
      <c r="BM15" s="365" t="e">
        <v>#REF!</v>
      </c>
      <c r="BN15" s="365" t="e">
        <v>#REF!</v>
      </c>
      <c r="BO15" s="365" t="e">
        <v>#REF!</v>
      </c>
      <c r="BP15" s="365" t="e">
        <v>#REF!</v>
      </c>
      <c r="BQ15" s="365" t="e">
        <v>#REF!</v>
      </c>
      <c r="BR15" s="365" t="e">
        <v>#REF!</v>
      </c>
      <c r="BS15" s="365" t="e">
        <v>#REF!</v>
      </c>
      <c r="BT15" s="365" t="e">
        <v>#REF!</v>
      </c>
      <c r="BU15" s="365" t="e">
        <v>#REF!</v>
      </c>
      <c r="BV15" s="365" t="e">
        <v>#REF!</v>
      </c>
      <c r="BW15" s="365" t="e">
        <v>#REF!</v>
      </c>
      <c r="BX15" s="365" t="e">
        <v>#REF!</v>
      </c>
      <c r="BY15" s="365" t="e">
        <v>#REF!</v>
      </c>
      <c r="BZ15" s="365" t="e">
        <v>#REF!</v>
      </c>
      <c r="CA15" s="365" t="e">
        <v>#REF!</v>
      </c>
      <c r="CB15" s="365" t="e">
        <v>#REF!</v>
      </c>
      <c r="CC15" s="365" t="e">
        <v>#REF!</v>
      </c>
      <c r="CD15" s="365" t="e">
        <v>#REF!</v>
      </c>
      <c r="CE15" s="365" t="e">
        <v>#REF!</v>
      </c>
      <c r="CF15" s="365" t="e">
        <v>#REF!</v>
      </c>
      <c r="CG15" s="365" t="e">
        <v>#REF!</v>
      </c>
      <c r="CH15" s="365" t="e">
        <v>#REF!</v>
      </c>
      <c r="CI15" s="365" t="e">
        <v>#REF!</v>
      </c>
      <c r="CJ15" s="364"/>
      <c r="CK15" s="364"/>
      <c r="CL15" s="364"/>
      <c r="CM15" s="364"/>
      <c r="CN15" s="364"/>
      <c r="CO15" s="364"/>
      <c r="CP15" s="364"/>
      <c r="CQ15" s="364"/>
      <c r="CR15" s="364"/>
      <c r="CS15" s="364"/>
      <c r="CT15" s="364"/>
      <c r="CU15" s="364"/>
      <c r="CV15" s="364"/>
      <c r="CW15" s="364"/>
      <c r="CX15" s="364"/>
      <c r="CY15" s="366"/>
      <c r="CZ15" s="367"/>
      <c r="DA15" s="368"/>
      <c r="DB15" s="369"/>
      <c r="DC15" s="370"/>
      <c r="DD15" s="368"/>
      <c r="DE15" s="368"/>
      <c r="DF15" s="371"/>
      <c r="DG15" s="371"/>
    </row>
    <row r="16" spans="1:114" s="216" customFormat="1" ht="14">
      <c r="A16" s="78" t="s">
        <v>2</v>
      </c>
      <c r="B16" s="209" t="s">
        <v>79</v>
      </c>
      <c r="C16" s="210"/>
      <c r="D16" s="211">
        <v>0</v>
      </c>
      <c r="E16" s="211">
        <v>0</v>
      </c>
      <c r="F16" s="211">
        <v>0</v>
      </c>
      <c r="G16" s="211">
        <v>0</v>
      </c>
      <c r="H16" s="211">
        <v>11.428000000000001</v>
      </c>
      <c r="I16" s="211">
        <v>15.356999999999999</v>
      </c>
      <c r="J16" s="211">
        <v>17.309000000000001</v>
      </c>
      <c r="K16" s="211">
        <v>18.207999999999998</v>
      </c>
      <c r="L16" s="211">
        <v>18.006</v>
      </c>
      <c r="M16" s="211">
        <v>14.315</v>
      </c>
      <c r="N16" s="211">
        <v>6.6680000000000001</v>
      </c>
      <c r="O16" s="211">
        <v>3.8379999999999996</v>
      </c>
      <c r="P16" s="211"/>
      <c r="Q16" s="211">
        <v>0</v>
      </c>
      <c r="R16" s="211">
        <v>5.5220000000000002</v>
      </c>
      <c r="S16" s="211">
        <v>1.6159999999999999</v>
      </c>
      <c r="T16" s="211">
        <v>5.2759999999999998</v>
      </c>
      <c r="U16" s="211">
        <v>9.3840000000000003</v>
      </c>
      <c r="V16" s="211">
        <v>11.763999999999999</v>
      </c>
      <c r="W16" s="211">
        <v>12.549999999999999</v>
      </c>
      <c r="X16" s="211">
        <v>13.943</v>
      </c>
      <c r="Y16" s="211">
        <v>8.0150000000000006</v>
      </c>
      <c r="Z16" s="211">
        <v>2.3340000000000001</v>
      </c>
      <c r="AA16" s="211">
        <v>8.8459999999999983</v>
      </c>
      <c r="AB16" s="211">
        <v>4.3779999999999992</v>
      </c>
      <c r="AC16" s="211">
        <v>7.4969999999999999</v>
      </c>
      <c r="AD16" s="211"/>
      <c r="AE16" s="211">
        <v>0</v>
      </c>
      <c r="AF16" s="211">
        <v>1.3479999999999999</v>
      </c>
      <c r="AG16" s="211">
        <v>2.1769999999999996</v>
      </c>
      <c r="AH16" s="211">
        <v>5.0289999999999999</v>
      </c>
      <c r="AI16" s="211">
        <v>6.51</v>
      </c>
      <c r="AJ16" s="211">
        <v>1.2349999999999999</v>
      </c>
      <c r="AK16" s="211">
        <v>9.5860000000000003</v>
      </c>
      <c r="AL16" s="211">
        <v>9.7649999999999988</v>
      </c>
      <c r="AM16" s="211">
        <v>4.2880000000000003</v>
      </c>
      <c r="AN16" s="211">
        <v>4.2650000000000006</v>
      </c>
      <c r="AO16" s="211">
        <v>5.6580000000000004</v>
      </c>
      <c r="AP16" s="211">
        <v>7.1160000000000005</v>
      </c>
      <c r="AQ16" s="211">
        <v>3.9960000000000004</v>
      </c>
      <c r="AR16" s="211"/>
      <c r="AS16" s="211">
        <v>0</v>
      </c>
      <c r="AT16" s="211">
        <v>6.1959999999999997</v>
      </c>
      <c r="AU16" s="211">
        <v>17.600999999999999</v>
      </c>
      <c r="AV16" s="211">
        <v>13.312999999999999</v>
      </c>
      <c r="AW16" s="211">
        <v>12.684999999999999</v>
      </c>
      <c r="AX16" s="211">
        <v>7.8120000000000003</v>
      </c>
      <c r="AY16" s="211">
        <v>3.0039999999999996</v>
      </c>
      <c r="AZ16" s="211">
        <v>8.8239999999999998</v>
      </c>
      <c r="BA16" s="211">
        <v>22.518999999999998</v>
      </c>
      <c r="BB16" s="211">
        <v>17.242999999999999</v>
      </c>
      <c r="BC16" s="211"/>
      <c r="BD16" s="211">
        <v>0</v>
      </c>
      <c r="BE16" s="211">
        <v>7.6760000000000002</v>
      </c>
      <c r="BF16" s="211">
        <v>7.093</v>
      </c>
      <c r="BG16" s="211">
        <v>3.6360000000000001</v>
      </c>
      <c r="BH16" s="211">
        <v>1.5919999999999999</v>
      </c>
      <c r="BI16" s="211">
        <v>4.2429999999999994</v>
      </c>
      <c r="BJ16" s="211">
        <v>7.9250000000000007</v>
      </c>
      <c r="BK16" s="211">
        <v>5.7469999999999999</v>
      </c>
      <c r="BL16" s="211">
        <v>7.5419999999999998</v>
      </c>
      <c r="BM16" s="211">
        <v>2.4009999999999998</v>
      </c>
      <c r="BN16" s="211"/>
      <c r="BO16" s="211">
        <v>0</v>
      </c>
      <c r="BP16" s="211">
        <v>2.0430000000000001</v>
      </c>
      <c r="BQ16" s="211">
        <v>2.6029999999999998</v>
      </c>
      <c r="BR16" s="211">
        <v>2.851</v>
      </c>
      <c r="BS16" s="211">
        <v>2.0880000000000001</v>
      </c>
      <c r="BT16" s="211">
        <v>3.8169999999999997</v>
      </c>
      <c r="BU16" s="211">
        <v>2.3340000000000001</v>
      </c>
      <c r="BV16" s="211">
        <v>1.054</v>
      </c>
      <c r="BW16" s="211">
        <v>1.1000000000000001</v>
      </c>
      <c r="BX16" s="211">
        <v>1.234</v>
      </c>
      <c r="BY16" s="211">
        <v>0.5139999999999999</v>
      </c>
      <c r="BZ16" s="211"/>
      <c r="CA16" s="211">
        <v>0</v>
      </c>
      <c r="CB16" s="211">
        <v>0</v>
      </c>
      <c r="CC16" s="211">
        <v>0</v>
      </c>
      <c r="CD16" s="211">
        <v>0</v>
      </c>
      <c r="CE16" s="211">
        <v>0</v>
      </c>
      <c r="CF16" s="211">
        <v>0</v>
      </c>
      <c r="CG16" s="211">
        <v>0</v>
      </c>
      <c r="CH16" s="211">
        <v>0</v>
      </c>
      <c r="CI16" s="211">
        <v>0</v>
      </c>
      <c r="CJ16" s="212"/>
      <c r="CK16" s="212"/>
      <c r="CL16" s="212"/>
      <c r="CM16" s="212"/>
      <c r="CN16" s="212"/>
      <c r="CO16" s="212"/>
      <c r="CP16" s="212"/>
      <c r="CQ16" s="212"/>
      <c r="CR16" s="212"/>
      <c r="CS16" s="212"/>
      <c r="CT16" s="212"/>
      <c r="CU16" s="212"/>
      <c r="CV16" s="212"/>
      <c r="CW16" s="212"/>
      <c r="CX16" s="212"/>
      <c r="CY16" s="212"/>
      <c r="CZ16" s="212"/>
      <c r="DA16" s="213"/>
      <c r="DB16" s="214"/>
      <c r="DC16" s="215"/>
      <c r="DD16" s="212"/>
      <c r="DE16" s="213"/>
      <c r="DF16" s="212"/>
      <c r="DG16" s="213"/>
      <c r="DH16" s="212"/>
      <c r="DI16" s="213"/>
    </row>
    <row r="17" spans="1:113" s="216" customFormat="1">
      <c r="A17" s="8"/>
      <c r="B17" s="209" t="s">
        <v>87</v>
      </c>
      <c r="C17" s="217"/>
      <c r="D17" s="211">
        <v>0</v>
      </c>
      <c r="E17" s="211">
        <v>0</v>
      </c>
      <c r="F17" s="211">
        <v>0</v>
      </c>
      <c r="G17" s="211">
        <v>0</v>
      </c>
      <c r="H17" s="211">
        <v>0.13400000000000001</v>
      </c>
      <c r="I17" s="211">
        <v>0.17899999999999999</v>
      </c>
      <c r="J17" s="211">
        <v>0.246</v>
      </c>
      <c r="K17" s="211">
        <v>0.20200000000000001</v>
      </c>
      <c r="L17" s="211">
        <v>0.247</v>
      </c>
      <c r="M17" s="211">
        <v>0.20200000000000001</v>
      </c>
      <c r="N17" s="211">
        <v>0.315</v>
      </c>
      <c r="O17" s="211">
        <v>0.47099999999999997</v>
      </c>
      <c r="P17" s="211"/>
      <c r="Q17" s="211">
        <v>0</v>
      </c>
      <c r="R17" s="211">
        <v>2.1999999999999999E-2</v>
      </c>
      <c r="S17" s="211">
        <v>4.3999999999999997E-2</v>
      </c>
      <c r="T17" s="211">
        <v>0.29100000000000004</v>
      </c>
      <c r="U17" s="211">
        <v>0.112</v>
      </c>
      <c r="V17" s="211">
        <v>0.157</v>
      </c>
      <c r="W17" s="211">
        <v>0.13400000000000001</v>
      </c>
      <c r="X17" s="211">
        <v>0.224</v>
      </c>
      <c r="Y17" s="211">
        <v>0.20200000000000001</v>
      </c>
      <c r="Z17" s="211">
        <v>4.3999999999999997E-2</v>
      </c>
      <c r="AA17" s="211">
        <v>1.8419999999999999</v>
      </c>
      <c r="AB17" s="211">
        <v>0.96599999999999997</v>
      </c>
      <c r="AC17" s="211">
        <v>2.4020000000000001</v>
      </c>
      <c r="AD17" s="211"/>
      <c r="AE17" s="211">
        <v>0</v>
      </c>
      <c r="AF17" s="211">
        <v>0.26900000000000002</v>
      </c>
      <c r="AG17" s="211">
        <v>1.7290000000000001</v>
      </c>
      <c r="AH17" s="211">
        <v>3.4360000000000004</v>
      </c>
      <c r="AI17" s="211">
        <v>2.694</v>
      </c>
      <c r="AJ17" s="211">
        <v>0.56099999999999994</v>
      </c>
      <c r="AK17" s="211">
        <v>0.157</v>
      </c>
      <c r="AL17" s="211">
        <v>0.29200000000000004</v>
      </c>
      <c r="AM17" s="211">
        <v>10.08</v>
      </c>
      <c r="AN17" s="211">
        <v>4.88</v>
      </c>
      <c r="AO17" s="211">
        <v>9.4529999999999994</v>
      </c>
      <c r="AP17" s="211">
        <v>9.34</v>
      </c>
      <c r="AQ17" s="211">
        <v>7.9480000000000004</v>
      </c>
      <c r="AR17" s="211"/>
      <c r="AS17" s="211">
        <v>0</v>
      </c>
      <c r="AT17" s="211">
        <v>2.2669999999999999</v>
      </c>
      <c r="AU17" s="211">
        <v>7.6790000000000003</v>
      </c>
      <c r="AV17" s="211">
        <v>10.978999999999999</v>
      </c>
      <c r="AW17" s="211">
        <v>12.887</v>
      </c>
      <c r="AX17" s="211">
        <v>16.478000000000002</v>
      </c>
      <c r="AY17" s="211">
        <v>5.6129999999999995</v>
      </c>
      <c r="AZ17" s="211">
        <v>25.975000000000001</v>
      </c>
      <c r="BA17" s="211">
        <v>22.36</v>
      </c>
      <c r="BB17" s="211">
        <v>17.465999999999998</v>
      </c>
      <c r="BC17" s="211"/>
      <c r="BD17" s="211">
        <v>0</v>
      </c>
      <c r="BE17" s="211">
        <v>27.141999999999999</v>
      </c>
      <c r="BF17" s="211">
        <v>29.925999999999998</v>
      </c>
      <c r="BG17" s="211">
        <v>12.324999999999999</v>
      </c>
      <c r="BH17" s="211">
        <v>5.702</v>
      </c>
      <c r="BI17" s="211">
        <v>15.925000000000001</v>
      </c>
      <c r="BJ17" s="211">
        <v>12.684999999999999</v>
      </c>
      <c r="BK17" s="211">
        <v>5.4550000000000001</v>
      </c>
      <c r="BL17" s="211">
        <v>9.4290000000000003</v>
      </c>
      <c r="BM17" s="211">
        <v>9.7889999999999997</v>
      </c>
      <c r="BN17" s="211"/>
      <c r="BO17" s="211">
        <v>0</v>
      </c>
      <c r="BP17" s="211">
        <v>6.5780000000000003</v>
      </c>
      <c r="BQ17" s="211">
        <v>5.1639999999999997</v>
      </c>
      <c r="BR17" s="211">
        <v>5.8620000000000001</v>
      </c>
      <c r="BS17" s="211">
        <v>6.0380000000000003</v>
      </c>
      <c r="BT17" s="211">
        <v>7.5660000000000007</v>
      </c>
      <c r="BU17" s="211">
        <v>5.6560000000000006</v>
      </c>
      <c r="BV17" s="211">
        <v>10.08</v>
      </c>
      <c r="BW17" s="211">
        <v>8.2170000000000005</v>
      </c>
      <c r="BX17" s="211">
        <v>6.2640000000000002</v>
      </c>
      <c r="BY17" s="211">
        <v>3.0529999999999999</v>
      </c>
      <c r="BZ17" s="211"/>
      <c r="CA17" s="211">
        <v>0</v>
      </c>
      <c r="CB17" s="211">
        <v>0</v>
      </c>
      <c r="CC17" s="211">
        <v>0</v>
      </c>
      <c r="CD17" s="211">
        <v>0</v>
      </c>
      <c r="CE17" s="211">
        <v>0</v>
      </c>
      <c r="CF17" s="211">
        <v>0</v>
      </c>
      <c r="CG17" s="211">
        <v>0</v>
      </c>
      <c r="CH17" s="211">
        <v>0</v>
      </c>
      <c r="CI17" s="211">
        <v>0</v>
      </c>
      <c r="CJ17" s="212"/>
      <c r="CK17" s="212"/>
      <c r="CL17" s="212"/>
      <c r="CM17" s="212"/>
      <c r="CN17" s="212"/>
      <c r="CO17" s="212"/>
      <c r="CP17" s="212"/>
      <c r="CQ17" s="212"/>
      <c r="CR17" s="212"/>
      <c r="CS17" s="212"/>
      <c r="CT17" s="212"/>
      <c r="CU17" s="212"/>
      <c r="CV17" s="212"/>
      <c r="CW17" s="212"/>
      <c r="CX17" s="212"/>
      <c r="CY17" s="212"/>
      <c r="CZ17" s="212"/>
      <c r="DA17" s="213"/>
      <c r="DB17" s="214"/>
      <c r="DC17" s="215"/>
      <c r="DD17" s="212"/>
      <c r="DE17" s="213"/>
      <c r="DF17" s="212"/>
      <c r="DG17" s="213"/>
      <c r="DH17" s="212"/>
      <c r="DI17" s="213"/>
    </row>
    <row r="18" spans="1:113" s="216" customFormat="1">
      <c r="A18" s="10"/>
      <c r="B18" s="219" t="s">
        <v>88</v>
      </c>
      <c r="C18" s="217"/>
      <c r="D18" s="211">
        <v>0</v>
      </c>
      <c r="E18" s="211">
        <v>0</v>
      </c>
      <c r="F18" s="211">
        <v>0</v>
      </c>
      <c r="G18" s="211">
        <v>0</v>
      </c>
      <c r="H18" s="211">
        <v>0.96500000000000008</v>
      </c>
      <c r="I18" s="211">
        <v>1.9750000000000001</v>
      </c>
      <c r="J18" s="211">
        <v>2.0430000000000001</v>
      </c>
      <c r="K18" s="211">
        <v>1.976</v>
      </c>
      <c r="L18" s="211">
        <v>2.649</v>
      </c>
      <c r="M18" s="211">
        <v>1.7729999999999999</v>
      </c>
      <c r="N18" s="211">
        <v>1.302</v>
      </c>
      <c r="O18" s="211">
        <v>3.7270000000000003</v>
      </c>
      <c r="P18" s="211"/>
      <c r="Q18" s="211">
        <v>0</v>
      </c>
      <c r="R18" s="211">
        <v>0.38100000000000001</v>
      </c>
      <c r="S18" s="211">
        <v>0.09</v>
      </c>
      <c r="T18" s="211">
        <v>0.96500000000000008</v>
      </c>
      <c r="U18" s="211">
        <v>1.01</v>
      </c>
      <c r="V18" s="211">
        <v>1.391</v>
      </c>
      <c r="W18" s="211">
        <v>2.4239999999999999</v>
      </c>
      <c r="X18" s="211">
        <v>2.29</v>
      </c>
      <c r="Y18" s="211">
        <v>1.6160000000000001</v>
      </c>
      <c r="Z18" s="211">
        <v>0.26900000000000002</v>
      </c>
      <c r="AA18" s="211">
        <v>3.21</v>
      </c>
      <c r="AB18" s="211">
        <v>1.9309999999999998</v>
      </c>
      <c r="AC18" s="211">
        <v>2.6719999999999997</v>
      </c>
      <c r="AD18" s="211"/>
      <c r="AE18" s="211">
        <v>0</v>
      </c>
      <c r="AF18" s="211">
        <v>1.0990000000000002</v>
      </c>
      <c r="AG18" s="211">
        <v>0.74099999999999999</v>
      </c>
      <c r="AH18" s="211">
        <v>2.4009999999999998</v>
      </c>
      <c r="AI18" s="211">
        <v>3.4340000000000002</v>
      </c>
      <c r="AJ18" s="211">
        <v>0.78500000000000003</v>
      </c>
      <c r="AK18" s="211">
        <v>0.67400000000000004</v>
      </c>
      <c r="AL18" s="211">
        <v>0.92100000000000004</v>
      </c>
      <c r="AM18" s="211">
        <v>2.0649999999999999</v>
      </c>
      <c r="AN18" s="211">
        <v>2.4700000000000002</v>
      </c>
      <c r="AO18" s="211">
        <v>3.0079999999999996</v>
      </c>
      <c r="AP18" s="211">
        <v>4.0200000000000005</v>
      </c>
      <c r="AQ18" s="211">
        <v>2.851</v>
      </c>
      <c r="AR18" s="211"/>
      <c r="AS18" s="211">
        <v>0</v>
      </c>
      <c r="AT18" s="211">
        <v>0.38200000000000001</v>
      </c>
      <c r="AU18" s="211">
        <v>1.2570000000000001</v>
      </c>
      <c r="AV18" s="211">
        <v>1.0549999999999999</v>
      </c>
      <c r="AW18" s="211">
        <v>1.01</v>
      </c>
      <c r="AX18" s="211">
        <v>0.73899999999999999</v>
      </c>
      <c r="AY18" s="211">
        <v>0.49399999999999999</v>
      </c>
      <c r="AZ18" s="211">
        <v>1.0109999999999999</v>
      </c>
      <c r="BA18" s="211">
        <v>1.0329999999999999</v>
      </c>
      <c r="BB18" s="211">
        <v>0.94199999999999995</v>
      </c>
      <c r="BC18" s="211"/>
      <c r="BD18" s="211">
        <v>0</v>
      </c>
      <c r="BE18" s="211">
        <v>0.40399999999999997</v>
      </c>
      <c r="BF18" s="211">
        <v>0.7629999999999999</v>
      </c>
      <c r="BG18" s="211">
        <v>1.0549999999999999</v>
      </c>
      <c r="BH18" s="211">
        <v>3.0310000000000001</v>
      </c>
      <c r="BI18" s="211">
        <v>3.7280000000000002</v>
      </c>
      <c r="BJ18" s="211">
        <v>4.827</v>
      </c>
      <c r="BK18" s="211">
        <v>4.1529999999999996</v>
      </c>
      <c r="BL18" s="211">
        <v>4.6029999999999998</v>
      </c>
      <c r="BM18" s="211">
        <v>1.639</v>
      </c>
      <c r="BN18" s="211"/>
      <c r="BO18" s="211">
        <v>0</v>
      </c>
      <c r="BP18" s="211">
        <v>2.133</v>
      </c>
      <c r="BQ18" s="211">
        <v>4.7590000000000003</v>
      </c>
      <c r="BR18" s="211">
        <v>2.5590000000000002</v>
      </c>
      <c r="BS18" s="211">
        <v>1.976</v>
      </c>
      <c r="BT18" s="211">
        <v>3.2549999999999994</v>
      </c>
      <c r="BU18" s="211">
        <v>1.526</v>
      </c>
      <c r="BV18" s="211">
        <v>2.2229999999999999</v>
      </c>
      <c r="BW18" s="211">
        <v>2.1549999999999998</v>
      </c>
      <c r="BX18" s="211">
        <v>1.954</v>
      </c>
      <c r="BY18" s="211">
        <v>0.71900000000000008</v>
      </c>
      <c r="BZ18" s="211"/>
      <c r="CA18" s="211">
        <v>0</v>
      </c>
      <c r="CB18" s="211">
        <v>0</v>
      </c>
      <c r="CC18" s="211">
        <v>0</v>
      </c>
      <c r="CD18" s="211">
        <v>0</v>
      </c>
      <c r="CE18" s="211">
        <v>0</v>
      </c>
      <c r="CF18" s="211">
        <v>0</v>
      </c>
      <c r="CG18" s="211">
        <v>0</v>
      </c>
      <c r="CH18" s="211">
        <v>0</v>
      </c>
      <c r="CI18" s="211">
        <v>0</v>
      </c>
      <c r="CJ18" s="212"/>
      <c r="CK18" s="212"/>
      <c r="CL18" s="212"/>
      <c r="CM18" s="212"/>
      <c r="CN18" s="212"/>
      <c r="CO18" s="212"/>
      <c r="CP18" s="212"/>
      <c r="CQ18" s="212"/>
      <c r="CR18" s="212"/>
      <c r="CS18" s="212"/>
      <c r="CT18" s="212"/>
      <c r="CU18" s="212"/>
      <c r="CV18" s="212"/>
      <c r="CW18" s="212"/>
      <c r="CX18" s="212"/>
      <c r="CY18" s="212"/>
      <c r="CZ18" s="212"/>
      <c r="DA18" s="213"/>
      <c r="DB18" s="214"/>
      <c r="DC18" s="215"/>
      <c r="DD18" s="212"/>
      <c r="DE18" s="213"/>
      <c r="DF18" s="212"/>
      <c r="DG18" s="213"/>
      <c r="DH18" s="212"/>
      <c r="DI18" s="213"/>
    </row>
    <row r="19" spans="1:113" s="363" customFormat="1">
      <c r="A19" s="15"/>
      <c r="C19" s="364" t="s">
        <v>70</v>
      </c>
      <c r="D19" s="365" t="e">
        <v>#REF!</v>
      </c>
      <c r="E19" s="365" t="e">
        <v>#REF!</v>
      </c>
      <c r="F19" s="365" t="e">
        <v>#REF!</v>
      </c>
      <c r="G19" s="365" t="e">
        <v>#REF!</v>
      </c>
      <c r="H19" s="365" t="e">
        <v>#REF!</v>
      </c>
      <c r="I19" s="365" t="e">
        <v>#REF!</v>
      </c>
      <c r="J19" s="365" t="e">
        <v>#REF!</v>
      </c>
      <c r="K19" s="365" t="e">
        <v>#REF!</v>
      </c>
      <c r="L19" s="365" t="e">
        <v>#REF!</v>
      </c>
      <c r="M19" s="365" t="e">
        <v>#REF!</v>
      </c>
      <c r="N19" s="365" t="e">
        <v>#REF!</v>
      </c>
      <c r="O19" s="365" t="e">
        <v>#REF!</v>
      </c>
      <c r="P19" s="365" t="e">
        <v>#REF!</v>
      </c>
      <c r="Q19" s="365" t="e">
        <v>#REF!</v>
      </c>
      <c r="R19" s="365" t="e">
        <v>#REF!</v>
      </c>
      <c r="S19" s="365" t="e">
        <v>#REF!</v>
      </c>
      <c r="T19" s="365" t="e">
        <v>#REF!</v>
      </c>
      <c r="U19" s="365" t="e">
        <v>#REF!</v>
      </c>
      <c r="V19" s="365" t="e">
        <v>#REF!</v>
      </c>
      <c r="W19" s="365" t="e">
        <v>#REF!</v>
      </c>
      <c r="X19" s="365" t="e">
        <v>#REF!</v>
      </c>
      <c r="Y19" s="365" t="e">
        <v>#REF!</v>
      </c>
      <c r="Z19" s="365" t="e">
        <v>#REF!</v>
      </c>
      <c r="AA19" s="365" t="e">
        <v>#REF!</v>
      </c>
      <c r="AB19" s="365" t="e">
        <v>#REF!</v>
      </c>
      <c r="AC19" s="365" t="e">
        <v>#REF!</v>
      </c>
      <c r="AD19" s="365" t="e">
        <v>#REF!</v>
      </c>
      <c r="AE19" s="365" t="e">
        <v>#REF!</v>
      </c>
      <c r="AF19" s="365" t="e">
        <v>#REF!</v>
      </c>
      <c r="AG19" s="365" t="e">
        <v>#REF!</v>
      </c>
      <c r="AH19" s="365" t="e">
        <v>#REF!</v>
      </c>
      <c r="AI19" s="365" t="e">
        <v>#REF!</v>
      </c>
      <c r="AJ19" s="365" t="e">
        <v>#REF!</v>
      </c>
      <c r="AK19" s="365" t="e">
        <v>#REF!</v>
      </c>
      <c r="AL19" s="365" t="e">
        <v>#REF!</v>
      </c>
      <c r="AM19" s="365" t="e">
        <v>#REF!</v>
      </c>
      <c r="AN19" s="365" t="e">
        <v>#REF!</v>
      </c>
      <c r="AO19" s="365" t="e">
        <v>#REF!</v>
      </c>
      <c r="AP19" s="365" t="e">
        <v>#REF!</v>
      </c>
      <c r="AQ19" s="365" t="e">
        <v>#REF!</v>
      </c>
      <c r="AR19" s="365" t="e">
        <v>#REF!</v>
      </c>
      <c r="AS19" s="365" t="e">
        <v>#REF!</v>
      </c>
      <c r="AT19" s="365" t="e">
        <v>#REF!</v>
      </c>
      <c r="AU19" s="365" t="e">
        <v>#REF!</v>
      </c>
      <c r="AV19" s="365" t="e">
        <v>#REF!</v>
      </c>
      <c r="AW19" s="365" t="e">
        <v>#REF!</v>
      </c>
      <c r="AX19" s="365" t="e">
        <v>#REF!</v>
      </c>
      <c r="AY19" s="365" t="e">
        <v>#REF!</v>
      </c>
      <c r="AZ19" s="365" t="e">
        <v>#REF!</v>
      </c>
      <c r="BA19" s="365" t="e">
        <v>#REF!</v>
      </c>
      <c r="BB19" s="365" t="e">
        <v>#REF!</v>
      </c>
      <c r="BC19" s="365" t="e">
        <v>#REF!</v>
      </c>
      <c r="BD19" s="365" t="e">
        <v>#REF!</v>
      </c>
      <c r="BE19" s="365" t="e">
        <v>#REF!</v>
      </c>
      <c r="BF19" s="365" t="e">
        <v>#REF!</v>
      </c>
      <c r="BG19" s="365" t="e">
        <v>#REF!</v>
      </c>
      <c r="BH19" s="365" t="e">
        <v>#REF!</v>
      </c>
      <c r="BI19" s="365" t="e">
        <v>#REF!</v>
      </c>
      <c r="BJ19" s="365" t="e">
        <v>#REF!</v>
      </c>
      <c r="BK19" s="365" t="e">
        <v>#REF!</v>
      </c>
      <c r="BL19" s="365"/>
      <c r="BM19" s="365" t="e">
        <v>#REF!</v>
      </c>
      <c r="BN19" s="365" t="e">
        <v>#REF!</v>
      </c>
      <c r="BO19" s="365" t="e">
        <v>#REF!</v>
      </c>
      <c r="BP19" s="365" t="e">
        <v>#REF!</v>
      </c>
      <c r="BQ19" s="365" t="e">
        <v>#REF!</v>
      </c>
      <c r="BR19" s="365" t="e">
        <v>#REF!</v>
      </c>
      <c r="BS19" s="365" t="e">
        <v>#REF!</v>
      </c>
      <c r="BT19" s="365" t="e">
        <v>#REF!</v>
      </c>
      <c r="BU19" s="365" t="e">
        <v>#REF!</v>
      </c>
      <c r="BV19" s="365" t="e">
        <v>#REF!</v>
      </c>
      <c r="BW19" s="365" t="e">
        <v>#REF!</v>
      </c>
      <c r="BX19" s="365" t="e">
        <v>#REF!</v>
      </c>
      <c r="BY19" s="365" t="e">
        <v>#REF!</v>
      </c>
      <c r="BZ19" s="365" t="e">
        <v>#REF!</v>
      </c>
      <c r="CA19" s="365" t="e">
        <v>#REF!</v>
      </c>
      <c r="CB19" s="365" t="e">
        <v>#REF!</v>
      </c>
      <c r="CC19" s="365" t="e">
        <v>#REF!</v>
      </c>
      <c r="CD19" s="365" t="e">
        <v>#REF!</v>
      </c>
      <c r="CE19" s="365" t="e">
        <v>#REF!</v>
      </c>
      <c r="CF19" s="365" t="e">
        <v>#REF!</v>
      </c>
      <c r="CG19" s="365" t="e">
        <v>#REF!</v>
      </c>
      <c r="CH19" s="365" t="e">
        <v>#REF!</v>
      </c>
      <c r="CI19" s="365" t="e">
        <v>#REF!</v>
      </c>
      <c r="CJ19" s="364"/>
      <c r="CK19" s="364"/>
      <c r="CL19" s="364"/>
      <c r="CM19" s="364"/>
      <c r="CN19" s="364"/>
      <c r="CO19" s="364"/>
      <c r="CP19" s="364"/>
      <c r="CQ19" s="364"/>
      <c r="CR19" s="364"/>
      <c r="CS19" s="364"/>
      <c r="CT19" s="364"/>
      <c r="CU19" s="364"/>
      <c r="CV19" s="364"/>
      <c r="CW19" s="364"/>
      <c r="CX19" s="364"/>
      <c r="CY19" s="366"/>
      <c r="CZ19" s="367"/>
      <c r="DA19" s="368"/>
      <c r="DB19" s="369"/>
      <c r="DC19" s="370"/>
      <c r="DD19" s="368"/>
      <c r="DE19" s="368"/>
      <c r="DF19" s="371"/>
      <c r="DG19" s="371"/>
    </row>
    <row r="20" spans="1:113" s="216" customFormat="1" ht="14">
      <c r="A20" s="78" t="s">
        <v>68</v>
      </c>
      <c r="B20" s="209" t="s">
        <v>79</v>
      </c>
      <c r="C20" s="210"/>
      <c r="D20" s="211">
        <v>0</v>
      </c>
      <c r="E20" s="211">
        <v>0</v>
      </c>
      <c r="F20" s="211">
        <v>0</v>
      </c>
      <c r="G20" s="211">
        <v>0</v>
      </c>
      <c r="H20" s="211">
        <v>0</v>
      </c>
      <c r="I20" s="211">
        <v>8.2609999999999992</v>
      </c>
      <c r="J20" s="211">
        <v>16.547000000000001</v>
      </c>
      <c r="K20" s="211">
        <v>17.824999999999999</v>
      </c>
      <c r="L20" s="211">
        <v>16.632000000000001</v>
      </c>
      <c r="M20" s="211">
        <v>16.433</v>
      </c>
      <c r="N20" s="211">
        <v>8.44</v>
      </c>
      <c r="O20" s="211">
        <v>12.213999999999999</v>
      </c>
      <c r="P20" s="211">
        <v>9.07</v>
      </c>
      <c r="Q20" s="211">
        <v>12.168000000000001</v>
      </c>
      <c r="R20" s="211">
        <v>15.02</v>
      </c>
      <c r="S20" s="211">
        <v>11.786999999999999</v>
      </c>
      <c r="T20" s="211"/>
      <c r="U20" s="211">
        <v>0</v>
      </c>
      <c r="V20" s="211">
        <v>7.0049999999999999</v>
      </c>
      <c r="W20" s="211">
        <v>8.1039999999999992</v>
      </c>
      <c r="X20" s="211">
        <v>9.0489999999999995</v>
      </c>
      <c r="Y20" s="211">
        <v>8.2620000000000005</v>
      </c>
      <c r="Z20" s="211">
        <v>5.4320000000000004</v>
      </c>
      <c r="AA20" s="211">
        <v>6.173</v>
      </c>
      <c r="AB20" s="211">
        <v>4.4670000000000005</v>
      </c>
      <c r="AC20" s="211">
        <v>5.6789999999999994</v>
      </c>
      <c r="AD20" s="211">
        <v>4.67</v>
      </c>
      <c r="AE20" s="211">
        <v>4.8490000000000002</v>
      </c>
      <c r="AF20" s="211">
        <v>2.4250000000000003</v>
      </c>
      <c r="AG20" s="211">
        <v>5.0510000000000002</v>
      </c>
      <c r="AH20" s="211">
        <v>6.8919999999999995</v>
      </c>
      <c r="AI20" s="211">
        <v>7.2970000000000006</v>
      </c>
      <c r="AJ20" s="211"/>
      <c r="AK20" s="211">
        <v>0</v>
      </c>
      <c r="AL20" s="211">
        <v>0.40200000000000002</v>
      </c>
      <c r="AM20" s="211">
        <v>4.7369999999999992</v>
      </c>
      <c r="AN20" s="211">
        <v>3.75</v>
      </c>
      <c r="AO20" s="211">
        <v>5.4980000000000002</v>
      </c>
      <c r="AP20" s="211">
        <v>7.5429999999999993</v>
      </c>
      <c r="AQ20" s="211">
        <v>8.1490000000000009</v>
      </c>
      <c r="AR20" s="211">
        <v>7.4529999999999994</v>
      </c>
      <c r="AS20" s="211">
        <v>8.9559999999999995</v>
      </c>
      <c r="AT20" s="211">
        <v>3.8170000000000002</v>
      </c>
      <c r="AU20" s="211">
        <v>14.861999999999998</v>
      </c>
      <c r="AV20" s="211">
        <v>13.670999999999999</v>
      </c>
      <c r="AW20" s="211">
        <v>8.4629999999999992</v>
      </c>
      <c r="AX20" s="211"/>
      <c r="AY20" s="211">
        <v>0</v>
      </c>
      <c r="AZ20" s="211">
        <v>9.5190000000000001</v>
      </c>
      <c r="BA20" s="211">
        <v>10.280999999999999</v>
      </c>
      <c r="BB20" s="211">
        <v>10.394</v>
      </c>
      <c r="BC20" s="211">
        <v>14.120999999999999</v>
      </c>
      <c r="BD20" s="211">
        <v>12.256</v>
      </c>
      <c r="BE20" s="211">
        <v>10.281999999999998</v>
      </c>
      <c r="BF20" s="211">
        <v>7.0719999999999992</v>
      </c>
      <c r="BG20" s="211">
        <v>2.8735999999999988</v>
      </c>
      <c r="BH20" s="211">
        <v>6.1059999999999999</v>
      </c>
      <c r="BI20" s="211">
        <v>6.734</v>
      </c>
      <c r="BJ20" s="211">
        <v>8.843</v>
      </c>
      <c r="BK20" s="211">
        <v>5.2519999999999998</v>
      </c>
      <c r="BL20" s="211"/>
      <c r="BM20" s="211">
        <v>0</v>
      </c>
      <c r="BN20" s="211">
        <v>0</v>
      </c>
      <c r="BO20" s="211">
        <v>0</v>
      </c>
      <c r="BP20" s="211">
        <v>0</v>
      </c>
      <c r="BQ20" s="211">
        <v>0</v>
      </c>
      <c r="BR20" s="211">
        <v>0</v>
      </c>
      <c r="BS20" s="211">
        <v>0</v>
      </c>
      <c r="BT20" s="211">
        <v>0</v>
      </c>
      <c r="BU20" s="211">
        <v>0</v>
      </c>
      <c r="BV20" s="211">
        <v>0</v>
      </c>
      <c r="BW20" s="211">
        <v>0</v>
      </c>
      <c r="BX20" s="211">
        <v>0</v>
      </c>
      <c r="BY20" s="211">
        <v>0</v>
      </c>
      <c r="BZ20" s="211">
        <v>0</v>
      </c>
      <c r="CA20" s="211">
        <v>0</v>
      </c>
      <c r="CB20" s="211">
        <v>0</v>
      </c>
      <c r="CC20" s="211">
        <v>0</v>
      </c>
      <c r="CD20" s="211">
        <v>0</v>
      </c>
      <c r="CE20" s="211">
        <v>0</v>
      </c>
      <c r="CF20" s="211">
        <v>0</v>
      </c>
      <c r="CG20" s="211">
        <v>0</v>
      </c>
      <c r="CH20" s="211">
        <v>0</v>
      </c>
      <c r="CI20" s="211">
        <v>0</v>
      </c>
      <c r="CJ20" s="212"/>
      <c r="CK20" s="212"/>
      <c r="CL20" s="212"/>
      <c r="CM20" s="212"/>
      <c r="CN20" s="212"/>
      <c r="CO20" s="212"/>
      <c r="CP20" s="212"/>
      <c r="CQ20" s="212"/>
      <c r="CR20" s="212"/>
      <c r="CS20" s="212"/>
      <c r="CT20" s="212"/>
      <c r="CU20" s="212"/>
      <c r="CV20" s="212"/>
      <c r="CW20" s="212"/>
      <c r="CX20" s="212"/>
      <c r="CY20" s="212"/>
      <c r="CZ20" s="212"/>
      <c r="DA20" s="213"/>
      <c r="DB20" s="214"/>
      <c r="DC20" s="215"/>
      <c r="DD20" s="212"/>
      <c r="DE20" s="213"/>
      <c r="DF20" s="212"/>
      <c r="DG20" s="213"/>
      <c r="DH20" s="212"/>
      <c r="DI20" s="213"/>
    </row>
    <row r="21" spans="1:113" s="216" customFormat="1">
      <c r="A21" s="8"/>
      <c r="B21" s="209" t="s">
        <v>87</v>
      </c>
      <c r="C21" s="217"/>
      <c r="D21" s="211">
        <v>0</v>
      </c>
      <c r="E21" s="211">
        <v>0</v>
      </c>
      <c r="F21" s="211">
        <v>0</v>
      </c>
      <c r="G21" s="211">
        <v>0</v>
      </c>
      <c r="H21" s="211">
        <v>0</v>
      </c>
      <c r="I21" s="211">
        <v>4.4999999999999998E-2</v>
      </c>
      <c r="J21" s="211">
        <v>0.13400000000000001</v>
      </c>
      <c r="K21" s="211">
        <v>0.17899999999999999</v>
      </c>
      <c r="L21" s="211">
        <v>0.157</v>
      </c>
      <c r="M21" s="211">
        <v>0.224</v>
      </c>
      <c r="N21" s="211">
        <v>0</v>
      </c>
      <c r="O21" s="211">
        <v>6.7000000000000004E-2</v>
      </c>
      <c r="P21" s="211">
        <v>0</v>
      </c>
      <c r="Q21" s="211">
        <v>4.3999999999999997E-2</v>
      </c>
      <c r="R21" s="211">
        <v>6.7000000000000004E-2</v>
      </c>
      <c r="S21" s="211">
        <v>0.09</v>
      </c>
      <c r="T21" s="211"/>
      <c r="U21" s="211">
        <v>0</v>
      </c>
      <c r="V21" s="211">
        <v>6.7000000000000004E-2</v>
      </c>
      <c r="W21" s="211">
        <v>6.7000000000000004E-2</v>
      </c>
      <c r="X21" s="211">
        <v>6.7000000000000004E-2</v>
      </c>
      <c r="Y21" s="211">
        <v>4.4999999999999998E-2</v>
      </c>
      <c r="Z21" s="211">
        <v>0.67300000000000004</v>
      </c>
      <c r="AA21" s="211">
        <v>1.796</v>
      </c>
      <c r="AB21" s="211">
        <v>1.998</v>
      </c>
      <c r="AC21" s="211">
        <v>3.5249999999999999</v>
      </c>
      <c r="AD21" s="211">
        <v>3.5689999999999995</v>
      </c>
      <c r="AE21" s="211">
        <v>4.5570000000000004</v>
      </c>
      <c r="AF21" s="211">
        <v>1.8410000000000002</v>
      </c>
      <c r="AG21" s="211">
        <v>3.7039999999999997</v>
      </c>
      <c r="AH21" s="211">
        <v>4.4450000000000003</v>
      </c>
      <c r="AI21" s="211">
        <v>2.5810000000000004</v>
      </c>
      <c r="AJ21" s="211"/>
      <c r="AK21" s="211">
        <v>0</v>
      </c>
      <c r="AL21" s="211">
        <v>0.80800000000000005</v>
      </c>
      <c r="AM21" s="211">
        <v>11.584000000000001</v>
      </c>
      <c r="AN21" s="211">
        <v>13.155999999999999</v>
      </c>
      <c r="AO21" s="211">
        <v>10.327</v>
      </c>
      <c r="AP21" s="211">
        <v>8.6879999999999988</v>
      </c>
      <c r="AQ21" s="211">
        <v>7.7679999999999998</v>
      </c>
      <c r="AR21" s="211">
        <v>7.4989999999999997</v>
      </c>
      <c r="AS21" s="211">
        <v>5.7249999999999996</v>
      </c>
      <c r="AT21" s="211">
        <v>2.2889999999999997</v>
      </c>
      <c r="AU21" s="211">
        <v>9.6310000000000002</v>
      </c>
      <c r="AV21" s="211">
        <v>11.472000000000001</v>
      </c>
      <c r="AW21" s="211">
        <v>14.01</v>
      </c>
      <c r="AX21" s="211"/>
      <c r="AY21" s="211">
        <v>0</v>
      </c>
      <c r="AZ21" s="211">
        <v>14.481</v>
      </c>
      <c r="BA21" s="211">
        <v>15.356</v>
      </c>
      <c r="BB21" s="211">
        <v>13.312999999999999</v>
      </c>
      <c r="BC21" s="211">
        <v>22.675000000000001</v>
      </c>
      <c r="BD21" s="211">
        <v>21.911000000000001</v>
      </c>
      <c r="BE21" s="211">
        <v>29.118000000000002</v>
      </c>
      <c r="BF21" s="211">
        <v>25.121000000000002</v>
      </c>
      <c r="BG21" s="211">
        <v>10.865799999999989</v>
      </c>
      <c r="BH21" s="211">
        <v>7.319</v>
      </c>
      <c r="BI21" s="211">
        <v>19.419</v>
      </c>
      <c r="BJ21" s="211">
        <v>9.4969999999999999</v>
      </c>
      <c r="BK21" s="211">
        <v>5.48</v>
      </c>
      <c r="BL21" s="211"/>
      <c r="BM21" s="211">
        <v>0</v>
      </c>
      <c r="BN21" s="211">
        <v>0</v>
      </c>
      <c r="BO21" s="211">
        <v>0</v>
      </c>
      <c r="BP21" s="211">
        <v>0</v>
      </c>
      <c r="BQ21" s="211">
        <v>0</v>
      </c>
      <c r="BR21" s="211">
        <v>0</v>
      </c>
      <c r="BS21" s="211">
        <v>0</v>
      </c>
      <c r="BT21" s="211">
        <v>0</v>
      </c>
      <c r="BU21" s="211">
        <v>0</v>
      </c>
      <c r="BV21" s="211">
        <v>0</v>
      </c>
      <c r="BW21" s="211">
        <v>0</v>
      </c>
      <c r="BX21" s="211">
        <v>0</v>
      </c>
      <c r="BY21" s="211">
        <v>0</v>
      </c>
      <c r="BZ21" s="211">
        <v>0</v>
      </c>
      <c r="CA21" s="211">
        <v>0</v>
      </c>
      <c r="CB21" s="211">
        <v>0</v>
      </c>
      <c r="CC21" s="211">
        <v>0</v>
      </c>
      <c r="CD21" s="211">
        <v>0</v>
      </c>
      <c r="CE21" s="211">
        <v>0</v>
      </c>
      <c r="CF21" s="211">
        <v>0</v>
      </c>
      <c r="CG21" s="211">
        <v>0</v>
      </c>
      <c r="CH21" s="211">
        <v>0</v>
      </c>
      <c r="CI21" s="211">
        <v>0</v>
      </c>
      <c r="CJ21" s="212"/>
      <c r="CK21" s="212"/>
      <c r="CL21" s="212"/>
      <c r="CM21" s="212"/>
      <c r="CN21" s="212"/>
      <c r="CO21" s="212"/>
      <c r="CP21" s="212"/>
      <c r="CQ21" s="212"/>
      <c r="CR21" s="212"/>
      <c r="CS21" s="212"/>
      <c r="CT21" s="212"/>
      <c r="CU21" s="212"/>
      <c r="CV21" s="212"/>
      <c r="CW21" s="212"/>
      <c r="CX21" s="212"/>
      <c r="CY21" s="212"/>
      <c r="CZ21" s="212"/>
      <c r="DA21" s="213"/>
      <c r="DB21" s="214"/>
      <c r="DC21" s="215"/>
      <c r="DD21" s="212"/>
      <c r="DE21" s="213"/>
      <c r="DF21" s="212"/>
      <c r="DG21" s="213"/>
      <c r="DH21" s="212"/>
      <c r="DI21" s="213"/>
    </row>
    <row r="22" spans="1:113" s="216" customFormat="1">
      <c r="A22" s="10"/>
      <c r="B22" s="219" t="s">
        <v>88</v>
      </c>
      <c r="C22" s="217"/>
      <c r="D22" s="211">
        <v>0</v>
      </c>
      <c r="E22" s="211">
        <v>0</v>
      </c>
      <c r="F22" s="211">
        <v>0</v>
      </c>
      <c r="G22" s="211">
        <v>0</v>
      </c>
      <c r="H22" s="211">
        <v>0</v>
      </c>
      <c r="I22" s="211">
        <v>2.0430000000000001</v>
      </c>
      <c r="J22" s="211">
        <v>4.1970000000000001</v>
      </c>
      <c r="K22" s="211">
        <v>3.7489999999999997</v>
      </c>
      <c r="L22" s="211">
        <v>3.9969999999999999</v>
      </c>
      <c r="M22" s="211">
        <v>4.0220000000000002</v>
      </c>
      <c r="N22" s="211">
        <v>2.5819999999999999</v>
      </c>
      <c r="O22" s="211">
        <v>3.1869999999999998</v>
      </c>
      <c r="P22" s="211">
        <v>3.0090000000000003</v>
      </c>
      <c r="Q22" s="211">
        <v>4.2439999999999998</v>
      </c>
      <c r="R22" s="211">
        <v>4.8260000000000005</v>
      </c>
      <c r="S22" s="211">
        <v>1.3560000000000001</v>
      </c>
      <c r="T22" s="211"/>
      <c r="U22" s="211">
        <v>0</v>
      </c>
      <c r="V22" s="211">
        <v>2.4929999999999999</v>
      </c>
      <c r="W22" s="211">
        <v>2.3130000000000002</v>
      </c>
      <c r="X22" s="211">
        <v>2.403</v>
      </c>
      <c r="Y22" s="211">
        <v>2.3129999999999997</v>
      </c>
      <c r="Z22" s="211">
        <v>1.9079999999999999</v>
      </c>
      <c r="AA22" s="211">
        <v>3.8619999999999997</v>
      </c>
      <c r="AB22" s="211">
        <v>2.3120000000000003</v>
      </c>
      <c r="AC22" s="211">
        <v>3.2779999999999996</v>
      </c>
      <c r="AD22" s="211">
        <v>3.39</v>
      </c>
      <c r="AE22" s="211">
        <v>3.8389999999999995</v>
      </c>
      <c r="AF22" s="211">
        <v>1.5270000000000001</v>
      </c>
      <c r="AG22" s="211">
        <v>2.5590000000000002</v>
      </c>
      <c r="AH22" s="211">
        <v>4.827</v>
      </c>
      <c r="AI22" s="211">
        <v>5.0519999999999996</v>
      </c>
      <c r="AJ22" s="211"/>
      <c r="AK22" s="211">
        <v>0</v>
      </c>
      <c r="AL22" s="211">
        <v>0.35899999999999999</v>
      </c>
      <c r="AM22" s="211">
        <v>3.4349999999999996</v>
      </c>
      <c r="AN22" s="211">
        <v>3.165</v>
      </c>
      <c r="AO22" s="211">
        <v>4.22</v>
      </c>
      <c r="AP22" s="211">
        <v>5.0291000000000006</v>
      </c>
      <c r="AQ22" s="211">
        <v>5.2089999999999996</v>
      </c>
      <c r="AR22" s="211">
        <v>4.625</v>
      </c>
      <c r="AS22" s="211">
        <v>5.5459999999999994</v>
      </c>
      <c r="AT22" s="211">
        <v>0.78499999999999992</v>
      </c>
      <c r="AU22" s="211">
        <v>3.3010000000000002</v>
      </c>
      <c r="AV22" s="211">
        <v>3.5020000000000002</v>
      </c>
      <c r="AW22" s="211">
        <v>2.738</v>
      </c>
      <c r="AX22" s="211"/>
      <c r="AY22" s="211">
        <v>0</v>
      </c>
      <c r="AZ22" s="211">
        <v>2.9630000000000001</v>
      </c>
      <c r="BA22" s="211">
        <v>3.5920000000000001</v>
      </c>
      <c r="BB22" s="211">
        <v>3.548</v>
      </c>
      <c r="BC22" s="211">
        <v>4.5790000000000006</v>
      </c>
      <c r="BD22" s="211">
        <v>4.1750000000000007</v>
      </c>
      <c r="BE22" s="211">
        <v>4.444</v>
      </c>
      <c r="BF22" s="211">
        <v>3.4569999999999999</v>
      </c>
      <c r="BG22" s="211">
        <v>2.7838000000000007</v>
      </c>
      <c r="BH22" s="211">
        <v>4.6470000000000002</v>
      </c>
      <c r="BI22" s="211">
        <v>4.7149999999999999</v>
      </c>
      <c r="BJ22" s="211">
        <v>3.5259999999999998</v>
      </c>
      <c r="BK22" s="211">
        <v>2.4689999999999999</v>
      </c>
      <c r="BL22" s="211"/>
      <c r="BM22" s="211">
        <v>0</v>
      </c>
      <c r="BN22" s="211">
        <v>0</v>
      </c>
      <c r="BO22" s="211">
        <v>0</v>
      </c>
      <c r="BP22" s="211">
        <v>0</v>
      </c>
      <c r="BQ22" s="211">
        <v>0</v>
      </c>
      <c r="BR22" s="211">
        <v>0</v>
      </c>
      <c r="BS22" s="211">
        <v>0</v>
      </c>
      <c r="BT22" s="211">
        <v>0</v>
      </c>
      <c r="BU22" s="211">
        <v>0</v>
      </c>
      <c r="BV22" s="211">
        <v>0</v>
      </c>
      <c r="BW22" s="211">
        <v>0</v>
      </c>
      <c r="BX22" s="211">
        <v>0</v>
      </c>
      <c r="BY22" s="211">
        <v>0</v>
      </c>
      <c r="BZ22" s="211">
        <v>0</v>
      </c>
      <c r="CA22" s="211">
        <v>0</v>
      </c>
      <c r="CB22" s="211">
        <v>0</v>
      </c>
      <c r="CC22" s="211">
        <v>0</v>
      </c>
      <c r="CD22" s="211">
        <v>0</v>
      </c>
      <c r="CE22" s="211">
        <v>0</v>
      </c>
      <c r="CF22" s="211">
        <v>0</v>
      </c>
      <c r="CG22" s="211">
        <v>0</v>
      </c>
      <c r="CH22" s="211">
        <v>0</v>
      </c>
      <c r="CI22" s="211">
        <v>0</v>
      </c>
      <c r="CJ22" s="212"/>
      <c r="CK22" s="212"/>
      <c r="CL22" s="212"/>
      <c r="CM22" s="212"/>
      <c r="CN22" s="212"/>
      <c r="CO22" s="212"/>
      <c r="CP22" s="212"/>
      <c r="CQ22" s="212"/>
      <c r="CR22" s="212"/>
      <c r="CS22" s="212"/>
      <c r="CT22" s="212"/>
      <c r="CU22" s="212"/>
      <c r="CV22" s="212"/>
      <c r="CW22" s="212"/>
      <c r="CX22" s="212"/>
      <c r="CY22" s="212"/>
      <c r="CZ22" s="212"/>
      <c r="DA22" s="213"/>
      <c r="DB22" s="214"/>
      <c r="DC22" s="215"/>
      <c r="DD22" s="212"/>
      <c r="DE22" s="213"/>
      <c r="DF22" s="212"/>
      <c r="DG22" s="213"/>
      <c r="DH22" s="212"/>
      <c r="DI22" s="213"/>
    </row>
    <row r="23" spans="1:113">
      <c r="E23" s="373"/>
      <c r="BR23" s="374"/>
    </row>
    <row r="24" spans="1:113" hidden="1">
      <c r="C24" s="376"/>
      <c r="E24" s="377"/>
    </row>
    <row r="25" spans="1:113" hidden="1">
      <c r="E25" s="373"/>
    </row>
    <row r="26" spans="1:113" hidden="1">
      <c r="E26" s="373"/>
      <c r="CY26" s="379"/>
    </row>
    <row r="27" spans="1:113" hidden="1">
      <c r="E27" s="373"/>
      <c r="CY27" s="379"/>
    </row>
    <row r="28" spans="1:113" hidden="1">
      <c r="E28" s="373"/>
      <c r="CY28" s="379"/>
    </row>
    <row r="29" spans="1:113" hidden="1">
      <c r="E29" s="373"/>
      <c r="CY29" s="379"/>
    </row>
    <row r="30" spans="1:113" hidden="1">
      <c r="E30" s="373"/>
      <c r="CY30" s="379"/>
    </row>
    <row r="31" spans="1:113" hidden="1">
      <c r="E31" s="373"/>
      <c r="CY31" s="379"/>
    </row>
    <row r="32" spans="1:113" hidden="1">
      <c r="E32" s="373"/>
      <c r="CY32" s="379"/>
    </row>
    <row r="33" spans="5:103" hidden="1">
      <c r="E33" s="373"/>
      <c r="CY33" s="379"/>
    </row>
    <row r="34" spans="5:103" hidden="1">
      <c r="E34" s="373"/>
      <c r="CY34" s="379"/>
    </row>
    <row r="35" spans="5:103" hidden="1">
      <c r="E35" s="373"/>
      <c r="CY35" s="379"/>
    </row>
    <row r="36" spans="5:103" hidden="1">
      <c r="E36" s="373"/>
      <c r="CY36" s="379"/>
    </row>
    <row r="37" spans="5:103" hidden="1">
      <c r="E37" s="373"/>
      <c r="CY37" s="379"/>
    </row>
    <row r="38" spans="5:103" hidden="1">
      <c r="E38" s="373"/>
      <c r="CY38" s="379"/>
    </row>
    <row r="39" spans="5:103" hidden="1">
      <c r="E39" s="373"/>
      <c r="CY39" s="379"/>
    </row>
    <row r="40" spans="5:103" hidden="1">
      <c r="E40" s="373"/>
      <c r="CY40" s="379"/>
    </row>
    <row r="41" spans="5:103" hidden="1">
      <c r="E41" s="373"/>
      <c r="CY41" s="379"/>
    </row>
    <row r="42" spans="5:103" hidden="1">
      <c r="E42" s="373"/>
      <c r="CY42" s="379"/>
    </row>
    <row r="43" spans="5:103" hidden="1">
      <c r="E43" s="373"/>
      <c r="CY43" s="379"/>
    </row>
    <row r="44" spans="5:103" hidden="1">
      <c r="E44" s="373"/>
      <c r="CY44" s="379"/>
    </row>
    <row r="45" spans="5:103" hidden="1">
      <c r="E45" s="373"/>
      <c r="CY45" s="379"/>
    </row>
    <row r="46" spans="5:103" hidden="1">
      <c r="E46" s="373"/>
      <c r="CY46" s="379"/>
    </row>
    <row r="47" spans="5:103" hidden="1">
      <c r="E47" s="373"/>
      <c r="CY47" s="379"/>
    </row>
    <row r="48" spans="5:103" hidden="1">
      <c r="E48" s="373"/>
      <c r="CY48" s="379"/>
    </row>
    <row r="49" spans="1:104" hidden="1">
      <c r="E49" s="373"/>
      <c r="CY49" s="379"/>
    </row>
    <row r="50" spans="1:104" hidden="1">
      <c r="E50" s="373"/>
      <c r="CY50" s="379"/>
    </row>
    <row r="51" spans="1:104" hidden="1">
      <c r="E51" s="373"/>
      <c r="CY51" s="379"/>
    </row>
    <row r="52" spans="1:104" hidden="1">
      <c r="E52" s="373"/>
      <c r="CY52" s="379"/>
    </row>
    <row r="53" spans="1:104" hidden="1">
      <c r="E53" s="373"/>
      <c r="CY53" s="379"/>
    </row>
    <row r="54" spans="1:104" hidden="1">
      <c r="E54" s="373"/>
      <c r="CY54" s="379"/>
    </row>
    <row r="55" spans="1:104" ht="12" hidden="1" customHeight="1">
      <c r="E55" s="373"/>
      <c r="CY55" s="379"/>
    </row>
    <row r="56" spans="1:104" s="376" customFormat="1" hidden="1">
      <c r="A56" s="380">
        <v>17.88</v>
      </c>
      <c r="B56" s="381"/>
      <c r="C56" s="372" t="s">
        <v>12</v>
      </c>
      <c r="D56" s="380">
        <v>0</v>
      </c>
      <c r="E56" s="380">
        <v>0</v>
      </c>
      <c r="F56" s="380">
        <v>0</v>
      </c>
      <c r="G56" s="380">
        <v>0</v>
      </c>
      <c r="H56" s="380">
        <v>0</v>
      </c>
      <c r="I56" s="380">
        <v>0</v>
      </c>
      <c r="J56" s="380">
        <v>0</v>
      </c>
      <c r="K56" s="380">
        <v>0</v>
      </c>
      <c r="L56" s="380">
        <v>0</v>
      </c>
      <c r="M56" s="380">
        <v>0</v>
      </c>
      <c r="N56" s="380">
        <v>0</v>
      </c>
      <c r="O56" s="380">
        <v>0</v>
      </c>
      <c r="P56" s="380">
        <v>0.39335999999999993</v>
      </c>
      <c r="Q56" s="380">
        <v>0</v>
      </c>
      <c r="R56" s="380">
        <v>0</v>
      </c>
      <c r="S56" s="380">
        <v>0</v>
      </c>
      <c r="T56" s="380">
        <v>0</v>
      </c>
      <c r="U56" s="380">
        <v>0</v>
      </c>
      <c r="V56" s="380">
        <v>2.0025599999999999</v>
      </c>
      <c r="W56" s="380">
        <v>0.80459999999999987</v>
      </c>
      <c r="X56" s="380">
        <v>2.0025599999999999</v>
      </c>
      <c r="Y56" s="380">
        <v>0.39335999999999993</v>
      </c>
      <c r="Z56" s="380">
        <v>3.2005199999999996</v>
      </c>
      <c r="AA56" s="380">
        <v>4.8097200000000004</v>
      </c>
      <c r="AB56" s="380">
        <v>4.0051199999999998</v>
      </c>
      <c r="AC56" s="380">
        <v>3.6117599999999999</v>
      </c>
      <c r="AD56" s="380">
        <v>1.5913199999999998</v>
      </c>
      <c r="AE56" s="380">
        <v>4.8097200000000004</v>
      </c>
      <c r="AF56" s="380">
        <v>0.80459999999999987</v>
      </c>
      <c r="AG56" s="380">
        <v>1.1979599999999999</v>
      </c>
      <c r="AH56" s="380">
        <v>1.6091999999999997</v>
      </c>
      <c r="AI56" s="380">
        <v>7.2235199999999997</v>
      </c>
      <c r="AJ56" s="380">
        <v>1.5913199999999998</v>
      </c>
      <c r="AK56" s="380">
        <v>4.8097200000000004</v>
      </c>
      <c r="AL56" s="380">
        <v>1.9846799999999998</v>
      </c>
      <c r="AM56" s="380">
        <v>1.5734399999999997</v>
      </c>
      <c r="AN56" s="380">
        <v>4.0229999999999997</v>
      </c>
      <c r="AO56" s="380">
        <v>1.5913199999999998</v>
      </c>
      <c r="AP56" s="380">
        <v>5.6143199999999993</v>
      </c>
      <c r="AQ56" s="380">
        <v>5.2370519999999994</v>
      </c>
      <c r="AR56" s="380">
        <v>4.0051199999999998</v>
      </c>
      <c r="AS56" s="380">
        <v>3.2005199999999996</v>
      </c>
      <c r="AT56" s="380">
        <v>2.3959199999999998</v>
      </c>
      <c r="AU56" s="380">
        <v>0.39335999999999993</v>
      </c>
      <c r="AV56" s="380">
        <v>0</v>
      </c>
      <c r="AW56" s="380">
        <v>0.80459999999999987</v>
      </c>
      <c r="AX56" s="380">
        <v>3.2005199999999996</v>
      </c>
      <c r="AY56" s="380">
        <v>1.6091999999999997</v>
      </c>
      <c r="AZ56" s="380">
        <v>2.0025599999999999</v>
      </c>
      <c r="BA56" s="380">
        <v>2.8071599999999997</v>
      </c>
      <c r="BB56" s="380">
        <v>4.7918399999999997</v>
      </c>
      <c r="BC56" s="380">
        <v>2.8071599999999992</v>
      </c>
      <c r="BD56" s="380">
        <v>3.6019259999999997</v>
      </c>
      <c r="BE56" s="380">
        <v>8.0281199999999995</v>
      </c>
      <c r="BF56" s="380">
        <v>6.8301599999999993</v>
      </c>
      <c r="BG56" s="380">
        <v>4.4163600000000001</v>
      </c>
      <c r="BH56" s="380">
        <v>6.0255600000000005</v>
      </c>
      <c r="BI56" s="380">
        <v>2.0025599999999999</v>
      </c>
      <c r="BJ56" s="380">
        <v>5.5964399999999994</v>
      </c>
      <c r="BK56" s="380">
        <v>8.421479999999999</v>
      </c>
      <c r="BL56" s="380">
        <v>7.5989999999999993</v>
      </c>
      <c r="BM56" s="380">
        <v>2.3959199999999998</v>
      </c>
      <c r="BN56" s="380">
        <v>1.9846799999999998</v>
      </c>
      <c r="BO56" s="380">
        <v>4.0051199999999998</v>
      </c>
      <c r="BP56" s="380">
        <v>5.6143199999999993</v>
      </c>
      <c r="BQ56" s="380">
        <v>4.0051199999999998</v>
      </c>
      <c r="BR56" s="380">
        <v>1.1979599999999999</v>
      </c>
      <c r="BS56" s="380">
        <v>2.4138000000000002</v>
      </c>
      <c r="BT56" s="380">
        <v>3.2183999999999995</v>
      </c>
      <c r="BU56" s="380">
        <v>2.0025599999999999</v>
      </c>
      <c r="BV56" s="380">
        <v>1.1979599999999999</v>
      </c>
      <c r="BW56" s="380">
        <v>0.80459999999999987</v>
      </c>
      <c r="BX56" s="380">
        <v>0</v>
      </c>
      <c r="BY56" s="380"/>
      <c r="BZ56" s="380"/>
      <c r="CA56" s="380"/>
      <c r="CB56" s="380"/>
      <c r="CC56" s="380"/>
      <c r="CD56" s="380"/>
      <c r="CE56" s="380"/>
      <c r="CF56" s="380"/>
      <c r="CG56" s="380"/>
      <c r="CH56" s="380"/>
      <c r="CI56" s="380"/>
      <c r="CY56" s="384"/>
      <c r="CZ56" s="384"/>
    </row>
    <row r="57" spans="1:104" s="376" customFormat="1" hidden="1">
      <c r="A57" s="380">
        <v>18.649999999999999</v>
      </c>
      <c r="B57" s="385"/>
      <c r="C57" s="372" t="s">
        <v>13</v>
      </c>
      <c r="D57" s="380">
        <v>0</v>
      </c>
      <c r="E57" s="380">
        <v>0</v>
      </c>
      <c r="F57" s="380">
        <v>0</v>
      </c>
      <c r="G57" s="380">
        <v>0</v>
      </c>
      <c r="H57" s="380">
        <v>0</v>
      </c>
      <c r="I57" s="380">
        <v>0</v>
      </c>
      <c r="J57" s="380">
        <v>0</v>
      </c>
      <c r="K57" s="380">
        <v>0</v>
      </c>
      <c r="L57" s="380">
        <v>0</v>
      </c>
      <c r="M57" s="380">
        <v>0.41029999999999994</v>
      </c>
      <c r="N57" s="380">
        <v>0</v>
      </c>
      <c r="O57" s="380">
        <v>0.82059999999999989</v>
      </c>
      <c r="P57" s="380">
        <v>0.41029999999999994</v>
      </c>
      <c r="Q57" s="380">
        <v>1.2495499999999999</v>
      </c>
      <c r="R57" s="380">
        <v>0.41029999999999994</v>
      </c>
      <c r="S57" s="380">
        <v>1.2495499999999999</v>
      </c>
      <c r="T57" s="380">
        <v>0.82059999999999989</v>
      </c>
      <c r="U57" s="380">
        <v>0.41029999999999994</v>
      </c>
      <c r="V57" s="380">
        <v>4.1776</v>
      </c>
      <c r="W57" s="380">
        <v>0.82059999999999989</v>
      </c>
      <c r="X57" s="380">
        <v>2.4990999999999994</v>
      </c>
      <c r="Y57" s="380">
        <v>0.82059999999999989</v>
      </c>
      <c r="Z57" s="380">
        <v>6.6766999999999994</v>
      </c>
      <c r="AA57" s="380">
        <v>6.6953499999999995</v>
      </c>
      <c r="AB57" s="380">
        <v>6.2934425000000003</v>
      </c>
      <c r="AC57" s="380">
        <v>5.8560999999999996</v>
      </c>
      <c r="AD57" s="380">
        <v>6.6953499999999995</v>
      </c>
      <c r="AE57" s="380">
        <v>1.2495499999999999</v>
      </c>
      <c r="AF57" s="380">
        <v>0.41029999999999994</v>
      </c>
      <c r="AG57" s="380">
        <v>2.9093999999999998</v>
      </c>
      <c r="AH57" s="380">
        <v>4.1775999999999991</v>
      </c>
      <c r="AI57" s="380">
        <v>6.6953499999999995</v>
      </c>
      <c r="AJ57" s="380">
        <v>6.6953499999999995</v>
      </c>
      <c r="AK57" s="380">
        <v>7.9635500000000006</v>
      </c>
      <c r="AL57" s="380">
        <v>4.5878999999999994</v>
      </c>
      <c r="AM57" s="380">
        <v>4.1775999999999991</v>
      </c>
      <c r="AN57" s="380">
        <v>4.5878999999999994</v>
      </c>
      <c r="AO57" s="380">
        <v>6.2477499999999999</v>
      </c>
      <c r="AP57" s="380">
        <v>8.3552</v>
      </c>
      <c r="AQ57" s="380">
        <v>6.28505</v>
      </c>
      <c r="AR57" s="380">
        <v>2.9280499999999998</v>
      </c>
      <c r="AS57" s="380">
        <v>5.8374500000000005</v>
      </c>
      <c r="AT57" s="380">
        <v>6.6953499999999995</v>
      </c>
      <c r="AU57" s="380">
        <v>3.3383499999999997</v>
      </c>
      <c r="AV57" s="380">
        <v>3.3569999999999998</v>
      </c>
      <c r="AW57" s="380">
        <v>1.6411999999999998</v>
      </c>
      <c r="AX57" s="380">
        <v>4.6065499999999995</v>
      </c>
      <c r="AY57" s="380">
        <v>3.3569999999999998</v>
      </c>
      <c r="AZ57" s="380">
        <v>6.2664</v>
      </c>
      <c r="BA57" s="380">
        <v>6.2664</v>
      </c>
      <c r="BB57" s="380">
        <v>4.1776</v>
      </c>
      <c r="BC57" s="380">
        <v>7.5345999999999993</v>
      </c>
      <c r="BD57" s="380">
        <v>9.6280624999999986</v>
      </c>
      <c r="BE57" s="380">
        <v>10.46265</v>
      </c>
      <c r="BF57" s="380">
        <v>5.4271499999999993</v>
      </c>
      <c r="BG57" s="380">
        <v>6.6850925000000005</v>
      </c>
      <c r="BH57" s="380">
        <v>7.1056499999999998</v>
      </c>
      <c r="BI57" s="380">
        <v>2.4990999999999999</v>
      </c>
      <c r="BJ57" s="380">
        <v>7.9449000000000005</v>
      </c>
      <c r="BK57" s="380">
        <v>7.9448999999999996</v>
      </c>
      <c r="BL57" s="380">
        <v>9.2317499999999999</v>
      </c>
      <c r="BM57" s="380">
        <v>3.3383499999999997</v>
      </c>
      <c r="BN57" s="380">
        <v>4.1776</v>
      </c>
      <c r="BO57" s="380">
        <v>2.4990999999999999</v>
      </c>
      <c r="BP57" s="380">
        <v>4.1776</v>
      </c>
      <c r="BQ57" s="380">
        <v>4.19625</v>
      </c>
      <c r="BR57" s="380">
        <v>1.2495499999999999</v>
      </c>
      <c r="BS57" s="380">
        <v>0.82059999999999989</v>
      </c>
      <c r="BT57" s="380">
        <v>2.0888</v>
      </c>
      <c r="BU57" s="380">
        <v>2.0888</v>
      </c>
      <c r="BV57" s="380">
        <v>0</v>
      </c>
      <c r="BW57" s="380">
        <v>0</v>
      </c>
      <c r="BX57" s="380">
        <v>0.83924999999999994</v>
      </c>
      <c r="BY57" s="380"/>
      <c r="BZ57" s="380"/>
      <c r="CA57" s="380"/>
      <c r="CB57" s="380"/>
      <c r="CC57" s="380"/>
      <c r="CD57" s="380"/>
      <c r="CE57" s="380"/>
      <c r="CF57" s="380"/>
      <c r="CG57" s="380"/>
      <c r="CH57" s="380"/>
      <c r="CI57" s="380"/>
      <c r="CY57" s="384"/>
      <c r="CZ57" s="384"/>
    </row>
    <row r="58" spans="1:104" s="376" customFormat="1" hidden="1">
      <c r="A58" s="380">
        <v>19.03</v>
      </c>
      <c r="B58" s="385"/>
      <c r="C58" s="372" t="s">
        <v>14</v>
      </c>
      <c r="D58" s="380">
        <v>0</v>
      </c>
      <c r="E58" s="380">
        <v>0</v>
      </c>
      <c r="F58" s="380">
        <v>0</v>
      </c>
      <c r="G58" s="380">
        <v>0</v>
      </c>
      <c r="H58" s="380">
        <v>0</v>
      </c>
      <c r="I58" s="380">
        <v>2.9877100000000003</v>
      </c>
      <c r="J58" s="380">
        <v>2.5119600000000002</v>
      </c>
      <c r="K58" s="380">
        <v>5.5377300000000007</v>
      </c>
      <c r="L58" s="380">
        <v>7.2694600000000005</v>
      </c>
      <c r="M58" s="380">
        <v>5.5567600000000015</v>
      </c>
      <c r="N58" s="380">
        <v>3.8440600000000003</v>
      </c>
      <c r="O58" s="380">
        <v>10.238140000000001</v>
      </c>
      <c r="P58" s="380">
        <v>9.8194800000000004</v>
      </c>
      <c r="Q58" s="380">
        <v>8.5444700000000005</v>
      </c>
      <c r="R58" s="380">
        <v>8.5444700000000005</v>
      </c>
      <c r="S58" s="380">
        <v>5.5567599999999997</v>
      </c>
      <c r="T58" s="380">
        <v>10.257169999999999</v>
      </c>
      <c r="U58" s="380">
        <v>6.8508000000000004</v>
      </c>
      <c r="V58" s="380">
        <v>15.376240000000001</v>
      </c>
      <c r="W58" s="380">
        <v>13.24488</v>
      </c>
      <c r="X58" s="380">
        <v>16.251619999999999</v>
      </c>
      <c r="Y58" s="380">
        <v>11.07546</v>
      </c>
      <c r="Z58" s="380">
        <v>13.663540000000001</v>
      </c>
      <c r="AA58" s="380">
        <v>12.826219999999999</v>
      </c>
      <c r="AB58" s="380">
        <v>19.214590999999995</v>
      </c>
      <c r="AC58" s="380">
        <v>21.351659999999999</v>
      </c>
      <c r="AD58" s="380">
        <v>17.5076</v>
      </c>
      <c r="AE58" s="380">
        <v>17.107969999999998</v>
      </c>
      <c r="AF58" s="380">
        <v>5.5567599999999997</v>
      </c>
      <c r="AG58" s="380">
        <v>10.69486</v>
      </c>
      <c r="AH58" s="380">
        <v>17.5076</v>
      </c>
      <c r="AI58" s="380">
        <v>28.183429999999998</v>
      </c>
      <c r="AJ58" s="380">
        <v>17.526630000000001</v>
      </c>
      <c r="AK58" s="380">
        <v>34.596540000000005</v>
      </c>
      <c r="AL58" s="380">
        <v>20.095680000000002</v>
      </c>
      <c r="AM58" s="380">
        <v>14.538920000000001</v>
      </c>
      <c r="AN58" s="380">
        <v>18.801639999999999</v>
      </c>
      <c r="AO58" s="380">
        <v>21.37069</v>
      </c>
      <c r="AP58" s="380">
        <v>26.052070000000001</v>
      </c>
      <c r="AQ58" s="380">
        <v>32.901918500000008</v>
      </c>
      <c r="AR58" s="380">
        <v>10.675830000000001</v>
      </c>
      <c r="AS58" s="380">
        <v>19.638960000000001</v>
      </c>
      <c r="AT58" s="380">
        <v>17.5076</v>
      </c>
      <c r="AU58" s="380">
        <v>25.214750000000006</v>
      </c>
      <c r="AV58" s="380">
        <v>11.53218</v>
      </c>
      <c r="AW58" s="380">
        <v>14.538920000000003</v>
      </c>
      <c r="AX58" s="380">
        <v>11.950840000000001</v>
      </c>
      <c r="AY58" s="380">
        <v>8.5634999999999994</v>
      </c>
      <c r="AZ58" s="380">
        <v>20.933000000000003</v>
      </c>
      <c r="BA58" s="380">
        <v>18.782610000000002</v>
      </c>
      <c r="BB58" s="380">
        <v>34.177880000000002</v>
      </c>
      <c r="BC58" s="380">
        <v>20.913969999999999</v>
      </c>
      <c r="BD58" s="380">
        <v>9.825189</v>
      </c>
      <c r="BE58" s="380">
        <v>20.933000000000003</v>
      </c>
      <c r="BF58" s="380">
        <v>14.957580000000002</v>
      </c>
      <c r="BG58" s="380">
        <v>17.493327500000003</v>
      </c>
      <c r="BH58" s="380">
        <v>13.24488</v>
      </c>
      <c r="BI58" s="380">
        <v>5.1190700000000007</v>
      </c>
      <c r="BJ58" s="380">
        <v>14.101230000000001</v>
      </c>
      <c r="BK58" s="380">
        <v>16.251620000000003</v>
      </c>
      <c r="BL58" s="380">
        <v>11.988900000000001</v>
      </c>
      <c r="BM58" s="380">
        <v>6.4131099999999996</v>
      </c>
      <c r="BN58" s="380">
        <v>13.24488</v>
      </c>
      <c r="BO58" s="380">
        <v>4.7004100000000006</v>
      </c>
      <c r="BP58" s="380">
        <v>9.4008200000000013</v>
      </c>
      <c r="BQ58" s="380">
        <v>8.1067800000000005</v>
      </c>
      <c r="BR58" s="380">
        <v>2.5690500000000003</v>
      </c>
      <c r="BS58" s="380">
        <v>3.8440600000000003</v>
      </c>
      <c r="BT58" s="380">
        <v>7.2504300000000006</v>
      </c>
      <c r="BU58" s="380">
        <v>2.5690500000000003</v>
      </c>
      <c r="BV58" s="380">
        <v>2.1313600000000004</v>
      </c>
      <c r="BW58" s="380">
        <v>1.7127000000000001</v>
      </c>
      <c r="BX58" s="380">
        <v>0.85635000000000006</v>
      </c>
      <c r="BY58" s="380"/>
      <c r="BZ58" s="380"/>
      <c r="CA58" s="380"/>
      <c r="CB58" s="380"/>
      <c r="CC58" s="380"/>
      <c r="CD58" s="380"/>
      <c r="CE58" s="380"/>
      <c r="CF58" s="380"/>
      <c r="CG58" s="380"/>
      <c r="CH58" s="380"/>
      <c r="CI58" s="380"/>
      <c r="CY58" s="384"/>
      <c r="CZ58" s="384"/>
    </row>
    <row r="59" spans="1:104" s="376" customFormat="1" hidden="1">
      <c r="A59" s="380">
        <v>19.649999999999999</v>
      </c>
      <c r="B59" s="385"/>
      <c r="C59" s="372" t="s">
        <v>4</v>
      </c>
      <c r="D59" s="380">
        <v>0</v>
      </c>
      <c r="E59" s="380">
        <v>0</v>
      </c>
      <c r="F59" s="380">
        <v>0</v>
      </c>
      <c r="G59" s="380">
        <v>0</v>
      </c>
      <c r="H59" s="380">
        <v>10.59135</v>
      </c>
      <c r="I59" s="380">
        <v>43.662299999999995</v>
      </c>
      <c r="J59" s="380">
        <v>71.565300000000008</v>
      </c>
      <c r="K59" s="380">
        <v>71.467049999999986</v>
      </c>
      <c r="L59" s="380">
        <v>99.25215</v>
      </c>
      <c r="M59" s="380">
        <v>71.997599999999991</v>
      </c>
      <c r="N59" s="380">
        <v>72.351299999999995</v>
      </c>
      <c r="O59" s="380">
        <v>74.552099999999982</v>
      </c>
      <c r="P59" s="380">
        <v>124.40415</v>
      </c>
      <c r="Q59" s="380">
        <v>126.60494999999999</v>
      </c>
      <c r="R59" s="380">
        <v>116.89784999999999</v>
      </c>
      <c r="S59" s="380">
        <v>111.16005</v>
      </c>
      <c r="T59" s="380">
        <v>115.60095</v>
      </c>
      <c r="U59" s="380">
        <v>69.698549999999997</v>
      </c>
      <c r="V59" s="380">
        <v>100.15604999999998</v>
      </c>
      <c r="W59" s="380">
        <v>119.11829999999999</v>
      </c>
      <c r="X59" s="380">
        <v>119.13795</v>
      </c>
      <c r="Y59" s="380">
        <v>79.405650000000009</v>
      </c>
      <c r="Z59" s="380">
        <v>50.736299999999993</v>
      </c>
      <c r="AA59" s="380">
        <v>51.188250000000004</v>
      </c>
      <c r="AB59" s="380">
        <v>53.803665000000059</v>
      </c>
      <c r="AC59" s="380">
        <v>55.570199999999993</v>
      </c>
      <c r="AD59" s="380">
        <v>104.12534999999998</v>
      </c>
      <c r="AE59" s="380">
        <v>52.937099999999994</v>
      </c>
      <c r="AF59" s="380">
        <v>18.549599999999998</v>
      </c>
      <c r="AG59" s="380">
        <v>32.658299999999997</v>
      </c>
      <c r="AH59" s="380">
        <v>54.70559999999999</v>
      </c>
      <c r="AI59" s="380">
        <v>77.637149999999991</v>
      </c>
      <c r="AJ59" s="380">
        <v>57.790649999999999</v>
      </c>
      <c r="AK59" s="380">
        <v>102.76950000000001</v>
      </c>
      <c r="AL59" s="380">
        <v>51.620549999999994</v>
      </c>
      <c r="AM59" s="380">
        <v>30.005549999999999</v>
      </c>
      <c r="AN59" s="380">
        <v>48.967799999999997</v>
      </c>
      <c r="AO59" s="380">
        <v>56.257949999999987</v>
      </c>
      <c r="AP59" s="380">
        <v>56.474099999999993</v>
      </c>
      <c r="AQ59" s="380">
        <v>53.824297499999993</v>
      </c>
      <c r="AR59" s="380">
        <v>29.573249999999994</v>
      </c>
      <c r="AS59" s="380">
        <v>45.882749999999994</v>
      </c>
      <c r="AT59" s="380">
        <v>51.620549999999994</v>
      </c>
      <c r="AU59" s="380">
        <v>57.810299999999991</v>
      </c>
      <c r="AV59" s="380">
        <v>29.985899999999994</v>
      </c>
      <c r="AW59" s="380">
        <v>33.542549999999991</v>
      </c>
      <c r="AX59" s="380">
        <v>27.33315</v>
      </c>
      <c r="AY59" s="380">
        <v>22.49925</v>
      </c>
      <c r="AZ59" s="380">
        <v>33.542549999999991</v>
      </c>
      <c r="BA59" s="380">
        <v>26.036249999999999</v>
      </c>
      <c r="BB59" s="380">
        <v>33.5229</v>
      </c>
      <c r="BC59" s="380">
        <v>33.090600000000002</v>
      </c>
      <c r="BD59" s="380">
        <v>17.64176999999999</v>
      </c>
      <c r="BE59" s="380">
        <v>20.298449999999995</v>
      </c>
      <c r="BF59" s="380">
        <v>11.927549999999998</v>
      </c>
      <c r="BG59" s="380">
        <v>26.464620000000007</v>
      </c>
      <c r="BH59" s="380">
        <v>28.669349999999998</v>
      </c>
      <c r="BI59" s="380">
        <v>8.3709000000000007</v>
      </c>
      <c r="BJ59" s="380">
        <v>18.529949999999999</v>
      </c>
      <c r="BK59" s="380">
        <v>22.479600000000001</v>
      </c>
      <c r="BL59" s="380">
        <v>21.614999999999995</v>
      </c>
      <c r="BM59" s="380">
        <v>11.4756</v>
      </c>
      <c r="BN59" s="380">
        <v>14.540999999999999</v>
      </c>
      <c r="BO59" s="380">
        <v>7.9385999999999992</v>
      </c>
      <c r="BP59" s="380">
        <v>12.35985</v>
      </c>
      <c r="BQ59" s="380">
        <v>7.0543499999999995</v>
      </c>
      <c r="BR59" s="380">
        <v>3.9693000000000001</v>
      </c>
      <c r="BS59" s="380">
        <v>4.8535499999999994</v>
      </c>
      <c r="BT59" s="380">
        <v>5.7378</v>
      </c>
      <c r="BU59" s="380">
        <v>5.2858499999999999</v>
      </c>
      <c r="BV59" s="380">
        <v>0.86459999999999992</v>
      </c>
      <c r="BW59" s="380">
        <v>0.88424999999999987</v>
      </c>
      <c r="BX59" s="380">
        <v>1.3165499999999999</v>
      </c>
      <c r="BY59" s="380"/>
      <c r="BZ59" s="380"/>
      <c r="CA59" s="380"/>
      <c r="CB59" s="380"/>
      <c r="CC59" s="380"/>
      <c r="CD59" s="380"/>
      <c r="CE59" s="380"/>
      <c r="CF59" s="380"/>
      <c r="CG59" s="380"/>
      <c r="CH59" s="380"/>
      <c r="CI59" s="380"/>
      <c r="CY59" s="384"/>
      <c r="CZ59" s="384"/>
    </row>
    <row r="60" spans="1:104" s="376" customFormat="1" hidden="1">
      <c r="A60" s="380">
        <v>19.600000000000001</v>
      </c>
      <c r="B60" s="385"/>
      <c r="C60" s="372" t="s">
        <v>5</v>
      </c>
      <c r="D60" s="380">
        <v>0</v>
      </c>
      <c r="E60" s="380">
        <v>0</v>
      </c>
      <c r="F60" s="380">
        <v>0</v>
      </c>
      <c r="G60" s="380">
        <v>0</v>
      </c>
      <c r="H60" s="380">
        <v>21.560000000000002</v>
      </c>
      <c r="I60" s="380">
        <v>88.88600000000001</v>
      </c>
      <c r="J60" s="380">
        <v>131.14359999999999</v>
      </c>
      <c r="K60" s="380">
        <v>111.77879999999999</v>
      </c>
      <c r="L60" s="380">
        <v>161.48440000000002</v>
      </c>
      <c r="M60" s="380">
        <v>124.08760000000002</v>
      </c>
      <c r="N60" s="380">
        <v>102.52760000000001</v>
      </c>
      <c r="O60" s="380">
        <v>84.49560000000001</v>
      </c>
      <c r="P60" s="380">
        <v>139.06200000000001</v>
      </c>
      <c r="Q60" s="380">
        <v>131.14359999999999</v>
      </c>
      <c r="R60" s="380">
        <v>99.862000000000023</v>
      </c>
      <c r="S60" s="380">
        <v>106.91800000000001</v>
      </c>
      <c r="T60" s="380">
        <v>136.39640000000003</v>
      </c>
      <c r="U60" s="380">
        <v>71.716400000000007</v>
      </c>
      <c r="V60" s="380">
        <v>86.240000000000009</v>
      </c>
      <c r="W60" s="380">
        <v>114.85600000000001</v>
      </c>
      <c r="X60" s="380">
        <v>104.72280000000001</v>
      </c>
      <c r="Y60" s="380">
        <v>75.244400000000013</v>
      </c>
      <c r="Z60" s="380">
        <v>40.905200000000001</v>
      </c>
      <c r="AA60" s="380">
        <v>34.750800000000005</v>
      </c>
      <c r="AB60" s="380">
        <v>47.950419999999987</v>
      </c>
      <c r="AC60" s="380">
        <v>30.360400000000002</v>
      </c>
      <c r="AD60" s="380">
        <v>64.2684</v>
      </c>
      <c r="AE60" s="380">
        <v>21.991200000000003</v>
      </c>
      <c r="AF60" s="380">
        <v>11.446400000000002</v>
      </c>
      <c r="AG60" s="380">
        <v>14.954800000000001</v>
      </c>
      <c r="AH60" s="380">
        <v>36.514800000000001</v>
      </c>
      <c r="AI60" s="380">
        <v>47.098800000000004</v>
      </c>
      <c r="AJ60" s="380">
        <v>28.616</v>
      </c>
      <c r="AK60" s="380">
        <v>47.961200000000005</v>
      </c>
      <c r="AL60" s="380">
        <v>23.755200000000006</v>
      </c>
      <c r="AM60" s="380">
        <v>13.210400000000002</v>
      </c>
      <c r="AN60" s="380">
        <v>21.128800000000002</v>
      </c>
      <c r="AO60" s="380">
        <v>14.994000000000002</v>
      </c>
      <c r="AP60" s="380">
        <v>24.2256</v>
      </c>
      <c r="AQ60" s="380">
        <v>8.782759999999989</v>
      </c>
      <c r="AR60" s="380">
        <v>6.6052</v>
      </c>
      <c r="AS60" s="380">
        <v>14.072800000000001</v>
      </c>
      <c r="AT60" s="380">
        <v>11.465999999999999</v>
      </c>
      <c r="AU60" s="380">
        <v>11.877600000000003</v>
      </c>
      <c r="AV60" s="380">
        <v>6.6052</v>
      </c>
      <c r="AW60" s="380">
        <v>7.918400000000001</v>
      </c>
      <c r="AX60" s="380">
        <v>12.740000000000002</v>
      </c>
      <c r="AY60" s="380">
        <v>7.8988000000000014</v>
      </c>
      <c r="AZ60" s="380">
        <v>10.9956</v>
      </c>
      <c r="BA60" s="380">
        <v>5.7232000000000003</v>
      </c>
      <c r="BB60" s="380">
        <v>0.88200000000000034</v>
      </c>
      <c r="BC60" s="380">
        <v>4.3904000000000005</v>
      </c>
      <c r="BD60" s="380">
        <v>3.5152600000000005</v>
      </c>
      <c r="BE60" s="380">
        <v>4.3903999999999996</v>
      </c>
      <c r="BF60" s="380">
        <v>0.86240000000000006</v>
      </c>
      <c r="BG60" s="380">
        <v>9.2404200000000003</v>
      </c>
      <c r="BH60" s="380">
        <v>10.564400000000001</v>
      </c>
      <c r="BI60" s="380">
        <v>3.9592000000000001</v>
      </c>
      <c r="BJ60" s="380">
        <v>5.7232000000000012</v>
      </c>
      <c r="BK60" s="380">
        <v>8.780800000000001</v>
      </c>
      <c r="BL60" s="380">
        <v>7.0364000000000004</v>
      </c>
      <c r="BM60" s="380">
        <v>5.7232000000000003</v>
      </c>
      <c r="BN60" s="380">
        <v>1.7444</v>
      </c>
      <c r="BO60" s="380">
        <v>2.1952000000000003</v>
      </c>
      <c r="BP60" s="380">
        <v>3.0576000000000003</v>
      </c>
      <c r="BQ60" s="380">
        <v>3.0772000000000004</v>
      </c>
      <c r="BR60" s="380">
        <v>0.88200000000000001</v>
      </c>
      <c r="BS60" s="380">
        <v>1.3132000000000001</v>
      </c>
      <c r="BT60" s="380">
        <v>3.0772000000000004</v>
      </c>
      <c r="BU60" s="380">
        <v>1.764</v>
      </c>
      <c r="BV60" s="380">
        <v>0.43120000000000003</v>
      </c>
      <c r="BW60" s="380">
        <v>0.43120000000000003</v>
      </c>
      <c r="BX60" s="380">
        <v>1.3132000000000001</v>
      </c>
      <c r="BY60" s="380"/>
      <c r="BZ60" s="380"/>
      <c r="CA60" s="380"/>
      <c r="CB60" s="380"/>
      <c r="CC60" s="380"/>
      <c r="CD60" s="380"/>
      <c r="CE60" s="380"/>
      <c r="CF60" s="380"/>
      <c r="CG60" s="380"/>
      <c r="CH60" s="380"/>
      <c r="CI60" s="380"/>
      <c r="CY60" s="384"/>
      <c r="CZ60" s="384"/>
    </row>
    <row r="61" spans="1:104" s="376" customFormat="1" hidden="1">
      <c r="A61" s="380"/>
      <c r="B61" s="386" t="s">
        <v>18</v>
      </c>
      <c r="C61" s="387"/>
      <c r="D61" s="380">
        <v>0</v>
      </c>
      <c r="E61" s="380">
        <v>0</v>
      </c>
      <c r="F61" s="380">
        <v>0</v>
      </c>
      <c r="G61" s="380">
        <v>0</v>
      </c>
      <c r="H61" s="380">
        <v>32.151350000000001</v>
      </c>
      <c r="I61" s="380">
        <v>135.53601</v>
      </c>
      <c r="J61" s="380">
        <v>205.22086000000002</v>
      </c>
      <c r="K61" s="380">
        <v>188.78357999999997</v>
      </c>
      <c r="L61" s="380">
        <v>268.00601</v>
      </c>
      <c r="M61" s="380">
        <v>202.05226000000002</v>
      </c>
      <c r="N61" s="380">
        <v>178.72296</v>
      </c>
      <c r="O61" s="380">
        <v>170.10643999999999</v>
      </c>
      <c r="P61" s="380">
        <v>274.08929000000001</v>
      </c>
      <c r="Q61" s="380">
        <v>267.54256999999996</v>
      </c>
      <c r="R61" s="380">
        <v>225.71462000000002</v>
      </c>
      <c r="S61" s="380">
        <v>224.88436000000002</v>
      </c>
      <c r="T61" s="380">
        <v>263.07512000000003</v>
      </c>
      <c r="U61" s="380">
        <v>148.67605</v>
      </c>
      <c r="V61" s="380">
        <v>207.95245</v>
      </c>
      <c r="W61" s="380">
        <v>248.84438</v>
      </c>
      <c r="X61" s="380">
        <v>244.61403000000001</v>
      </c>
      <c r="Y61" s="380">
        <v>166.93947000000003</v>
      </c>
      <c r="Z61" s="380">
        <v>115.18225999999999</v>
      </c>
      <c r="AA61" s="380">
        <v>110.27034</v>
      </c>
      <c r="AB61" s="380">
        <v>131.26723850000005</v>
      </c>
      <c r="AC61" s="380">
        <v>116.75011999999998</v>
      </c>
      <c r="AD61" s="380">
        <v>194.18801999999999</v>
      </c>
      <c r="AE61" s="380">
        <v>98.09554</v>
      </c>
      <c r="AF61" s="380">
        <v>36.767659999999999</v>
      </c>
      <c r="AG61" s="380">
        <v>62.415319999999994</v>
      </c>
      <c r="AH61" s="380">
        <v>114.51479999999998</v>
      </c>
      <c r="AI61" s="380">
        <v>166.83824999999999</v>
      </c>
      <c r="AJ61" s="380">
        <v>112.21995</v>
      </c>
      <c r="AK61" s="380">
        <v>198.10051000000004</v>
      </c>
      <c r="AL61" s="380">
        <v>102.04401</v>
      </c>
      <c r="AM61" s="380">
        <v>63.50591</v>
      </c>
      <c r="AN61" s="380">
        <v>97.509139999999988</v>
      </c>
      <c r="AO61" s="380">
        <v>100.46170999999998</v>
      </c>
      <c r="AP61" s="380">
        <v>120.72129</v>
      </c>
      <c r="AQ61" s="380">
        <v>107.03107800000001</v>
      </c>
      <c r="AR61" s="380">
        <v>53.787449999999993</v>
      </c>
      <c r="AS61" s="380">
        <v>88.632479999999987</v>
      </c>
      <c r="AT61" s="380">
        <v>89.685419999999979</v>
      </c>
      <c r="AU61" s="380">
        <v>98.634360000000001</v>
      </c>
      <c r="AV61" s="380">
        <v>51.480279999999993</v>
      </c>
      <c r="AW61" s="380">
        <v>58.445669999999993</v>
      </c>
      <c r="AX61" s="380">
        <v>59.831060000000001</v>
      </c>
      <c r="AY61" s="380">
        <v>43.927749999999996</v>
      </c>
      <c r="AZ61" s="380">
        <v>73.740109999999987</v>
      </c>
      <c r="BA61" s="380">
        <v>59.61562</v>
      </c>
      <c r="BB61" s="380">
        <v>77.552220000000005</v>
      </c>
      <c r="BC61" s="380">
        <v>68.736729999999994</v>
      </c>
      <c r="BD61" s="380">
        <v>44.212207499999991</v>
      </c>
      <c r="BE61" s="380">
        <v>64.112619999999993</v>
      </c>
      <c r="BF61" s="380">
        <v>40.004840000000002</v>
      </c>
      <c r="BG61" s="380">
        <v>64.299820000000011</v>
      </c>
      <c r="BH61" s="380">
        <v>65.609840000000005</v>
      </c>
      <c r="BI61" s="380">
        <v>21.95083</v>
      </c>
      <c r="BJ61" s="380">
        <v>51.895719999999997</v>
      </c>
      <c r="BK61" s="380">
        <v>63.878399999999999</v>
      </c>
      <c r="BL61" s="380">
        <v>57.471049999999991</v>
      </c>
      <c r="BM61" s="380">
        <v>29.346179999999997</v>
      </c>
      <c r="BN61" s="380">
        <v>35.69256</v>
      </c>
      <c r="BO61" s="380">
        <v>21.338430000000002</v>
      </c>
      <c r="BP61" s="380">
        <v>34.610190000000003</v>
      </c>
      <c r="BQ61" s="380">
        <v>26.439700000000002</v>
      </c>
      <c r="BR61" s="380">
        <v>9.8678600000000003</v>
      </c>
      <c r="BS61" s="380">
        <v>13.245209999999998</v>
      </c>
      <c r="BT61" s="380">
        <v>21.372630000000001</v>
      </c>
      <c r="BU61" s="380">
        <v>13.71026</v>
      </c>
      <c r="BV61" s="380">
        <v>4.6251200000000008</v>
      </c>
      <c r="BW61" s="380">
        <v>3.8327499999999999</v>
      </c>
      <c r="BX61" s="380">
        <v>4.3253500000000003</v>
      </c>
      <c r="BY61" s="380"/>
      <c r="BZ61" s="380"/>
      <c r="CA61" s="380"/>
      <c r="CB61" s="380"/>
      <c r="CC61" s="380"/>
      <c r="CD61" s="380"/>
      <c r="CE61" s="380"/>
      <c r="CF61" s="380"/>
      <c r="CG61" s="380"/>
      <c r="CH61" s="380"/>
      <c r="CI61" s="380"/>
      <c r="CY61" s="384"/>
      <c r="CZ61" s="384"/>
    </row>
    <row r="62" spans="1:104" s="376" customFormat="1" hidden="1">
      <c r="A62" s="380">
        <v>17.899999999999999</v>
      </c>
      <c r="B62" s="385"/>
      <c r="C62" s="372" t="s">
        <v>6</v>
      </c>
      <c r="D62" s="380">
        <v>0</v>
      </c>
      <c r="E62" s="380">
        <v>0</v>
      </c>
      <c r="F62" s="380">
        <v>0</v>
      </c>
      <c r="G62" s="380">
        <v>0</v>
      </c>
      <c r="H62" s="380">
        <v>20.101699999999997</v>
      </c>
      <c r="I62" s="380">
        <v>91.218399999999988</v>
      </c>
      <c r="J62" s="380">
        <v>104.89399999999998</v>
      </c>
      <c r="K62" s="380">
        <v>72.3339</v>
      </c>
      <c r="L62" s="380">
        <v>113.28909999999999</v>
      </c>
      <c r="M62" s="380">
        <v>107.3105</v>
      </c>
      <c r="N62" s="380">
        <v>113.71869999999998</v>
      </c>
      <c r="O62" s="380">
        <v>99.66719999999998</v>
      </c>
      <c r="P62" s="380">
        <v>198.511</v>
      </c>
      <c r="Q62" s="380">
        <v>184.0478</v>
      </c>
      <c r="R62" s="380">
        <v>118.5517</v>
      </c>
      <c r="S62" s="380">
        <v>85.61569999999999</v>
      </c>
      <c r="T62" s="380">
        <v>163.94609999999997</v>
      </c>
      <c r="U62" s="380">
        <v>119.75099999999998</v>
      </c>
      <c r="V62" s="380">
        <v>128.21769999999998</v>
      </c>
      <c r="W62" s="380">
        <v>126.98259999999998</v>
      </c>
      <c r="X62" s="380">
        <v>104.87609999999999</v>
      </c>
      <c r="Y62" s="380">
        <v>67.518799999999999</v>
      </c>
      <c r="Z62" s="380">
        <v>41.008899999999997</v>
      </c>
      <c r="AA62" s="380">
        <v>36.175899999999999</v>
      </c>
      <c r="AB62" s="380">
        <v>27.722625000000043</v>
      </c>
      <c r="AC62" s="380">
        <v>53.843199999999996</v>
      </c>
      <c r="AD62" s="380">
        <v>124.97779999999997</v>
      </c>
      <c r="AE62" s="380">
        <v>71.170400000000001</v>
      </c>
      <c r="AF62" s="380">
        <v>13.675599999999999</v>
      </c>
      <c r="AG62" s="380">
        <v>22.106499999999997</v>
      </c>
      <c r="AH62" s="380">
        <v>47.417099999999998</v>
      </c>
      <c r="AI62" s="380">
        <v>54.254899999999992</v>
      </c>
      <c r="AJ62" s="380">
        <v>88.426000000000002</v>
      </c>
      <c r="AK62" s="380">
        <v>113.71869999999998</v>
      </c>
      <c r="AL62" s="380">
        <v>61.486500000000007</v>
      </c>
      <c r="AM62" s="380">
        <v>32.1663</v>
      </c>
      <c r="AN62" s="380">
        <v>31.342899999999997</v>
      </c>
      <c r="AO62" s="380">
        <v>36.175899999999999</v>
      </c>
      <c r="AP62" s="380">
        <v>47.810900000000004</v>
      </c>
      <c r="AQ62" s="380">
        <v>15.277649999999984</v>
      </c>
      <c r="AR62" s="380">
        <v>9.2363999999999997</v>
      </c>
      <c r="AS62" s="380">
        <v>77.990299999999976</v>
      </c>
      <c r="AT62" s="380">
        <v>63.885099999999994</v>
      </c>
      <c r="AU62" s="380">
        <v>92.829399999999993</v>
      </c>
      <c r="AV62" s="380">
        <v>35.352499999999992</v>
      </c>
      <c r="AW62" s="380">
        <v>33.759399999999992</v>
      </c>
      <c r="AX62" s="380">
        <v>18.096900000000002</v>
      </c>
      <c r="AY62" s="380">
        <v>14.856999999999999</v>
      </c>
      <c r="AZ62" s="380">
        <v>57.06519999999999</v>
      </c>
      <c r="BA62" s="380">
        <v>44.195099999999996</v>
      </c>
      <c r="BB62" s="380">
        <v>43.389599999999994</v>
      </c>
      <c r="BC62" s="380">
        <v>38.180699999999995</v>
      </c>
      <c r="BD62" s="380">
        <v>38.970089999999999</v>
      </c>
      <c r="BE62" s="380">
        <v>43.801299999999991</v>
      </c>
      <c r="BF62" s="380">
        <v>28.120899999999995</v>
      </c>
      <c r="BG62" s="380">
        <v>22.495825000000004</v>
      </c>
      <c r="BH62" s="380">
        <v>19.278300000000002</v>
      </c>
      <c r="BI62" s="380">
        <v>9.2363999999999997</v>
      </c>
      <c r="BJ62" s="380">
        <v>19.690000000000001</v>
      </c>
      <c r="BK62" s="380">
        <v>16.861799999999999</v>
      </c>
      <c r="BL62" s="380">
        <v>12.0467</v>
      </c>
      <c r="BM62" s="380">
        <v>4.4033999999999995</v>
      </c>
      <c r="BN62" s="380">
        <v>1.2172000000000005</v>
      </c>
      <c r="BO62" s="380">
        <v>1.6109999999999998</v>
      </c>
      <c r="BP62" s="380">
        <v>4.8330000000000002</v>
      </c>
      <c r="BQ62" s="380">
        <v>3.2040999999999995</v>
      </c>
      <c r="BR62" s="380">
        <v>3.6158000000000001</v>
      </c>
      <c r="BS62" s="380">
        <v>2.4165000000000001</v>
      </c>
      <c r="BT62" s="380">
        <v>3.2040999999999995</v>
      </c>
      <c r="BU62" s="380">
        <v>1.5930999999999997</v>
      </c>
      <c r="BV62" s="380">
        <v>0.39379999999999993</v>
      </c>
      <c r="BW62" s="380">
        <v>0.39379999999999993</v>
      </c>
      <c r="BX62" s="380">
        <v>0.78759999999999986</v>
      </c>
      <c r="BY62" s="380"/>
      <c r="BZ62" s="380"/>
      <c r="CA62" s="380"/>
      <c r="CB62" s="380"/>
      <c r="CC62" s="380"/>
      <c r="CD62" s="380"/>
      <c r="CE62" s="380"/>
      <c r="CF62" s="380"/>
      <c r="CG62" s="380"/>
      <c r="CH62" s="380"/>
      <c r="CI62" s="380"/>
      <c r="CY62" s="384"/>
      <c r="CZ62" s="384"/>
    </row>
    <row r="63" spans="1:104" s="376" customFormat="1" hidden="1">
      <c r="A63" s="380">
        <v>17.11</v>
      </c>
      <c r="B63" s="385"/>
      <c r="C63" s="372" t="s">
        <v>7</v>
      </c>
      <c r="D63" s="380">
        <v>0</v>
      </c>
      <c r="E63" s="380">
        <v>0.37641999999999998</v>
      </c>
      <c r="F63" s="380">
        <v>0</v>
      </c>
      <c r="G63" s="380">
        <v>0</v>
      </c>
      <c r="H63" s="380">
        <v>136.74312</v>
      </c>
      <c r="I63" s="380">
        <v>322.67748999999998</v>
      </c>
      <c r="J63" s="380">
        <v>478.24160999999998</v>
      </c>
      <c r="K63" s="380">
        <v>619.98084999999992</v>
      </c>
      <c r="L63" s="380">
        <v>513.55664999999999</v>
      </c>
      <c r="M63" s="380">
        <v>504.72788999999995</v>
      </c>
      <c r="N63" s="380">
        <v>336.87878999999998</v>
      </c>
      <c r="O63" s="380">
        <v>501.66519999999997</v>
      </c>
      <c r="P63" s="380">
        <v>545.44968999999992</v>
      </c>
      <c r="Q63" s="380">
        <v>567.35048999999992</v>
      </c>
      <c r="R63" s="380">
        <v>404.10397999999998</v>
      </c>
      <c r="S63" s="380">
        <v>333.81610000000001</v>
      </c>
      <c r="T63" s="380">
        <v>566.18700999999999</v>
      </c>
      <c r="U63" s="380">
        <v>352.61999000000003</v>
      </c>
      <c r="V63" s="380">
        <v>381.05680999999998</v>
      </c>
      <c r="W63" s="380">
        <v>400.06601999999992</v>
      </c>
      <c r="X63" s="380">
        <v>455.19443999999999</v>
      </c>
      <c r="Y63" s="380">
        <v>250.83259999999999</v>
      </c>
      <c r="Z63" s="380">
        <v>100.24749</v>
      </c>
      <c r="AA63" s="380">
        <v>180.15118999999999</v>
      </c>
      <c r="AB63" s="380">
        <v>178.631822</v>
      </c>
      <c r="AC63" s="380">
        <v>118.69206999999999</v>
      </c>
      <c r="AD63" s="380">
        <v>381.03970000000004</v>
      </c>
      <c r="AE63" s="380">
        <v>220.49656999999999</v>
      </c>
      <c r="AF63" s="380">
        <v>38.411949999999997</v>
      </c>
      <c r="AG63" s="380">
        <v>62.229069999999993</v>
      </c>
      <c r="AH63" s="380">
        <v>182.06751</v>
      </c>
      <c r="AI63" s="380">
        <v>192.82969999999997</v>
      </c>
      <c r="AJ63" s="380">
        <v>156.35118</v>
      </c>
      <c r="AK63" s="380">
        <v>289.24454999999995</v>
      </c>
      <c r="AL63" s="380">
        <v>275.41967</v>
      </c>
      <c r="AM63" s="380">
        <v>219.33308999999997</v>
      </c>
      <c r="AN63" s="380">
        <v>214.33697000000001</v>
      </c>
      <c r="AO63" s="380">
        <v>301.88883999999996</v>
      </c>
      <c r="AP63" s="380">
        <v>291.55439999999999</v>
      </c>
      <c r="AQ63" s="380">
        <v>223.17257400000008</v>
      </c>
      <c r="AR63" s="380">
        <v>150.96153000000001</v>
      </c>
      <c r="AS63" s="380">
        <v>421.74439000000001</v>
      </c>
      <c r="AT63" s="380">
        <v>532.00122999999996</v>
      </c>
      <c r="AU63" s="380">
        <v>709.46614999999986</v>
      </c>
      <c r="AV63" s="380">
        <v>585.77796000000001</v>
      </c>
      <c r="AW63" s="380">
        <v>363.38218000000006</v>
      </c>
      <c r="AX63" s="380">
        <v>224.32921000000002</v>
      </c>
      <c r="AY63" s="380">
        <v>167.09626</v>
      </c>
      <c r="AZ63" s="380">
        <v>288.86812999999995</v>
      </c>
      <c r="BA63" s="380">
        <v>341.48138</v>
      </c>
      <c r="BB63" s="380">
        <v>296.53341000000006</v>
      </c>
      <c r="BC63" s="380">
        <v>313.81450999999993</v>
      </c>
      <c r="BD63" s="380">
        <v>155.18427800000003</v>
      </c>
      <c r="BE63" s="380">
        <v>282.69141999999994</v>
      </c>
      <c r="BF63" s="380">
        <v>146.73535999999999</v>
      </c>
      <c r="BG63" s="380">
        <v>98.716144999999969</v>
      </c>
      <c r="BH63" s="380">
        <v>128.66719999999998</v>
      </c>
      <c r="BI63" s="380">
        <v>160.95376999999999</v>
      </c>
      <c r="BJ63" s="380">
        <v>205.86751999999998</v>
      </c>
      <c r="BK63" s="380">
        <v>209.71727000000001</v>
      </c>
      <c r="BL63" s="380">
        <v>228.94890999999998</v>
      </c>
      <c r="BM63" s="380">
        <v>148.66879</v>
      </c>
      <c r="BN63" s="380">
        <v>165.55635999999998</v>
      </c>
      <c r="BO63" s="380">
        <v>90.272359999999992</v>
      </c>
      <c r="BP63" s="380">
        <v>80.280119999999997</v>
      </c>
      <c r="BQ63" s="380">
        <v>63.375439999999998</v>
      </c>
      <c r="BR63" s="380">
        <v>31.499510000000001</v>
      </c>
      <c r="BS63" s="380">
        <v>24.193539999999999</v>
      </c>
      <c r="BT63" s="380">
        <v>36.1021</v>
      </c>
      <c r="BU63" s="380">
        <v>36.478520000000003</v>
      </c>
      <c r="BV63" s="380">
        <v>22.670749999999998</v>
      </c>
      <c r="BW63" s="380">
        <v>23.817120000000003</v>
      </c>
      <c r="BX63" s="380">
        <v>18.444580000000002</v>
      </c>
      <c r="BY63" s="380"/>
      <c r="BZ63" s="380"/>
      <c r="CA63" s="380"/>
      <c r="CB63" s="380"/>
      <c r="CC63" s="380"/>
      <c r="CD63" s="380"/>
      <c r="CE63" s="380"/>
      <c r="CF63" s="380"/>
      <c r="CG63" s="380"/>
      <c r="CH63" s="380"/>
      <c r="CI63" s="380"/>
      <c r="CY63" s="384"/>
      <c r="CZ63" s="384"/>
    </row>
    <row r="64" spans="1:104" s="376" customFormat="1" hidden="1">
      <c r="A64" s="380">
        <v>16.18</v>
      </c>
      <c r="B64" s="385"/>
      <c r="C64" s="372" t="s">
        <v>8</v>
      </c>
      <c r="D64" s="380">
        <v>0</v>
      </c>
      <c r="E64" s="380">
        <v>0</v>
      </c>
      <c r="F64" s="380">
        <v>0</v>
      </c>
      <c r="G64" s="380">
        <v>0</v>
      </c>
      <c r="H64" s="380">
        <v>2.9123999999999999</v>
      </c>
      <c r="I64" s="380">
        <v>9.0769800000000007</v>
      </c>
      <c r="J64" s="380">
        <v>10.905319999999998</v>
      </c>
      <c r="K64" s="380">
        <v>14.173679999999997</v>
      </c>
      <c r="L64" s="380">
        <v>7.2648200000000003</v>
      </c>
      <c r="M64" s="380">
        <v>6.8926800000000004</v>
      </c>
      <c r="N64" s="380">
        <v>10.889140000000001</v>
      </c>
      <c r="O64" s="380">
        <v>62.843119999999999</v>
      </c>
      <c r="P64" s="380">
        <v>34.495760000000004</v>
      </c>
      <c r="Q64" s="380">
        <v>11.9732</v>
      </c>
      <c r="R64" s="380">
        <v>13.07344</v>
      </c>
      <c r="S64" s="380">
        <v>6.8926800000000004</v>
      </c>
      <c r="T64" s="380">
        <v>30.20806</v>
      </c>
      <c r="U64" s="380">
        <v>14.8856</v>
      </c>
      <c r="V64" s="380">
        <v>34.139800000000001</v>
      </c>
      <c r="W64" s="380">
        <v>19.982300000000002</v>
      </c>
      <c r="X64" s="380">
        <v>38.896719999999995</v>
      </c>
      <c r="Y64" s="380">
        <v>12.733659999999999</v>
      </c>
      <c r="Z64" s="380">
        <v>22.878519999999998</v>
      </c>
      <c r="AA64" s="380">
        <v>63.943359999999998</v>
      </c>
      <c r="AB64" s="380">
        <v>36.33218999999999</v>
      </c>
      <c r="AC64" s="380">
        <v>32.311459999999997</v>
      </c>
      <c r="AD64" s="380">
        <v>49.413720000000005</v>
      </c>
      <c r="AE64" s="380">
        <v>44.317020000000007</v>
      </c>
      <c r="AF64" s="380">
        <v>9.805080000000002</v>
      </c>
      <c r="AG64" s="380">
        <v>17.78182</v>
      </c>
      <c r="AH64" s="380">
        <v>30.87144</v>
      </c>
      <c r="AI64" s="380">
        <v>35.256220000000006</v>
      </c>
      <c r="AJ64" s="380">
        <v>34.139799999999994</v>
      </c>
      <c r="AK64" s="380">
        <v>61.726700000000008</v>
      </c>
      <c r="AL64" s="380">
        <v>68.522299999999987</v>
      </c>
      <c r="AM64" s="380">
        <v>63.571219999999997</v>
      </c>
      <c r="AN64" s="380">
        <v>49.753500000000003</v>
      </c>
      <c r="AO64" s="380">
        <v>64.671459999999996</v>
      </c>
      <c r="AP64" s="380">
        <v>69.735799999999998</v>
      </c>
      <c r="AQ64" s="380">
        <v>50.504252000000015</v>
      </c>
      <c r="AR64" s="380">
        <v>43.961060000000003</v>
      </c>
      <c r="AS64" s="380">
        <v>59.946899999999999</v>
      </c>
      <c r="AT64" s="380">
        <v>95.898859999999985</v>
      </c>
      <c r="AU64" s="380">
        <v>110.80064</v>
      </c>
      <c r="AV64" s="380">
        <v>97.711019999999991</v>
      </c>
      <c r="AW64" s="380">
        <v>64.299320000000009</v>
      </c>
      <c r="AX64" s="380">
        <v>57.422819999999994</v>
      </c>
      <c r="AY64" s="380">
        <v>39.527739999999994</v>
      </c>
      <c r="AZ64" s="380">
        <v>95.542899999999989</v>
      </c>
      <c r="BA64" s="380">
        <v>155.82957999999999</v>
      </c>
      <c r="BB64" s="380">
        <v>139.85991999999999</v>
      </c>
      <c r="BC64" s="380">
        <v>84.653759999999991</v>
      </c>
      <c r="BD64" s="380">
        <v>61.382874999999999</v>
      </c>
      <c r="BE64" s="380">
        <v>112.25684000000001</v>
      </c>
      <c r="BF64" s="380">
        <v>79.913020000000003</v>
      </c>
      <c r="BG64" s="380">
        <v>46.142932999999999</v>
      </c>
      <c r="BH64" s="380">
        <v>47.213239999999999</v>
      </c>
      <c r="BI64" s="380">
        <v>80.997079999999997</v>
      </c>
      <c r="BJ64" s="380">
        <v>149.64882</v>
      </c>
      <c r="BK64" s="380">
        <v>116.60925999999998</v>
      </c>
      <c r="BL64" s="380">
        <v>115.50902000000001</v>
      </c>
      <c r="BM64" s="380">
        <v>62.115020000000008</v>
      </c>
      <c r="BN64" s="380">
        <v>62.1312</v>
      </c>
      <c r="BO64" s="380">
        <v>41.760579999999997</v>
      </c>
      <c r="BP64" s="380">
        <v>32.699779999999997</v>
      </c>
      <c r="BQ64" s="380">
        <v>42.488680000000002</v>
      </c>
      <c r="BR64" s="380">
        <v>12.71748</v>
      </c>
      <c r="BS64" s="380">
        <v>9.4491199999999989</v>
      </c>
      <c r="BT64" s="380">
        <v>23.978760000000001</v>
      </c>
      <c r="BU64" s="380">
        <v>20.35444</v>
      </c>
      <c r="BV64" s="380">
        <v>13.801539999999999</v>
      </c>
      <c r="BW64" s="380">
        <v>10.1934</v>
      </c>
      <c r="BX64" s="380">
        <v>9.0769800000000007</v>
      </c>
      <c r="BY64" s="380"/>
      <c r="BZ64" s="380"/>
      <c r="CA64" s="380"/>
      <c r="CB64" s="380"/>
      <c r="CC64" s="380"/>
      <c r="CD64" s="380"/>
      <c r="CE64" s="380"/>
      <c r="CF64" s="380"/>
      <c r="CG64" s="380"/>
      <c r="CH64" s="380"/>
      <c r="CI64" s="380"/>
      <c r="CY64" s="384"/>
      <c r="CZ64" s="384"/>
    </row>
    <row r="65" spans="1:104" s="376" customFormat="1" hidden="1">
      <c r="A65" s="380"/>
      <c r="B65" s="386" t="s">
        <v>19</v>
      </c>
      <c r="C65" s="381"/>
      <c r="D65" s="380">
        <v>0</v>
      </c>
      <c r="E65" s="380">
        <v>0.37641999999999998</v>
      </c>
      <c r="F65" s="380">
        <v>0</v>
      </c>
      <c r="G65" s="380">
        <v>0</v>
      </c>
      <c r="H65" s="380">
        <v>159.75721999999999</v>
      </c>
      <c r="I65" s="380">
        <v>422.97286999999994</v>
      </c>
      <c r="J65" s="380">
        <v>594.04092999999989</v>
      </c>
      <c r="K65" s="380">
        <v>706.48842999999988</v>
      </c>
      <c r="L65" s="380">
        <v>634.11056999999994</v>
      </c>
      <c r="M65" s="380">
        <v>618.93106999999998</v>
      </c>
      <c r="N65" s="380">
        <v>461.48662999999999</v>
      </c>
      <c r="O65" s="380">
        <v>664.17552000000001</v>
      </c>
      <c r="P65" s="380">
        <v>778.4564499999999</v>
      </c>
      <c r="Q65" s="380">
        <v>763.37148999999988</v>
      </c>
      <c r="R65" s="380">
        <v>535.72911999999997</v>
      </c>
      <c r="S65" s="380">
        <v>426.32447999999999</v>
      </c>
      <c r="T65" s="380">
        <v>760.34117000000003</v>
      </c>
      <c r="U65" s="380">
        <v>487.25659000000002</v>
      </c>
      <c r="V65" s="380">
        <v>543.41431</v>
      </c>
      <c r="W65" s="380">
        <v>547.03091999999992</v>
      </c>
      <c r="X65" s="380">
        <v>598.9672599999999</v>
      </c>
      <c r="Y65" s="380">
        <v>331.08506</v>
      </c>
      <c r="Z65" s="380">
        <v>164.13491000000002</v>
      </c>
      <c r="AA65" s="380">
        <v>280.27044999999998</v>
      </c>
      <c r="AB65" s="380">
        <v>242.68663700000005</v>
      </c>
      <c r="AC65" s="380">
        <v>204.84672999999998</v>
      </c>
      <c r="AD65" s="380">
        <v>555.43122000000005</v>
      </c>
      <c r="AE65" s="380">
        <v>335.98399000000001</v>
      </c>
      <c r="AF65" s="380">
        <v>61.892629999999997</v>
      </c>
      <c r="AG65" s="380">
        <v>102.11738999999999</v>
      </c>
      <c r="AH65" s="380">
        <v>260.35604999999998</v>
      </c>
      <c r="AI65" s="380">
        <v>282.34081999999995</v>
      </c>
      <c r="AJ65" s="380">
        <v>278.91697999999997</v>
      </c>
      <c r="AK65" s="380">
        <v>464.6899499999999</v>
      </c>
      <c r="AL65" s="380">
        <v>405.42846999999995</v>
      </c>
      <c r="AM65" s="380">
        <v>315.07060999999999</v>
      </c>
      <c r="AN65" s="380">
        <v>295.43336999999997</v>
      </c>
      <c r="AO65" s="380">
        <v>402.73619999999994</v>
      </c>
      <c r="AP65" s="380">
        <v>409.10109999999997</v>
      </c>
      <c r="AQ65" s="380">
        <v>288.95447600000011</v>
      </c>
      <c r="AR65" s="380">
        <v>204.15899000000002</v>
      </c>
      <c r="AS65" s="380">
        <v>559.68159000000003</v>
      </c>
      <c r="AT65" s="380">
        <v>691.78518999999994</v>
      </c>
      <c r="AU65" s="380">
        <v>913.09618999999986</v>
      </c>
      <c r="AV65" s="380">
        <v>718.84147999999993</v>
      </c>
      <c r="AW65" s="380">
        <v>461.44090000000006</v>
      </c>
      <c r="AX65" s="380">
        <v>299.84893</v>
      </c>
      <c r="AY65" s="380">
        <v>221.48099999999999</v>
      </c>
      <c r="AZ65" s="380">
        <v>441.47622999999993</v>
      </c>
      <c r="BA65" s="380">
        <v>541.50605999999993</v>
      </c>
      <c r="BB65" s="380">
        <v>479.78293000000002</v>
      </c>
      <c r="BC65" s="380">
        <v>436.64896999999991</v>
      </c>
      <c r="BD65" s="380">
        <v>255.53724300000005</v>
      </c>
      <c r="BE65" s="380">
        <v>438.74955999999992</v>
      </c>
      <c r="BF65" s="380">
        <v>254.76927999999998</v>
      </c>
      <c r="BG65" s="380">
        <v>167.35490299999998</v>
      </c>
      <c r="BH65" s="380">
        <v>195.15873999999997</v>
      </c>
      <c r="BI65" s="380">
        <v>251.18725000000001</v>
      </c>
      <c r="BJ65" s="380">
        <v>375.20633999999995</v>
      </c>
      <c r="BK65" s="380">
        <v>343.18832999999995</v>
      </c>
      <c r="BL65" s="380">
        <v>356.50462999999996</v>
      </c>
      <c r="BM65" s="380">
        <v>215.18721000000002</v>
      </c>
      <c r="BN65" s="380">
        <v>228.90475999999998</v>
      </c>
      <c r="BO65" s="380">
        <v>133.64393999999999</v>
      </c>
      <c r="BP65" s="380">
        <v>117.81289999999998</v>
      </c>
      <c r="BQ65" s="380">
        <v>109.06822</v>
      </c>
      <c r="BR65" s="380">
        <v>47.832790000000003</v>
      </c>
      <c r="BS65" s="380">
        <v>36.059159999999999</v>
      </c>
      <c r="BT65" s="380">
        <v>63.284959999999998</v>
      </c>
      <c r="BU65" s="380">
        <v>58.426060000000007</v>
      </c>
      <c r="BV65" s="380">
        <v>36.86609</v>
      </c>
      <c r="BW65" s="380">
        <v>34.404319999999998</v>
      </c>
      <c r="BX65" s="380">
        <v>28.309160000000006</v>
      </c>
      <c r="BY65" s="380"/>
      <c r="BZ65" s="380"/>
      <c r="CA65" s="380"/>
      <c r="CB65" s="380"/>
      <c r="CC65" s="380"/>
      <c r="CD65" s="380"/>
      <c r="CE65" s="380"/>
      <c r="CF65" s="380"/>
      <c r="CG65" s="380"/>
      <c r="CH65" s="380"/>
      <c r="CI65" s="380"/>
      <c r="CY65" s="384"/>
      <c r="CZ65" s="384"/>
    </row>
    <row r="66" spans="1:104" s="376" customFormat="1" hidden="1">
      <c r="A66" s="380">
        <v>17.36</v>
      </c>
      <c r="B66" s="385"/>
      <c r="C66" s="372" t="s">
        <v>16</v>
      </c>
      <c r="D66" s="380">
        <v>0</v>
      </c>
      <c r="E66" s="380">
        <v>0</v>
      </c>
      <c r="F66" s="380">
        <v>0</v>
      </c>
      <c r="G66" s="380">
        <v>0</v>
      </c>
      <c r="H66" s="380">
        <v>0</v>
      </c>
      <c r="I66" s="380">
        <v>0</v>
      </c>
      <c r="J66" s="380">
        <v>1.54504</v>
      </c>
      <c r="K66" s="380">
        <v>0.78119999999999989</v>
      </c>
      <c r="L66" s="380">
        <v>0.78119999999999989</v>
      </c>
      <c r="M66" s="380">
        <v>0.38191999999999998</v>
      </c>
      <c r="N66" s="380">
        <v>1.94432</v>
      </c>
      <c r="O66" s="380">
        <v>2.3262399999999999</v>
      </c>
      <c r="P66" s="380">
        <v>-0.38191999999999998</v>
      </c>
      <c r="Q66" s="380">
        <v>0.38191999999999998</v>
      </c>
      <c r="R66" s="380">
        <v>0</v>
      </c>
      <c r="S66" s="380">
        <v>0.78119999999999989</v>
      </c>
      <c r="T66" s="380">
        <v>1.1631199999999999</v>
      </c>
      <c r="U66" s="380">
        <v>0</v>
      </c>
      <c r="V66" s="380">
        <v>17.932879999999997</v>
      </c>
      <c r="W66" s="380">
        <v>5.0691200000000007</v>
      </c>
      <c r="X66" s="380">
        <v>2.7255199999999999</v>
      </c>
      <c r="Y66" s="380">
        <v>1.5623999999999998</v>
      </c>
      <c r="Z66" s="380">
        <v>12.863759999999999</v>
      </c>
      <c r="AA66" s="380">
        <v>20.276480000000003</v>
      </c>
      <c r="AB66" s="380">
        <v>18.303515999999998</v>
      </c>
      <c r="AC66" s="380">
        <v>32.341680000000004</v>
      </c>
      <c r="AD66" s="380">
        <v>28.036400000000004</v>
      </c>
      <c r="AE66" s="380">
        <v>25.328240000000001</v>
      </c>
      <c r="AF66" s="380">
        <v>12.464480000000002</v>
      </c>
      <c r="AG66" s="380">
        <v>25.727520000000002</v>
      </c>
      <c r="AH66" s="380">
        <v>44.424240000000005</v>
      </c>
      <c r="AI66" s="380">
        <v>39.372480000000003</v>
      </c>
      <c r="AJ66" s="380">
        <v>18.314799999999998</v>
      </c>
      <c r="AK66" s="380">
        <v>44.02496</v>
      </c>
      <c r="AL66" s="380">
        <v>24.963680000000004</v>
      </c>
      <c r="AM66" s="380">
        <v>69.769840000000002</v>
      </c>
      <c r="AN66" s="380">
        <v>74.439679999999981</v>
      </c>
      <c r="AO66" s="380">
        <v>72.130800000000008</v>
      </c>
      <c r="AP66" s="380">
        <v>72.078720000000004</v>
      </c>
      <c r="AQ66" s="380">
        <v>46.00052800000001</v>
      </c>
      <c r="AR66" s="380">
        <v>31.178559999999997</v>
      </c>
      <c r="AS66" s="380">
        <v>31.178559999999997</v>
      </c>
      <c r="AT66" s="380">
        <v>24.911599999999996</v>
      </c>
      <c r="AU66" s="380">
        <v>28.071120000000001</v>
      </c>
      <c r="AV66" s="380">
        <v>23.783199999999997</v>
      </c>
      <c r="AW66" s="380">
        <v>26.491360000000004</v>
      </c>
      <c r="AX66" s="380">
        <v>20.64104</v>
      </c>
      <c r="AY66" s="380">
        <v>17.550959999999996</v>
      </c>
      <c r="AZ66" s="380">
        <v>90.428239999999988</v>
      </c>
      <c r="BA66" s="380">
        <v>46.385920000000006</v>
      </c>
      <c r="BB66" s="380">
        <v>34.685280000000006</v>
      </c>
      <c r="BC66" s="380">
        <v>26.126799999999996</v>
      </c>
      <c r="BD66" s="380">
        <v>21.439600000000002</v>
      </c>
      <c r="BE66" s="380">
        <v>34.286000000000001</v>
      </c>
      <c r="BF66" s="380">
        <v>29.234240000000003</v>
      </c>
      <c r="BG66" s="380">
        <v>17.143868000000012</v>
      </c>
      <c r="BH66" s="380">
        <v>37.046239999999997</v>
      </c>
      <c r="BI66" s="380">
        <v>37.410800000000002</v>
      </c>
      <c r="BJ66" s="380">
        <v>49.111439999999995</v>
      </c>
      <c r="BK66" s="380">
        <v>45.60472</v>
      </c>
      <c r="BL66" s="380">
        <v>40.136320000000005</v>
      </c>
      <c r="BM66" s="380">
        <v>27.67184</v>
      </c>
      <c r="BN66" s="380">
        <v>40.934879999999993</v>
      </c>
      <c r="BO66" s="380">
        <v>32.35904</v>
      </c>
      <c r="BP66" s="380">
        <v>26.890639999999998</v>
      </c>
      <c r="BQ66" s="380">
        <v>12.082559999999999</v>
      </c>
      <c r="BR66" s="380">
        <v>40.171039999999998</v>
      </c>
      <c r="BS66" s="380">
        <v>7.0134399999999992</v>
      </c>
      <c r="BT66" s="380">
        <v>12.481840000000002</v>
      </c>
      <c r="BU66" s="380">
        <v>21.040320000000001</v>
      </c>
      <c r="BV66" s="380">
        <v>21.83888</v>
      </c>
      <c r="BW66" s="380">
        <v>10.90208</v>
      </c>
      <c r="BX66" s="380">
        <v>8.1765600000000003</v>
      </c>
      <c r="BY66" s="380"/>
      <c r="BZ66" s="380"/>
      <c r="CA66" s="380"/>
      <c r="CB66" s="380"/>
      <c r="CC66" s="380"/>
      <c r="CD66" s="380"/>
      <c r="CE66" s="380"/>
      <c r="CF66" s="380"/>
      <c r="CG66" s="380"/>
      <c r="CH66" s="380"/>
      <c r="CI66" s="380"/>
      <c r="CY66" s="384"/>
      <c r="CZ66" s="384"/>
    </row>
    <row r="67" spans="1:104" s="376" customFormat="1" hidden="1">
      <c r="A67" s="380">
        <v>16.170000000000002</v>
      </c>
      <c r="B67" s="385"/>
      <c r="C67" s="372" t="s">
        <v>17</v>
      </c>
      <c r="D67" s="380">
        <v>0</v>
      </c>
      <c r="E67" s="380">
        <v>0</v>
      </c>
      <c r="F67" s="380">
        <v>0</v>
      </c>
      <c r="G67" s="380">
        <v>0</v>
      </c>
      <c r="H67" s="380">
        <v>1.0833900000000001</v>
      </c>
      <c r="I67" s="380">
        <v>1.4553</v>
      </c>
      <c r="J67" s="380">
        <v>1.43913</v>
      </c>
      <c r="K67" s="380">
        <v>1.0833900000000001</v>
      </c>
      <c r="L67" s="380">
        <v>1.4553</v>
      </c>
      <c r="M67" s="380">
        <v>0.72765000000000002</v>
      </c>
      <c r="N67" s="380">
        <v>2.1829500000000004</v>
      </c>
      <c r="O67" s="380">
        <v>3.9939900000000006</v>
      </c>
      <c r="P67" s="380">
        <v>-1.8110400000000002</v>
      </c>
      <c r="Q67" s="380">
        <v>0</v>
      </c>
      <c r="R67" s="380">
        <v>0</v>
      </c>
      <c r="S67" s="380">
        <v>0.35574</v>
      </c>
      <c r="T67" s="380">
        <v>0.35574</v>
      </c>
      <c r="U67" s="380">
        <v>0.72765000000000002</v>
      </c>
      <c r="V67" s="380">
        <v>9.7990200000000023</v>
      </c>
      <c r="W67" s="380">
        <v>1.81104</v>
      </c>
      <c r="X67" s="380">
        <v>3.6220800000000004</v>
      </c>
      <c r="Y67" s="380">
        <v>2.1829500000000004</v>
      </c>
      <c r="Z67" s="380">
        <v>7.2441600000000008</v>
      </c>
      <c r="AA67" s="380">
        <v>29.025150000000004</v>
      </c>
      <c r="AB67" s="380">
        <v>22.873273500000007</v>
      </c>
      <c r="AC67" s="380">
        <v>42.462420000000002</v>
      </c>
      <c r="AD67" s="380">
        <v>22.864380000000001</v>
      </c>
      <c r="AE67" s="380">
        <v>25.403070000000007</v>
      </c>
      <c r="AF67" s="380">
        <v>7.6322400000000004</v>
      </c>
      <c r="AG67" s="380">
        <v>33.391050000000007</v>
      </c>
      <c r="AH67" s="380">
        <v>67.881660000000011</v>
      </c>
      <c r="AI67" s="380">
        <v>45.744930000000011</v>
      </c>
      <c r="AJ67" s="380">
        <v>28.313670000000009</v>
      </c>
      <c r="AK67" s="380">
        <v>83.129970000000014</v>
      </c>
      <c r="AL67" s="380">
        <v>80.23554</v>
      </c>
      <c r="AM67" s="380">
        <v>198.56760000000003</v>
      </c>
      <c r="AN67" s="380">
        <v>198.92334</v>
      </c>
      <c r="AO67" s="380">
        <v>204.37263000000004</v>
      </c>
      <c r="AP67" s="380">
        <v>149.18441999999999</v>
      </c>
      <c r="AQ67" s="380">
        <v>90.398385000000019</v>
      </c>
      <c r="AR67" s="380">
        <v>58.454550000000012</v>
      </c>
      <c r="AS67" s="380">
        <v>73.638180000000006</v>
      </c>
      <c r="AT67" s="380">
        <v>84.941010000000006</v>
      </c>
      <c r="AU67" s="380">
        <v>179.69721000000001</v>
      </c>
      <c r="AV67" s="380">
        <v>238.13559000000004</v>
      </c>
      <c r="AW67" s="380">
        <v>219.99285</v>
      </c>
      <c r="AX67" s="380">
        <v>192.03492</v>
      </c>
      <c r="AY67" s="380">
        <v>108.1773</v>
      </c>
      <c r="AZ67" s="380">
        <v>329.26971000000009</v>
      </c>
      <c r="BA67" s="380">
        <v>343.04655000000002</v>
      </c>
      <c r="BB67" s="380">
        <v>284.60817000000009</v>
      </c>
      <c r="BC67" s="380">
        <v>194.21787</v>
      </c>
      <c r="BD67" s="380">
        <v>180.42081750000003</v>
      </c>
      <c r="BE67" s="380">
        <v>501.30234000000007</v>
      </c>
      <c r="BF67" s="380">
        <v>388.06383000000005</v>
      </c>
      <c r="BG67" s="380">
        <v>140.48495999999997</v>
      </c>
      <c r="BH67" s="380">
        <v>128.85873000000001</v>
      </c>
      <c r="BI67" s="380">
        <v>226.52553</v>
      </c>
      <c r="BJ67" s="380">
        <v>241.40193000000002</v>
      </c>
      <c r="BK67" s="380">
        <v>163.34934000000001</v>
      </c>
      <c r="BL67" s="380">
        <v>175.33131000000003</v>
      </c>
      <c r="BM67" s="380">
        <v>205.84410000000003</v>
      </c>
      <c r="BN67" s="380">
        <v>119.80352999999999</v>
      </c>
      <c r="BO67" s="380">
        <v>92.201340000000016</v>
      </c>
      <c r="BP67" s="380">
        <v>91.117950000000008</v>
      </c>
      <c r="BQ67" s="380">
        <v>71.875650000000007</v>
      </c>
      <c r="BR67" s="380">
        <v>36.657389999999999</v>
      </c>
      <c r="BS67" s="380">
        <v>46.456409999999998</v>
      </c>
      <c r="BT67" s="380">
        <v>62.076630000000009</v>
      </c>
      <c r="BU67" s="380">
        <v>92.201340000000016</v>
      </c>
      <c r="BV67" s="380">
        <v>86.396310000000028</v>
      </c>
      <c r="BW67" s="380">
        <v>63.160020000000003</v>
      </c>
      <c r="BX67" s="380">
        <v>42.478590000000004</v>
      </c>
      <c r="BY67" s="380"/>
      <c r="BZ67" s="380"/>
      <c r="CA67" s="380"/>
      <c r="CB67" s="380"/>
      <c r="CC67" s="380"/>
      <c r="CD67" s="380"/>
      <c r="CE67" s="380"/>
      <c r="CF67" s="380"/>
      <c r="CG67" s="380"/>
      <c r="CH67" s="380"/>
      <c r="CI67" s="380"/>
      <c r="CY67" s="384"/>
      <c r="CZ67" s="384"/>
    </row>
    <row r="68" spans="1:104" s="376" customFormat="1" hidden="1">
      <c r="A68" s="380">
        <v>4.42</v>
      </c>
      <c r="B68" s="385"/>
      <c r="C68" s="372" t="s">
        <v>24</v>
      </c>
      <c r="D68" s="380">
        <v>0</v>
      </c>
      <c r="E68" s="380">
        <v>9.7239999999999993E-2</v>
      </c>
      <c r="F68" s="380">
        <v>0</v>
      </c>
      <c r="G68" s="380">
        <v>0</v>
      </c>
      <c r="H68" s="380">
        <v>9.7239999999999993E-2</v>
      </c>
      <c r="I68" s="380">
        <v>0.39337999999999995</v>
      </c>
      <c r="J68" s="380">
        <v>0.39337999999999995</v>
      </c>
      <c r="K68" s="380">
        <v>0.59228000000000003</v>
      </c>
      <c r="L68" s="380">
        <v>0.79117999999999999</v>
      </c>
      <c r="M68" s="380">
        <v>0.69394</v>
      </c>
      <c r="N68" s="380">
        <v>0.19447999999999999</v>
      </c>
      <c r="O68" s="380">
        <v>1.2862200000000001</v>
      </c>
      <c r="P68" s="380">
        <v>0.19889999999999999</v>
      </c>
      <c r="Q68" s="380">
        <v>9.7239999999999993E-2</v>
      </c>
      <c r="R68" s="380">
        <v>0.88841999999999999</v>
      </c>
      <c r="S68" s="380">
        <v>0.19889999999999999</v>
      </c>
      <c r="T68" s="380">
        <v>0</v>
      </c>
      <c r="U68" s="380">
        <v>9.7239999999999993E-2</v>
      </c>
      <c r="V68" s="380">
        <v>4.16364</v>
      </c>
      <c r="W68" s="380">
        <v>0.69393999999999989</v>
      </c>
      <c r="X68" s="380">
        <v>1.6884399999999999</v>
      </c>
      <c r="Y68" s="380">
        <v>0.49503999999999998</v>
      </c>
      <c r="Z68" s="380">
        <v>3.0763199999999999</v>
      </c>
      <c r="AA68" s="380">
        <v>8.9372399999999992</v>
      </c>
      <c r="AB68" s="380">
        <v>9.7251049999999992</v>
      </c>
      <c r="AC68" s="380">
        <v>13.89648</v>
      </c>
      <c r="AD68" s="380">
        <v>12.30086</v>
      </c>
      <c r="AE68" s="380">
        <v>11.310779999999999</v>
      </c>
      <c r="AF68" s="380">
        <v>5.2597999999999994</v>
      </c>
      <c r="AG68" s="380">
        <v>11.41686</v>
      </c>
      <c r="AH68" s="380">
        <v>20.641400000000001</v>
      </c>
      <c r="AI68" s="380">
        <v>16.172779999999999</v>
      </c>
      <c r="AJ68" s="380">
        <v>12.574900000000001</v>
      </c>
      <c r="AK68" s="380">
        <v>45.548099999999998</v>
      </c>
      <c r="AL68" s="380">
        <v>52.58916</v>
      </c>
      <c r="AM68" s="380">
        <v>108.45796</v>
      </c>
      <c r="AN68" s="380">
        <v>93.712839999999986</v>
      </c>
      <c r="AO68" s="380">
        <v>112.32988</v>
      </c>
      <c r="AP68" s="380">
        <v>79.683760000000007</v>
      </c>
      <c r="AQ68" s="380">
        <v>56.16560299999999</v>
      </c>
      <c r="AR68" s="380">
        <v>30.661540000000002</v>
      </c>
      <c r="AS68" s="380">
        <v>34.232900000000001</v>
      </c>
      <c r="AT68" s="380">
        <v>50.90072</v>
      </c>
      <c r="AU68" s="380">
        <v>85.142459999999986</v>
      </c>
      <c r="AV68" s="380">
        <v>107.75959999999999</v>
      </c>
      <c r="AW68" s="380">
        <v>146.36829999999998</v>
      </c>
      <c r="AX68" s="380">
        <v>117.28911999999998</v>
      </c>
      <c r="AY68" s="380">
        <v>75.909080000000003</v>
      </c>
      <c r="AZ68" s="380">
        <v>165.90911999999997</v>
      </c>
      <c r="BA68" s="380">
        <v>180.99458000000001</v>
      </c>
      <c r="BB68" s="380">
        <v>133.46189999999999</v>
      </c>
      <c r="BC68" s="380">
        <v>114.8095</v>
      </c>
      <c r="BD68" s="380">
        <v>90.792766999999941</v>
      </c>
      <c r="BE68" s="380">
        <v>210.76327999999998</v>
      </c>
      <c r="BF68" s="380">
        <v>206.10018000000002</v>
      </c>
      <c r="BG68" s="380">
        <v>89.110072999999957</v>
      </c>
      <c r="BH68" s="380">
        <v>76.603020000000001</v>
      </c>
      <c r="BI68" s="380">
        <v>146.46554</v>
      </c>
      <c r="BJ68" s="380">
        <v>93.673060000000007</v>
      </c>
      <c r="BK68" s="380">
        <v>53.897479999999995</v>
      </c>
      <c r="BL68" s="380">
        <v>66.781780000000012</v>
      </c>
      <c r="BM68" s="380">
        <v>129.58998</v>
      </c>
      <c r="BN68" s="380">
        <v>62.812620000000003</v>
      </c>
      <c r="BO68" s="380">
        <v>56.757220000000004</v>
      </c>
      <c r="BP68" s="380">
        <v>53.088620000000006</v>
      </c>
      <c r="BQ68" s="380">
        <v>30.263739999999999</v>
      </c>
      <c r="BR68" s="380">
        <v>16.274439999999998</v>
      </c>
      <c r="BS68" s="380">
        <v>25.202839999999998</v>
      </c>
      <c r="BT68" s="380">
        <v>27.090179999999997</v>
      </c>
      <c r="BU68" s="380">
        <v>85.633079999999993</v>
      </c>
      <c r="BV68" s="380">
        <v>89.40776000000001</v>
      </c>
      <c r="BW68" s="380">
        <v>62.414819999999992</v>
      </c>
      <c r="BX68" s="380">
        <v>36.712520000000005</v>
      </c>
      <c r="BY68" s="380"/>
      <c r="BZ68" s="380"/>
      <c r="CA68" s="380"/>
      <c r="CB68" s="380"/>
      <c r="CC68" s="380"/>
      <c r="CD68" s="380"/>
      <c r="CE68" s="380"/>
      <c r="CF68" s="380"/>
      <c r="CG68" s="380"/>
      <c r="CH68" s="380"/>
      <c r="CI68" s="380"/>
      <c r="CY68" s="384"/>
      <c r="CZ68" s="384"/>
    </row>
    <row r="69" spans="1:104" s="376" customFormat="1" hidden="1">
      <c r="A69" s="380"/>
      <c r="B69" s="386" t="s">
        <v>20</v>
      </c>
      <c r="C69" s="381"/>
      <c r="D69" s="380">
        <v>0</v>
      </c>
      <c r="E69" s="380">
        <v>9.7239999999999993E-2</v>
      </c>
      <c r="F69" s="380">
        <v>0</v>
      </c>
      <c r="G69" s="380">
        <v>0</v>
      </c>
      <c r="H69" s="380">
        <v>1.1806300000000001</v>
      </c>
      <c r="I69" s="380">
        <v>1.8486799999999999</v>
      </c>
      <c r="J69" s="380">
        <v>3.3775499999999998</v>
      </c>
      <c r="K69" s="380">
        <v>2.4568699999999999</v>
      </c>
      <c r="L69" s="380">
        <v>3.0276800000000001</v>
      </c>
      <c r="M69" s="380">
        <v>1.8035099999999999</v>
      </c>
      <c r="N69" s="380">
        <v>4.3217499999999998</v>
      </c>
      <c r="O69" s="380">
        <v>7.6064500000000006</v>
      </c>
      <c r="P69" s="380">
        <v>-1.9940600000000002</v>
      </c>
      <c r="Q69" s="380">
        <v>0.47915999999999997</v>
      </c>
      <c r="R69" s="380">
        <v>0.88841999999999999</v>
      </c>
      <c r="S69" s="380">
        <v>1.3358399999999999</v>
      </c>
      <c r="T69" s="380">
        <v>1.5188599999999999</v>
      </c>
      <c r="U69" s="380">
        <v>0.82489000000000001</v>
      </c>
      <c r="V69" s="380">
        <v>31.89554</v>
      </c>
      <c r="W69" s="380">
        <v>7.5741000000000005</v>
      </c>
      <c r="X69" s="380">
        <v>8.0360399999999998</v>
      </c>
      <c r="Y69" s="380">
        <v>4.2403900000000005</v>
      </c>
      <c r="Z69" s="380">
        <v>23.184239999999999</v>
      </c>
      <c r="AA69" s="380">
        <v>58.238870000000006</v>
      </c>
      <c r="AB69" s="380">
        <v>50.901894500000004</v>
      </c>
      <c r="AC69" s="380">
        <v>88.700580000000002</v>
      </c>
      <c r="AD69" s="380">
        <v>63.201640000000005</v>
      </c>
      <c r="AE69" s="380">
        <v>62.042090000000009</v>
      </c>
      <c r="AF69" s="380">
        <v>25.35652</v>
      </c>
      <c r="AG69" s="380">
        <v>70.535430000000005</v>
      </c>
      <c r="AH69" s="380">
        <v>132.94730000000001</v>
      </c>
      <c r="AI69" s="380">
        <v>101.29019000000001</v>
      </c>
      <c r="AJ69" s="380">
        <v>59.203370000000007</v>
      </c>
      <c r="AK69" s="380">
        <v>172.70303000000001</v>
      </c>
      <c r="AL69" s="380">
        <v>157.78837999999999</v>
      </c>
      <c r="AM69" s="380">
        <v>376.79540000000003</v>
      </c>
      <c r="AN69" s="380">
        <v>367.07585999999998</v>
      </c>
      <c r="AO69" s="380">
        <v>388.83331000000004</v>
      </c>
      <c r="AP69" s="380">
        <v>300.94690000000003</v>
      </c>
      <c r="AQ69" s="380">
        <v>192.56451600000003</v>
      </c>
      <c r="AR69" s="380">
        <v>120.29465000000002</v>
      </c>
      <c r="AS69" s="380">
        <v>139.04964000000001</v>
      </c>
      <c r="AT69" s="380">
        <v>160.75333000000001</v>
      </c>
      <c r="AU69" s="380">
        <v>292.91079000000002</v>
      </c>
      <c r="AV69" s="380">
        <v>369.67839000000004</v>
      </c>
      <c r="AW69" s="380">
        <v>392.85251</v>
      </c>
      <c r="AX69" s="380">
        <v>329.96508</v>
      </c>
      <c r="AY69" s="380">
        <v>201.63733999999999</v>
      </c>
      <c r="AZ69" s="380">
        <v>585.60707000000002</v>
      </c>
      <c r="BA69" s="380">
        <v>570.42705000000001</v>
      </c>
      <c r="BB69" s="380">
        <v>452.75535000000013</v>
      </c>
      <c r="BC69" s="380">
        <v>335.15417000000002</v>
      </c>
      <c r="BD69" s="380">
        <v>292.65318449999995</v>
      </c>
      <c r="BE69" s="380">
        <v>746.35162000000003</v>
      </c>
      <c r="BF69" s="380">
        <v>623.39825000000008</v>
      </c>
      <c r="BG69" s="380">
        <v>246.73890099999994</v>
      </c>
      <c r="BH69" s="380">
        <v>242.50799000000001</v>
      </c>
      <c r="BI69" s="380">
        <v>410.40187000000003</v>
      </c>
      <c r="BJ69" s="380">
        <v>384.18643000000003</v>
      </c>
      <c r="BK69" s="380">
        <v>262.85154</v>
      </c>
      <c r="BL69" s="380">
        <v>282.24941000000007</v>
      </c>
      <c r="BM69" s="380">
        <v>363.10592000000003</v>
      </c>
      <c r="BN69" s="380">
        <v>223.55103</v>
      </c>
      <c r="BO69" s="380">
        <v>181.31760000000003</v>
      </c>
      <c r="BP69" s="380">
        <v>171.09721000000002</v>
      </c>
      <c r="BQ69" s="380">
        <v>114.22195000000001</v>
      </c>
      <c r="BR69" s="380">
        <v>93.102869999999996</v>
      </c>
      <c r="BS69" s="380">
        <v>78.672689999999989</v>
      </c>
      <c r="BT69" s="380">
        <v>101.64865</v>
      </c>
      <c r="BU69" s="380">
        <v>198.87474000000003</v>
      </c>
      <c r="BV69" s="380">
        <v>197.64295000000004</v>
      </c>
      <c r="BW69" s="380">
        <v>136.47692000000001</v>
      </c>
      <c r="BX69" s="380">
        <v>87.367670000000004</v>
      </c>
      <c r="BY69" s="380"/>
      <c r="BZ69" s="380"/>
      <c r="CA69" s="380"/>
      <c r="CB69" s="380"/>
      <c r="CC69" s="380"/>
      <c r="CD69" s="380"/>
      <c r="CE69" s="380"/>
      <c r="CF69" s="380"/>
      <c r="CG69" s="380"/>
      <c r="CH69" s="380"/>
      <c r="CI69" s="380"/>
      <c r="CY69" s="384"/>
      <c r="CZ69" s="384"/>
    </row>
    <row r="70" spans="1:104" s="376" customFormat="1" hidden="1">
      <c r="A70" s="380">
        <v>15.95</v>
      </c>
      <c r="B70" s="386"/>
      <c r="C70" s="372" t="s">
        <v>25</v>
      </c>
      <c r="D70" s="380" t="e">
        <v>#REF!</v>
      </c>
      <c r="E70" s="380" t="e">
        <v>#REF!</v>
      </c>
      <c r="F70" s="380" t="e">
        <v>#REF!</v>
      </c>
      <c r="G70" s="380" t="e">
        <v>#REF!</v>
      </c>
      <c r="H70" s="380" t="e">
        <v>#REF!</v>
      </c>
      <c r="I70" s="380" t="e">
        <v>#REF!</v>
      </c>
      <c r="J70" s="380" t="e">
        <v>#REF!</v>
      </c>
      <c r="K70" s="380" t="e">
        <v>#REF!</v>
      </c>
      <c r="L70" s="380" t="e">
        <v>#REF!</v>
      </c>
      <c r="M70" s="380" t="e">
        <v>#REF!</v>
      </c>
      <c r="N70" s="380" t="e">
        <v>#REF!</v>
      </c>
      <c r="O70" s="380" t="e">
        <v>#REF!</v>
      </c>
      <c r="P70" s="380" t="e">
        <v>#REF!</v>
      </c>
      <c r="Q70" s="380" t="e">
        <v>#REF!</v>
      </c>
      <c r="R70" s="380" t="e">
        <v>#REF!</v>
      </c>
      <c r="S70" s="380" t="e">
        <v>#REF!</v>
      </c>
      <c r="T70" s="380" t="e">
        <v>#REF!</v>
      </c>
      <c r="U70" s="380" t="e">
        <v>#REF!</v>
      </c>
      <c r="V70" s="380" t="e">
        <v>#REF!</v>
      </c>
      <c r="W70" s="380" t="e">
        <v>#REF!</v>
      </c>
      <c r="X70" s="380" t="e">
        <v>#REF!</v>
      </c>
      <c r="Y70" s="380" t="e">
        <v>#REF!</v>
      </c>
      <c r="Z70" s="380" t="e">
        <v>#REF!</v>
      </c>
      <c r="AA70" s="380" t="e">
        <v>#REF!</v>
      </c>
      <c r="AB70" s="380" t="e">
        <v>#REF!</v>
      </c>
      <c r="AC70" s="380" t="e">
        <v>#REF!</v>
      </c>
      <c r="AD70" s="380" t="e">
        <v>#REF!</v>
      </c>
      <c r="AE70" s="380" t="e">
        <v>#REF!</v>
      </c>
      <c r="AF70" s="380" t="e">
        <v>#REF!</v>
      </c>
      <c r="AG70" s="380" t="e">
        <v>#REF!</v>
      </c>
      <c r="AH70" s="380" t="e">
        <v>#REF!</v>
      </c>
      <c r="AI70" s="380" t="e">
        <v>#REF!</v>
      </c>
      <c r="AJ70" s="380" t="e">
        <v>#REF!</v>
      </c>
      <c r="AK70" s="380" t="e">
        <v>#REF!</v>
      </c>
      <c r="AL70" s="380" t="e">
        <v>#REF!</v>
      </c>
      <c r="AM70" s="380" t="e">
        <v>#REF!</v>
      </c>
      <c r="AN70" s="380" t="e">
        <v>#REF!</v>
      </c>
      <c r="AO70" s="380" t="e">
        <v>#REF!</v>
      </c>
      <c r="AP70" s="380" t="e">
        <v>#REF!</v>
      </c>
      <c r="AQ70" s="380" t="e">
        <v>#REF!</v>
      </c>
      <c r="AR70" s="380" t="e">
        <v>#REF!</v>
      </c>
      <c r="AS70" s="380" t="e">
        <v>#REF!</v>
      </c>
      <c r="AT70" s="380" t="e">
        <v>#REF!</v>
      </c>
      <c r="AU70" s="380" t="e">
        <v>#REF!</v>
      </c>
      <c r="AV70" s="380" t="e">
        <v>#REF!</v>
      </c>
      <c r="AW70" s="380" t="e">
        <v>#REF!</v>
      </c>
      <c r="AX70" s="380" t="e">
        <v>#REF!</v>
      </c>
      <c r="AY70" s="380" t="e">
        <v>#REF!</v>
      </c>
      <c r="AZ70" s="380" t="e">
        <v>#REF!</v>
      </c>
      <c r="BA70" s="380" t="e">
        <v>#REF!</v>
      </c>
      <c r="BB70" s="380" t="e">
        <v>#REF!</v>
      </c>
      <c r="BC70" s="380" t="e">
        <v>#REF!</v>
      </c>
      <c r="BD70" s="380" t="e">
        <v>#REF!</v>
      </c>
      <c r="BE70" s="380" t="e">
        <v>#REF!</v>
      </c>
      <c r="BF70" s="380" t="e">
        <v>#REF!</v>
      </c>
      <c r="BG70" s="380" t="e">
        <v>#REF!</v>
      </c>
      <c r="BH70" s="380" t="e">
        <v>#REF!</v>
      </c>
      <c r="BI70" s="380" t="e">
        <v>#REF!</v>
      </c>
      <c r="BJ70" s="380" t="e">
        <v>#REF!</v>
      </c>
      <c r="BK70" s="380" t="e">
        <v>#REF!</v>
      </c>
      <c r="BL70" s="380" t="e">
        <v>#REF!</v>
      </c>
      <c r="BM70" s="380" t="e">
        <v>#REF!</v>
      </c>
      <c r="BN70" s="380" t="e">
        <v>#REF!</v>
      </c>
      <c r="BO70" s="380" t="e">
        <v>#REF!</v>
      </c>
      <c r="BP70" s="380" t="e">
        <v>#REF!</v>
      </c>
      <c r="BQ70" s="380" t="e">
        <v>#REF!</v>
      </c>
      <c r="BR70" s="380" t="e">
        <v>#REF!</v>
      </c>
      <c r="BS70" s="380" t="e">
        <v>#REF!</v>
      </c>
      <c r="BT70" s="380" t="e">
        <v>#REF!</v>
      </c>
      <c r="BU70" s="380" t="e">
        <v>#REF!</v>
      </c>
      <c r="BV70" s="380" t="e">
        <v>#REF!</v>
      </c>
      <c r="BW70" s="380" t="e">
        <v>#REF!</v>
      </c>
      <c r="BX70" s="380" t="e">
        <v>#REF!</v>
      </c>
      <c r="BY70" s="380"/>
      <c r="BZ70" s="380"/>
      <c r="CA70" s="380"/>
      <c r="CB70" s="380"/>
      <c r="CC70" s="380"/>
      <c r="CD70" s="380"/>
      <c r="CE70" s="380"/>
      <c r="CF70" s="380"/>
      <c r="CG70" s="380"/>
      <c r="CH70" s="380"/>
      <c r="CI70" s="380"/>
      <c r="CY70" s="384"/>
      <c r="CZ70" s="384"/>
    </row>
    <row r="71" spans="1:104" s="376" customFormat="1" hidden="1">
      <c r="A71" s="380">
        <v>17.850000000000001</v>
      </c>
      <c r="B71" s="385"/>
      <c r="C71" s="372" t="s">
        <v>15</v>
      </c>
      <c r="D71" s="380" t="e">
        <v>#REF!</v>
      </c>
      <c r="E71" s="380" t="e">
        <v>#REF!</v>
      </c>
      <c r="F71" s="380" t="e">
        <v>#REF!</v>
      </c>
      <c r="G71" s="380" t="e">
        <v>#REF!</v>
      </c>
      <c r="H71" s="380" t="e">
        <v>#REF!</v>
      </c>
      <c r="I71" s="380" t="e">
        <v>#REF!</v>
      </c>
      <c r="J71" s="380" t="e">
        <v>#REF!</v>
      </c>
      <c r="K71" s="380" t="e">
        <v>#REF!</v>
      </c>
      <c r="L71" s="380" t="e">
        <v>#REF!</v>
      </c>
      <c r="M71" s="380" t="e">
        <v>#REF!</v>
      </c>
      <c r="N71" s="380" t="e">
        <v>#REF!</v>
      </c>
      <c r="O71" s="380" t="e">
        <v>#REF!</v>
      </c>
      <c r="P71" s="380" t="e">
        <v>#REF!</v>
      </c>
      <c r="Q71" s="380" t="e">
        <v>#REF!</v>
      </c>
      <c r="R71" s="380" t="e">
        <v>#REF!</v>
      </c>
      <c r="S71" s="380" t="e">
        <v>#REF!</v>
      </c>
      <c r="T71" s="380" t="e">
        <v>#REF!</v>
      </c>
      <c r="U71" s="380" t="e">
        <v>#REF!</v>
      </c>
      <c r="V71" s="380" t="e">
        <v>#REF!</v>
      </c>
      <c r="W71" s="380" t="e">
        <v>#REF!</v>
      </c>
      <c r="X71" s="380" t="e">
        <v>#REF!</v>
      </c>
      <c r="Y71" s="380" t="e">
        <v>#REF!</v>
      </c>
      <c r="Z71" s="380" t="e">
        <v>#REF!</v>
      </c>
      <c r="AA71" s="380" t="e">
        <v>#REF!</v>
      </c>
      <c r="AB71" s="380" t="e">
        <v>#REF!</v>
      </c>
      <c r="AC71" s="380" t="e">
        <v>#REF!</v>
      </c>
      <c r="AD71" s="380" t="e">
        <v>#REF!</v>
      </c>
      <c r="AE71" s="380" t="e">
        <v>#REF!</v>
      </c>
      <c r="AF71" s="380" t="e">
        <v>#REF!</v>
      </c>
      <c r="AG71" s="380" t="e">
        <v>#REF!</v>
      </c>
      <c r="AH71" s="380" t="e">
        <v>#REF!</v>
      </c>
      <c r="AI71" s="380" t="e">
        <v>#REF!</v>
      </c>
      <c r="AJ71" s="380" t="e">
        <v>#REF!</v>
      </c>
      <c r="AK71" s="380" t="e">
        <v>#REF!</v>
      </c>
      <c r="AL71" s="380" t="e">
        <v>#REF!</v>
      </c>
      <c r="AM71" s="380" t="e">
        <v>#REF!</v>
      </c>
      <c r="AN71" s="380" t="e">
        <v>#REF!</v>
      </c>
      <c r="AO71" s="380" t="e">
        <v>#REF!</v>
      </c>
      <c r="AP71" s="380" t="e">
        <v>#REF!</v>
      </c>
      <c r="AQ71" s="380" t="e">
        <v>#REF!</v>
      </c>
      <c r="AR71" s="380" t="e">
        <v>#REF!</v>
      </c>
      <c r="AS71" s="380" t="e">
        <v>#REF!</v>
      </c>
      <c r="AT71" s="380" t="e">
        <v>#REF!</v>
      </c>
      <c r="AU71" s="380" t="e">
        <v>#REF!</v>
      </c>
      <c r="AV71" s="380" t="e">
        <v>#REF!</v>
      </c>
      <c r="AW71" s="380" t="e">
        <v>#REF!</v>
      </c>
      <c r="AX71" s="380" t="e">
        <v>#REF!</v>
      </c>
      <c r="AY71" s="380" t="e">
        <v>#REF!</v>
      </c>
      <c r="AZ71" s="380" t="e">
        <v>#REF!</v>
      </c>
      <c r="BA71" s="380" t="e">
        <v>#REF!</v>
      </c>
      <c r="BB71" s="380" t="e">
        <v>#REF!</v>
      </c>
      <c r="BC71" s="380" t="e">
        <v>#REF!</v>
      </c>
      <c r="BD71" s="380" t="e">
        <v>#REF!</v>
      </c>
      <c r="BE71" s="380" t="e">
        <v>#REF!</v>
      </c>
      <c r="BF71" s="380" t="e">
        <v>#REF!</v>
      </c>
      <c r="BG71" s="380" t="e">
        <v>#REF!</v>
      </c>
      <c r="BH71" s="380" t="e">
        <v>#REF!</v>
      </c>
      <c r="BI71" s="380" t="e">
        <v>#REF!</v>
      </c>
      <c r="BJ71" s="380" t="e">
        <v>#REF!</v>
      </c>
      <c r="BK71" s="380" t="e">
        <v>#REF!</v>
      </c>
      <c r="BL71" s="380" t="e">
        <v>#REF!</v>
      </c>
      <c r="BM71" s="380" t="e">
        <v>#REF!</v>
      </c>
      <c r="BN71" s="380" t="e">
        <v>#REF!</v>
      </c>
      <c r="BO71" s="380" t="e">
        <v>#REF!</v>
      </c>
      <c r="BP71" s="380" t="e">
        <v>#REF!</v>
      </c>
      <c r="BQ71" s="380" t="e">
        <v>#REF!</v>
      </c>
      <c r="BR71" s="380" t="e">
        <v>#REF!</v>
      </c>
      <c r="BS71" s="380" t="e">
        <v>#REF!</v>
      </c>
      <c r="BT71" s="380" t="e">
        <v>#REF!</v>
      </c>
      <c r="BU71" s="380" t="e">
        <v>#REF!</v>
      </c>
      <c r="BV71" s="380" t="e">
        <v>#REF!</v>
      </c>
      <c r="BW71" s="380" t="e">
        <v>#REF!</v>
      </c>
      <c r="BX71" s="380" t="e">
        <v>#REF!</v>
      </c>
      <c r="BY71" s="380"/>
      <c r="BZ71" s="380"/>
      <c r="CA71" s="380"/>
      <c r="CB71" s="380"/>
      <c r="CC71" s="380"/>
      <c r="CD71" s="380"/>
      <c r="CE71" s="380"/>
      <c r="CF71" s="380"/>
      <c r="CG71" s="380"/>
      <c r="CH71" s="380"/>
      <c r="CI71" s="380"/>
      <c r="CY71" s="384"/>
      <c r="CZ71" s="384"/>
    </row>
    <row r="72" spans="1:104" s="376" customFormat="1" hidden="1">
      <c r="A72" s="380">
        <v>15.57</v>
      </c>
      <c r="B72" s="385"/>
      <c r="C72" s="372" t="s">
        <v>9</v>
      </c>
      <c r="D72" s="380">
        <v>0</v>
      </c>
      <c r="E72" s="380">
        <v>0</v>
      </c>
      <c r="F72" s="380">
        <v>0</v>
      </c>
      <c r="G72" s="380">
        <v>0</v>
      </c>
      <c r="H72" s="380">
        <v>1.0431900000000001</v>
      </c>
      <c r="I72" s="380">
        <v>9.0773099999999989</v>
      </c>
      <c r="J72" s="380">
        <v>21.673439999999999</v>
      </c>
      <c r="K72" s="380">
        <v>19.929600000000001</v>
      </c>
      <c r="L72" s="380">
        <v>28.321829999999999</v>
      </c>
      <c r="M72" s="380">
        <v>27.963719999999999</v>
      </c>
      <c r="N72" s="380">
        <v>24.476040000000001</v>
      </c>
      <c r="O72" s="380">
        <v>29.349450000000004</v>
      </c>
      <c r="P72" s="380">
        <v>31.124430000000004</v>
      </c>
      <c r="Q72" s="380">
        <v>26.562419999999999</v>
      </c>
      <c r="R72" s="380">
        <v>26.20431</v>
      </c>
      <c r="S72" s="380">
        <v>30.065670000000001</v>
      </c>
      <c r="T72" s="380">
        <v>24.834150000000005</v>
      </c>
      <c r="U72" s="380">
        <v>18.870840000000001</v>
      </c>
      <c r="V72" s="380">
        <v>41.2605</v>
      </c>
      <c r="W72" s="380">
        <v>41.244930000000004</v>
      </c>
      <c r="X72" s="380">
        <v>46.927980000000005</v>
      </c>
      <c r="Y72" s="380">
        <v>28.321830000000002</v>
      </c>
      <c r="Z72" s="380">
        <v>28.679940000000002</v>
      </c>
      <c r="AA72" s="380">
        <v>45.791370000000001</v>
      </c>
      <c r="AB72" s="380">
        <v>45.430146000000001</v>
      </c>
      <c r="AC72" s="380">
        <v>38.800440000000002</v>
      </c>
      <c r="AD72" s="380">
        <v>41.260499999999993</v>
      </c>
      <c r="AE72" s="380">
        <v>37.757250000000006</v>
      </c>
      <c r="AF72" s="380">
        <v>25.861769999999996</v>
      </c>
      <c r="AG72" s="380">
        <v>30.40821</v>
      </c>
      <c r="AH72" s="380">
        <v>63.619019999999992</v>
      </c>
      <c r="AI72" s="380">
        <v>93.326579999999993</v>
      </c>
      <c r="AJ72" s="380">
        <v>43.004339999999992</v>
      </c>
      <c r="AK72" s="380">
        <v>58.371929999999999</v>
      </c>
      <c r="AL72" s="380">
        <v>56.285550000000001</v>
      </c>
      <c r="AM72" s="380">
        <v>59.430690000000006</v>
      </c>
      <c r="AN72" s="380">
        <v>63.619019999999992</v>
      </c>
      <c r="AO72" s="380">
        <v>85.635000000000005</v>
      </c>
      <c r="AP72" s="380">
        <v>79.360289999999992</v>
      </c>
      <c r="AQ72" s="380">
        <v>90.534100500000008</v>
      </c>
      <c r="AR72" s="380">
        <v>62.21772</v>
      </c>
      <c r="AS72" s="380">
        <v>38.457899999999995</v>
      </c>
      <c r="AT72" s="380">
        <v>25.503660000000004</v>
      </c>
      <c r="AU72" s="380">
        <v>12.93867</v>
      </c>
      <c r="AV72" s="380">
        <v>12.59613</v>
      </c>
      <c r="AW72" s="380">
        <v>27.247500000000002</v>
      </c>
      <c r="AX72" s="380">
        <v>52.797870000000003</v>
      </c>
      <c r="AY72" s="380">
        <v>52.081649999999996</v>
      </c>
      <c r="AZ72" s="380">
        <v>86.335650000000001</v>
      </c>
      <c r="BA72" s="380">
        <v>47.192669999999993</v>
      </c>
      <c r="BB72" s="380">
        <v>81.446669999999997</v>
      </c>
      <c r="BC72" s="380">
        <v>80.419049999999999</v>
      </c>
      <c r="BD72" s="380">
        <v>45.100840500000004</v>
      </c>
      <c r="BE72" s="380">
        <v>53.467379999999999</v>
      </c>
      <c r="BF72" s="380">
        <v>34.939080000000004</v>
      </c>
      <c r="BG72" s="380">
        <v>49.304740500000008</v>
      </c>
      <c r="BH72" s="380">
        <v>72.680760000000006</v>
      </c>
      <c r="BI72" s="380">
        <v>55.226790000000001</v>
      </c>
      <c r="BJ72" s="380">
        <v>97.530479999999997</v>
      </c>
      <c r="BK72" s="380">
        <v>90.197010000000006</v>
      </c>
      <c r="BL72" s="380">
        <v>83.54862</v>
      </c>
      <c r="BM72" s="380">
        <v>48.593969999999999</v>
      </c>
      <c r="BN72" s="380">
        <v>37.072170000000007</v>
      </c>
      <c r="BO72" s="380">
        <v>33.568920000000006</v>
      </c>
      <c r="BP72" s="380">
        <v>37.757249999999999</v>
      </c>
      <c r="BQ72" s="380">
        <v>35.297190000000008</v>
      </c>
      <c r="BR72" s="380">
        <v>19.571490000000001</v>
      </c>
      <c r="BS72" s="380">
        <v>18.512730000000001</v>
      </c>
      <c r="BT72" s="380">
        <v>26.920529999999999</v>
      </c>
      <c r="BU72" s="380">
        <v>22.031549999999999</v>
      </c>
      <c r="BV72" s="380">
        <v>15.040620000000001</v>
      </c>
      <c r="BW72" s="380">
        <v>15.38316</v>
      </c>
      <c r="BX72" s="380">
        <v>10.83672</v>
      </c>
      <c r="BY72" s="380"/>
      <c r="BZ72" s="380"/>
      <c r="CA72" s="380"/>
      <c r="CB72" s="380"/>
      <c r="CC72" s="380"/>
      <c r="CD72" s="380"/>
      <c r="CE72" s="380"/>
      <c r="CF72" s="380"/>
      <c r="CG72" s="380"/>
      <c r="CH72" s="380"/>
      <c r="CI72" s="380"/>
      <c r="CY72" s="384"/>
      <c r="CZ72" s="384"/>
    </row>
    <row r="73" spans="1:104" s="376" customFormat="1" hidden="1">
      <c r="A73" s="380">
        <v>11.72</v>
      </c>
      <c r="B73" s="385"/>
      <c r="C73" s="372" t="s">
        <v>10</v>
      </c>
      <c r="D73" s="380">
        <v>0</v>
      </c>
      <c r="E73" s="380">
        <v>0</v>
      </c>
      <c r="F73" s="380">
        <v>0</v>
      </c>
      <c r="G73" s="380">
        <v>0</v>
      </c>
      <c r="H73" s="380">
        <v>6.0475200000000005</v>
      </c>
      <c r="I73" s="380">
        <v>23.158720000000002</v>
      </c>
      <c r="J73" s="380">
        <v>73.414080000000013</v>
      </c>
      <c r="K73" s="380">
        <v>45.790039999999998</v>
      </c>
      <c r="L73" s="380">
        <v>47.630080000000007</v>
      </c>
      <c r="M73" s="380">
        <v>36.050720000000005</v>
      </c>
      <c r="N73" s="380">
        <v>33.941119999999998</v>
      </c>
      <c r="O73" s="380">
        <v>47.641800000000011</v>
      </c>
      <c r="P73" s="380">
        <v>73.929760000000002</v>
      </c>
      <c r="Q73" s="380">
        <v>74.726720000000014</v>
      </c>
      <c r="R73" s="380">
        <v>81.04379999999999</v>
      </c>
      <c r="S73" s="380">
        <v>60.779920000000004</v>
      </c>
      <c r="T73" s="380">
        <v>70.788800000000009</v>
      </c>
      <c r="U73" s="380">
        <v>43.680440000000004</v>
      </c>
      <c r="V73" s="380">
        <v>37.632919999999999</v>
      </c>
      <c r="W73" s="380">
        <v>66.569600000000008</v>
      </c>
      <c r="X73" s="380">
        <v>62.092560000000006</v>
      </c>
      <c r="Y73" s="380">
        <v>39.988640000000004</v>
      </c>
      <c r="Z73" s="380">
        <v>16.572080000000003</v>
      </c>
      <c r="AA73" s="380">
        <v>11.309800000000001</v>
      </c>
      <c r="AB73" s="380">
        <v>24.740334000000001</v>
      </c>
      <c r="AC73" s="380">
        <v>14.204640000000001</v>
      </c>
      <c r="AD73" s="380">
        <v>56.57244</v>
      </c>
      <c r="AE73" s="380">
        <v>52.634520000000009</v>
      </c>
      <c r="AF73" s="380">
        <v>5.0044399999999998</v>
      </c>
      <c r="AG73" s="380">
        <v>12.095040000000001</v>
      </c>
      <c r="AH73" s="380">
        <v>18.412120000000002</v>
      </c>
      <c r="AI73" s="380">
        <v>26.311400000000003</v>
      </c>
      <c r="AJ73" s="380">
        <v>23.158720000000002</v>
      </c>
      <c r="AK73" s="380">
        <v>36.83596</v>
      </c>
      <c r="AL73" s="380">
        <v>27.108360000000005</v>
      </c>
      <c r="AM73" s="380">
        <v>41.043440000000004</v>
      </c>
      <c r="AN73" s="380">
        <v>29.206240000000001</v>
      </c>
      <c r="AO73" s="380">
        <v>30.261040000000005</v>
      </c>
      <c r="AP73" s="380">
        <v>19.20908</v>
      </c>
      <c r="AQ73" s="380">
        <v>12.62771399999999</v>
      </c>
      <c r="AR73" s="380">
        <v>12.106760000000003</v>
      </c>
      <c r="AS73" s="380">
        <v>48.15748</v>
      </c>
      <c r="AT73" s="380">
        <v>91.814480000000017</v>
      </c>
      <c r="AU73" s="380">
        <v>124.71252000000001</v>
      </c>
      <c r="AV73" s="380">
        <v>119.70808</v>
      </c>
      <c r="AW73" s="380">
        <v>111.56268000000001</v>
      </c>
      <c r="AX73" s="380">
        <v>50.26708</v>
      </c>
      <c r="AY73" s="380">
        <v>28.948400000000003</v>
      </c>
      <c r="AZ73" s="380">
        <v>44.196120000000001</v>
      </c>
      <c r="BA73" s="380">
        <v>57.101011999999997</v>
      </c>
      <c r="BB73" s="380">
        <v>57.09984</v>
      </c>
      <c r="BC73" s="380">
        <v>53.689319999999995</v>
      </c>
      <c r="BD73" s="380">
        <v>37.886657999999969</v>
      </c>
      <c r="BE73" s="380">
        <v>47.360520000000008</v>
      </c>
      <c r="BF73" s="380">
        <v>44.735240000000005</v>
      </c>
      <c r="BG73" s="380">
        <v>23.934583999999994</v>
      </c>
      <c r="BH73" s="380">
        <v>20.263880000000004</v>
      </c>
      <c r="BI73" s="380">
        <v>35.792879999999997</v>
      </c>
      <c r="BJ73" s="380">
        <v>61.037760000000006</v>
      </c>
      <c r="BK73" s="380">
        <v>49.20056000000001</v>
      </c>
      <c r="BL73" s="380">
        <v>37.351640000000003</v>
      </c>
      <c r="BM73" s="380">
        <v>43.422600000000003</v>
      </c>
      <c r="BN73" s="380">
        <v>30.518880000000003</v>
      </c>
      <c r="BO73" s="380">
        <v>15.001600000000002</v>
      </c>
      <c r="BP73" s="380">
        <v>14.474200000000002</v>
      </c>
      <c r="BQ73" s="380">
        <v>15.259440000000001</v>
      </c>
      <c r="BR73" s="380">
        <v>4.7348800000000004</v>
      </c>
      <c r="BS73" s="380">
        <v>3.1526800000000001</v>
      </c>
      <c r="BT73" s="380">
        <v>7.1023200000000006</v>
      </c>
      <c r="BU73" s="380">
        <v>4.7348800000000004</v>
      </c>
      <c r="BV73" s="380">
        <v>6.5749199999999997</v>
      </c>
      <c r="BW73" s="380">
        <v>9.4814799999999995</v>
      </c>
      <c r="BX73" s="380">
        <v>3.94964</v>
      </c>
      <c r="BY73" s="380"/>
      <c r="BZ73" s="380"/>
      <c r="CA73" s="380"/>
      <c r="CB73" s="380"/>
      <c r="CC73" s="380"/>
      <c r="CD73" s="380"/>
      <c r="CE73" s="380"/>
      <c r="CF73" s="380"/>
      <c r="CG73" s="380"/>
      <c r="CH73" s="380"/>
      <c r="CI73" s="380"/>
      <c r="CY73" s="384"/>
      <c r="CZ73" s="384"/>
    </row>
    <row r="74" spans="1:104" s="376" customFormat="1" hidden="1">
      <c r="A74" s="380">
        <v>9.8000000000000007</v>
      </c>
      <c r="B74" s="385"/>
      <c r="C74" s="372" t="s">
        <v>11</v>
      </c>
      <c r="D74" s="380">
        <v>0</v>
      </c>
      <c r="E74" s="380">
        <v>0</v>
      </c>
      <c r="F74" s="380">
        <v>0</v>
      </c>
      <c r="G74" s="380">
        <v>0</v>
      </c>
      <c r="H74" s="380">
        <v>8.8004000000000016</v>
      </c>
      <c r="I74" s="380">
        <v>40.2682</v>
      </c>
      <c r="J74" s="380">
        <v>56.320600000000006</v>
      </c>
      <c r="K74" s="380">
        <v>53.243400000000001</v>
      </c>
      <c r="L74" s="380">
        <v>56.987000000000002</v>
      </c>
      <c r="M74" s="380">
        <v>52.616199999999999</v>
      </c>
      <c r="N74" s="380">
        <v>63.357000000000006</v>
      </c>
      <c r="O74" s="380">
        <v>101.6456</v>
      </c>
      <c r="P74" s="380">
        <v>84.917000000000016</v>
      </c>
      <c r="Q74" s="380">
        <v>84.260400000000018</v>
      </c>
      <c r="R74" s="380">
        <v>77.439600000000013</v>
      </c>
      <c r="S74" s="380">
        <v>39.915399999999998</v>
      </c>
      <c r="T74" s="380">
        <v>67.982600000000005</v>
      </c>
      <c r="U74" s="380">
        <v>38.073000000000008</v>
      </c>
      <c r="V74" s="380">
        <v>51.048200000000001</v>
      </c>
      <c r="W74" s="380">
        <v>67.110399999999998</v>
      </c>
      <c r="X74" s="380">
        <v>66.679200000000009</v>
      </c>
      <c r="Y74" s="380">
        <v>50.381800000000005</v>
      </c>
      <c r="Z74" s="380">
        <v>35.858200000000004</v>
      </c>
      <c r="AA74" s="380">
        <v>54.782000000000004</v>
      </c>
      <c r="AB74" s="380">
        <v>46.201120000000017</v>
      </c>
      <c r="AC74" s="380">
        <v>37.396799999999999</v>
      </c>
      <c r="AD74" s="380">
        <v>56.546000000000006</v>
      </c>
      <c r="AE74" s="380">
        <v>42.238</v>
      </c>
      <c r="AF74" s="380">
        <v>21.354199999999999</v>
      </c>
      <c r="AG74" s="380">
        <v>30.791600000000003</v>
      </c>
      <c r="AH74" s="380">
        <v>73.705800000000011</v>
      </c>
      <c r="AI74" s="380">
        <v>89.542600000000007</v>
      </c>
      <c r="AJ74" s="380">
        <v>34.750799999999998</v>
      </c>
      <c r="AK74" s="380">
        <v>67.982600000000005</v>
      </c>
      <c r="AL74" s="380">
        <v>62.710199999999993</v>
      </c>
      <c r="AM74" s="380">
        <v>81.839800000000011</v>
      </c>
      <c r="AN74" s="380">
        <v>97.461000000000013</v>
      </c>
      <c r="AO74" s="380">
        <v>110.44599999999998</v>
      </c>
      <c r="AP74" s="380">
        <v>96.579000000000008</v>
      </c>
      <c r="AQ74" s="380">
        <v>71.066170000000014</v>
      </c>
      <c r="AR74" s="380">
        <v>49.940800000000003</v>
      </c>
      <c r="AS74" s="380">
        <v>60.505200000000009</v>
      </c>
      <c r="AT74" s="380">
        <v>38.494399999999999</v>
      </c>
      <c r="AU74" s="380">
        <v>54.125399999999999</v>
      </c>
      <c r="AV74" s="380">
        <v>62.259399999999999</v>
      </c>
      <c r="AW74" s="380">
        <v>48.167000000000002</v>
      </c>
      <c r="AX74" s="380">
        <v>33.8688</v>
      </c>
      <c r="AY74" s="380">
        <v>50.617000000000004</v>
      </c>
      <c r="AZ74" s="380">
        <v>89.758200000000016</v>
      </c>
      <c r="BA74" s="380">
        <v>67.120200000000011</v>
      </c>
      <c r="BB74" s="380">
        <v>73.931200000000004</v>
      </c>
      <c r="BC74" s="380">
        <v>85.808800000000005</v>
      </c>
      <c r="BD74" s="380">
        <v>47.07724000000001</v>
      </c>
      <c r="BE74" s="380">
        <v>49.068600000000004</v>
      </c>
      <c r="BF74" s="380">
        <v>32.124400000000001</v>
      </c>
      <c r="BG74" s="380">
        <v>54.123440000000002</v>
      </c>
      <c r="BH74" s="380">
        <v>75.910799999999995</v>
      </c>
      <c r="BI74" s="380">
        <v>60.074000000000005</v>
      </c>
      <c r="BJ74" s="380">
        <v>61.3872</v>
      </c>
      <c r="BK74" s="380">
        <v>83.153000000000006</v>
      </c>
      <c r="BL74" s="380">
        <v>106.0556</v>
      </c>
      <c r="BM74" s="380">
        <v>47.088999999999999</v>
      </c>
      <c r="BN74" s="380">
        <v>59.152799999999999</v>
      </c>
      <c r="BO74" s="380">
        <v>40.699400000000004</v>
      </c>
      <c r="BP74" s="380">
        <v>47.304600000000001</v>
      </c>
      <c r="BQ74" s="380">
        <v>43.129800000000003</v>
      </c>
      <c r="BR74" s="380">
        <v>16.718800000000002</v>
      </c>
      <c r="BS74" s="380">
        <v>16.5032</v>
      </c>
      <c r="BT74" s="380">
        <v>24.206</v>
      </c>
      <c r="BU74" s="380">
        <v>25.9602</v>
      </c>
      <c r="BV74" s="380">
        <v>26.401200000000003</v>
      </c>
      <c r="BW74" s="380">
        <v>18.482800000000001</v>
      </c>
      <c r="BX74" s="380">
        <v>17.816400000000002</v>
      </c>
      <c r="BY74" s="380"/>
      <c r="BZ74" s="380"/>
      <c r="CA74" s="380"/>
      <c r="CB74" s="380"/>
      <c r="CC74" s="380"/>
      <c r="CD74" s="380"/>
      <c r="CE74" s="380"/>
      <c r="CF74" s="380"/>
      <c r="CG74" s="380"/>
      <c r="CH74" s="380"/>
      <c r="CI74" s="380"/>
      <c r="CY74" s="384"/>
      <c r="CZ74" s="384"/>
    </row>
    <row r="75" spans="1:104" s="376" customFormat="1" hidden="1">
      <c r="A75" s="380">
        <v>4.03</v>
      </c>
      <c r="B75" s="386"/>
      <c r="C75" s="372" t="s">
        <v>26</v>
      </c>
      <c r="D75" s="380">
        <v>0</v>
      </c>
      <c r="E75" s="380">
        <v>0</v>
      </c>
      <c r="F75" s="380">
        <v>0</v>
      </c>
      <c r="G75" s="380">
        <v>0</v>
      </c>
      <c r="H75" s="380">
        <v>0.36270000000000002</v>
      </c>
      <c r="I75" s="380">
        <v>0.35866999999999999</v>
      </c>
      <c r="J75" s="380">
        <v>0.90272000000000008</v>
      </c>
      <c r="K75" s="380">
        <v>0.63270999999999999</v>
      </c>
      <c r="L75" s="380">
        <v>0.99541000000000002</v>
      </c>
      <c r="M75" s="380">
        <v>1.1727300000000003</v>
      </c>
      <c r="N75" s="380">
        <v>1.26542</v>
      </c>
      <c r="O75" s="380">
        <v>2.6235300000000001</v>
      </c>
      <c r="P75" s="380">
        <v>1.17676</v>
      </c>
      <c r="Q75" s="380">
        <v>0.72137000000000007</v>
      </c>
      <c r="R75" s="380">
        <v>0.45136000000000004</v>
      </c>
      <c r="S75" s="380">
        <v>0.90272000000000008</v>
      </c>
      <c r="T75" s="380">
        <v>2.07545</v>
      </c>
      <c r="U75" s="380">
        <v>1.1727300000000003</v>
      </c>
      <c r="V75" s="380">
        <v>2.3535200000000001</v>
      </c>
      <c r="W75" s="380">
        <v>1.0840700000000001</v>
      </c>
      <c r="X75" s="380">
        <v>2.1681400000000002</v>
      </c>
      <c r="Y75" s="380">
        <v>0.89868999999999999</v>
      </c>
      <c r="Z75" s="380">
        <v>1.3540800000000002</v>
      </c>
      <c r="AA75" s="380">
        <v>2.2648600000000001</v>
      </c>
      <c r="AB75" s="380">
        <v>2.3541245000000006</v>
      </c>
      <c r="AC75" s="380">
        <v>2.44218</v>
      </c>
      <c r="AD75" s="380">
        <v>2.0794800000000002</v>
      </c>
      <c r="AE75" s="380">
        <v>2.0794800000000002</v>
      </c>
      <c r="AF75" s="380">
        <v>0.54002000000000006</v>
      </c>
      <c r="AG75" s="380">
        <v>1.3540800000000002</v>
      </c>
      <c r="AH75" s="380">
        <v>3.7116300000000004</v>
      </c>
      <c r="AI75" s="380">
        <v>3.1635500000000003</v>
      </c>
      <c r="AJ75" s="380">
        <v>1.5394600000000001</v>
      </c>
      <c r="AK75" s="380">
        <v>3.0748900000000003</v>
      </c>
      <c r="AL75" s="380">
        <v>3.6326420000000001</v>
      </c>
      <c r="AM75" s="380">
        <v>7.5078900000000015</v>
      </c>
      <c r="AN75" s="380">
        <v>10.22411</v>
      </c>
      <c r="AO75" s="380">
        <v>11.038170000000001</v>
      </c>
      <c r="AP75" s="380">
        <v>7.604610000000001</v>
      </c>
      <c r="AQ75" s="380">
        <v>6.4226110000000016</v>
      </c>
      <c r="AR75" s="380">
        <v>5.2470600000000003</v>
      </c>
      <c r="AS75" s="380">
        <v>2.3494900000000003</v>
      </c>
      <c r="AT75" s="380">
        <v>1.5394599999999998</v>
      </c>
      <c r="AU75" s="380">
        <v>1.8981300000000003</v>
      </c>
      <c r="AV75" s="380">
        <v>2.7121900000000005</v>
      </c>
      <c r="AW75" s="380">
        <v>8.3219500000000011</v>
      </c>
      <c r="AX75" s="380">
        <v>7.6892400000000007</v>
      </c>
      <c r="AY75" s="380">
        <v>10.135450000000001</v>
      </c>
      <c r="AZ75" s="380">
        <v>12.214930000000001</v>
      </c>
      <c r="BA75" s="380">
        <v>16.829280000000001</v>
      </c>
      <c r="BB75" s="380">
        <v>11.074440000000001</v>
      </c>
      <c r="BC75" s="380">
        <v>11.674910000000002</v>
      </c>
      <c r="BD75" s="380">
        <v>5.6103644999999984</v>
      </c>
      <c r="BE75" s="380">
        <v>6.5165100000000002</v>
      </c>
      <c r="BF75" s="380">
        <v>7.4152000000000005</v>
      </c>
      <c r="BG75" s="380">
        <v>6.5148979999999979</v>
      </c>
      <c r="BH75" s="380">
        <v>12.122240000000003</v>
      </c>
      <c r="BI75" s="380">
        <v>24.909430000000004</v>
      </c>
      <c r="BJ75" s="380">
        <v>8.0559700000000003</v>
      </c>
      <c r="BK75" s="380">
        <v>5.065710000000001</v>
      </c>
      <c r="BL75" s="380">
        <v>5.2470600000000003</v>
      </c>
      <c r="BM75" s="380">
        <v>5.8837999999999999</v>
      </c>
      <c r="BN75" s="380">
        <v>6.15381</v>
      </c>
      <c r="BO75" s="380">
        <v>4.61435</v>
      </c>
      <c r="BP75" s="380">
        <v>3.3449000000000004</v>
      </c>
      <c r="BQ75" s="380">
        <v>2.7162199999999999</v>
      </c>
      <c r="BR75" s="380">
        <v>1.6321500000000002</v>
      </c>
      <c r="BS75" s="380">
        <v>2.3535200000000001</v>
      </c>
      <c r="BT75" s="380">
        <v>2.1721699999999999</v>
      </c>
      <c r="BU75" s="380">
        <v>13.931710000000002</v>
      </c>
      <c r="BV75" s="380">
        <v>17.909320000000001</v>
      </c>
      <c r="BW75" s="380">
        <v>10.40546</v>
      </c>
      <c r="BX75" s="380">
        <v>3.7076000000000002</v>
      </c>
      <c r="BY75" s="380"/>
      <c r="BZ75" s="380"/>
      <c r="CA75" s="380"/>
      <c r="CB75" s="380"/>
      <c r="CC75" s="380"/>
      <c r="CD75" s="380"/>
      <c r="CE75" s="380"/>
      <c r="CF75" s="380"/>
      <c r="CG75" s="380"/>
      <c r="CH75" s="380"/>
      <c r="CI75" s="380"/>
      <c r="CY75" s="384"/>
      <c r="CZ75" s="384"/>
    </row>
    <row r="76" spans="1:104" s="376" customFormat="1" hidden="1">
      <c r="B76" s="386" t="s">
        <v>21</v>
      </c>
      <c r="C76" s="381"/>
      <c r="D76" s="380" t="e">
        <v>#REF!</v>
      </c>
      <c r="E76" s="380" t="e">
        <v>#REF!</v>
      </c>
      <c r="F76" s="380" t="e">
        <v>#REF!</v>
      </c>
      <c r="G76" s="380" t="e">
        <v>#REF!</v>
      </c>
      <c r="H76" s="380" t="e">
        <v>#REF!</v>
      </c>
      <c r="I76" s="380" t="e">
        <v>#REF!</v>
      </c>
      <c r="J76" s="380" t="e">
        <v>#REF!</v>
      </c>
      <c r="K76" s="380" t="e">
        <v>#REF!</v>
      </c>
      <c r="L76" s="380" t="e">
        <v>#REF!</v>
      </c>
      <c r="M76" s="380" t="e">
        <v>#REF!</v>
      </c>
      <c r="N76" s="380" t="e">
        <v>#REF!</v>
      </c>
      <c r="O76" s="380" t="e">
        <v>#REF!</v>
      </c>
      <c r="P76" s="380" t="e">
        <v>#REF!</v>
      </c>
      <c r="Q76" s="380" t="e">
        <v>#REF!</v>
      </c>
      <c r="R76" s="380" t="e">
        <v>#REF!</v>
      </c>
      <c r="S76" s="380" t="e">
        <v>#REF!</v>
      </c>
      <c r="T76" s="380" t="e">
        <v>#REF!</v>
      </c>
      <c r="U76" s="380" t="e">
        <v>#REF!</v>
      </c>
      <c r="V76" s="380" t="e">
        <v>#REF!</v>
      </c>
      <c r="W76" s="380" t="e">
        <v>#REF!</v>
      </c>
      <c r="X76" s="380" t="e">
        <v>#REF!</v>
      </c>
      <c r="Y76" s="380" t="e">
        <v>#REF!</v>
      </c>
      <c r="Z76" s="380" t="e">
        <v>#REF!</v>
      </c>
      <c r="AA76" s="380" t="e">
        <v>#REF!</v>
      </c>
      <c r="AB76" s="380" t="e">
        <v>#REF!</v>
      </c>
      <c r="AC76" s="380" t="e">
        <v>#REF!</v>
      </c>
      <c r="AD76" s="380" t="e">
        <v>#REF!</v>
      </c>
      <c r="AE76" s="380" t="e">
        <v>#REF!</v>
      </c>
      <c r="AF76" s="380" t="e">
        <v>#REF!</v>
      </c>
      <c r="AG76" s="380" t="e">
        <v>#REF!</v>
      </c>
      <c r="AH76" s="380" t="e">
        <v>#REF!</v>
      </c>
      <c r="AI76" s="380" t="e">
        <v>#REF!</v>
      </c>
      <c r="AJ76" s="380" t="e">
        <v>#REF!</v>
      </c>
      <c r="AK76" s="380" t="e">
        <v>#REF!</v>
      </c>
      <c r="AL76" s="380" t="e">
        <v>#REF!</v>
      </c>
      <c r="AM76" s="380" t="e">
        <v>#REF!</v>
      </c>
      <c r="AN76" s="380" t="e">
        <v>#REF!</v>
      </c>
      <c r="AO76" s="380" t="e">
        <v>#REF!</v>
      </c>
      <c r="AP76" s="380" t="e">
        <v>#REF!</v>
      </c>
      <c r="AQ76" s="380" t="e">
        <v>#REF!</v>
      </c>
      <c r="AR76" s="380" t="e">
        <v>#REF!</v>
      </c>
      <c r="AS76" s="380" t="e">
        <v>#REF!</v>
      </c>
      <c r="AT76" s="380" t="e">
        <v>#REF!</v>
      </c>
      <c r="AU76" s="380" t="e">
        <v>#REF!</v>
      </c>
      <c r="AV76" s="380" t="e">
        <v>#REF!</v>
      </c>
      <c r="AW76" s="380" t="e">
        <v>#REF!</v>
      </c>
      <c r="AX76" s="380" t="e">
        <v>#REF!</v>
      </c>
      <c r="AY76" s="380" t="e">
        <v>#REF!</v>
      </c>
      <c r="AZ76" s="380" t="e">
        <v>#REF!</v>
      </c>
      <c r="BA76" s="380" t="e">
        <v>#REF!</v>
      </c>
      <c r="BB76" s="380" t="e">
        <v>#REF!</v>
      </c>
      <c r="BC76" s="380" t="e">
        <v>#REF!</v>
      </c>
      <c r="BD76" s="380" t="e">
        <v>#REF!</v>
      </c>
      <c r="BE76" s="380" t="e">
        <v>#REF!</v>
      </c>
      <c r="BF76" s="380" t="e">
        <v>#REF!</v>
      </c>
      <c r="BG76" s="380" t="e">
        <v>#REF!</v>
      </c>
      <c r="BH76" s="380" t="e">
        <v>#REF!</v>
      </c>
      <c r="BI76" s="380" t="e">
        <v>#REF!</v>
      </c>
      <c r="BJ76" s="380" t="e">
        <v>#REF!</v>
      </c>
      <c r="BK76" s="380" t="e">
        <v>#REF!</v>
      </c>
      <c r="BL76" s="380" t="e">
        <v>#REF!</v>
      </c>
      <c r="BM76" s="380" t="e">
        <v>#REF!</v>
      </c>
      <c r="BN76" s="380" t="e">
        <v>#REF!</v>
      </c>
      <c r="BO76" s="380" t="e">
        <v>#REF!</v>
      </c>
      <c r="BP76" s="380" t="e">
        <v>#REF!</v>
      </c>
      <c r="BQ76" s="380" t="e">
        <v>#REF!</v>
      </c>
      <c r="BR76" s="380" t="e">
        <v>#REF!</v>
      </c>
      <c r="BS76" s="380" t="e">
        <v>#REF!</v>
      </c>
      <c r="BT76" s="380" t="e">
        <v>#REF!</v>
      </c>
      <c r="BU76" s="380" t="e">
        <v>#REF!</v>
      </c>
      <c r="BV76" s="380" t="e">
        <v>#REF!</v>
      </c>
      <c r="BW76" s="380" t="e">
        <v>#REF!</v>
      </c>
      <c r="BX76" s="380" t="e">
        <v>#REF!</v>
      </c>
      <c r="BY76" s="380"/>
      <c r="BZ76" s="380"/>
      <c r="CA76" s="380"/>
      <c r="CB76" s="380"/>
      <c r="CC76" s="380"/>
      <c r="CD76" s="380"/>
      <c r="CE76" s="380"/>
      <c r="CF76" s="380"/>
      <c r="CG76" s="380"/>
      <c r="CH76" s="380"/>
      <c r="CI76" s="380"/>
      <c r="CY76" s="384"/>
      <c r="CZ76" s="384"/>
    </row>
    <row r="77" spans="1:104" s="376" customFormat="1" ht="14" hidden="1">
      <c r="B77" s="388" t="s">
        <v>22</v>
      </c>
      <c r="C77" s="389"/>
      <c r="D77" s="380" t="e">
        <v>#REF!</v>
      </c>
      <c r="E77" s="380" t="e">
        <v>#REF!</v>
      </c>
      <c r="F77" s="380" t="e">
        <v>#REF!</v>
      </c>
      <c r="G77" s="380" t="e">
        <v>#REF!</v>
      </c>
      <c r="H77" s="380" t="e">
        <v>#REF!</v>
      </c>
      <c r="I77" s="380" t="e">
        <v>#REF!</v>
      </c>
      <c r="J77" s="380" t="e">
        <v>#REF!</v>
      </c>
      <c r="K77" s="380" t="e">
        <v>#REF!</v>
      </c>
      <c r="L77" s="380" t="e">
        <v>#REF!</v>
      </c>
      <c r="M77" s="380" t="e">
        <v>#REF!</v>
      </c>
      <c r="N77" s="380" t="e">
        <v>#REF!</v>
      </c>
      <c r="O77" s="380" t="e">
        <v>#REF!</v>
      </c>
      <c r="P77" s="380" t="e">
        <v>#REF!</v>
      </c>
      <c r="Q77" s="380" t="e">
        <v>#REF!</v>
      </c>
      <c r="R77" s="380" t="e">
        <v>#REF!</v>
      </c>
      <c r="S77" s="380" t="e">
        <v>#REF!</v>
      </c>
      <c r="T77" s="380" t="e">
        <v>#REF!</v>
      </c>
      <c r="U77" s="380" t="e">
        <v>#REF!</v>
      </c>
      <c r="V77" s="380" t="e">
        <v>#REF!</v>
      </c>
      <c r="W77" s="380" t="e">
        <v>#REF!</v>
      </c>
      <c r="X77" s="380" t="e">
        <v>#REF!</v>
      </c>
      <c r="Y77" s="380" t="e">
        <v>#REF!</v>
      </c>
      <c r="Z77" s="380" t="e">
        <v>#REF!</v>
      </c>
      <c r="AA77" s="380" t="e">
        <v>#REF!</v>
      </c>
      <c r="AB77" s="380" t="e">
        <v>#REF!</v>
      </c>
      <c r="AC77" s="380" t="e">
        <v>#REF!</v>
      </c>
      <c r="AD77" s="380" t="e">
        <v>#REF!</v>
      </c>
      <c r="AE77" s="380" t="e">
        <v>#REF!</v>
      </c>
      <c r="AF77" s="380" t="e">
        <v>#REF!</v>
      </c>
      <c r="AG77" s="380" t="e">
        <v>#REF!</v>
      </c>
      <c r="AH77" s="380" t="e">
        <v>#REF!</v>
      </c>
      <c r="AI77" s="380" t="e">
        <v>#REF!</v>
      </c>
      <c r="AJ77" s="380" t="e">
        <v>#REF!</v>
      </c>
      <c r="AK77" s="380" t="e">
        <v>#REF!</v>
      </c>
      <c r="AL77" s="380" t="e">
        <v>#REF!</v>
      </c>
      <c r="AM77" s="380" t="e">
        <v>#REF!</v>
      </c>
      <c r="AN77" s="380" t="e">
        <v>#REF!</v>
      </c>
      <c r="AO77" s="380" t="e">
        <v>#REF!</v>
      </c>
      <c r="AP77" s="380" t="e">
        <v>#REF!</v>
      </c>
      <c r="AQ77" s="380" t="e">
        <v>#REF!</v>
      </c>
      <c r="AR77" s="380" t="e">
        <v>#REF!</v>
      </c>
      <c r="AS77" s="380" t="e">
        <v>#REF!</v>
      </c>
      <c r="AT77" s="380" t="e">
        <v>#REF!</v>
      </c>
      <c r="AU77" s="380" t="e">
        <v>#REF!</v>
      </c>
      <c r="AV77" s="380" t="e">
        <v>#REF!</v>
      </c>
      <c r="AW77" s="380" t="e">
        <v>#REF!</v>
      </c>
      <c r="AX77" s="380" t="e">
        <v>#REF!</v>
      </c>
      <c r="AY77" s="380" t="e">
        <v>#REF!</v>
      </c>
      <c r="AZ77" s="380" t="e">
        <v>#REF!</v>
      </c>
      <c r="BA77" s="380" t="e">
        <v>#REF!</v>
      </c>
      <c r="BB77" s="380" t="e">
        <v>#REF!</v>
      </c>
      <c r="BC77" s="380" t="e">
        <v>#REF!</v>
      </c>
      <c r="BD77" s="380" t="e">
        <v>#REF!</v>
      </c>
      <c r="BE77" s="380" t="e">
        <v>#REF!</v>
      </c>
      <c r="BF77" s="380" t="e">
        <v>#REF!</v>
      </c>
      <c r="BG77" s="380" t="e">
        <v>#REF!</v>
      </c>
      <c r="BH77" s="380" t="e">
        <v>#REF!</v>
      </c>
      <c r="BI77" s="380" t="e">
        <v>#REF!</v>
      </c>
      <c r="BJ77" s="380" t="e">
        <v>#REF!</v>
      </c>
      <c r="BK77" s="380" t="e">
        <v>#REF!</v>
      </c>
      <c r="BL77" s="380" t="e">
        <v>#REF!</v>
      </c>
      <c r="BM77" s="380" t="e">
        <v>#REF!</v>
      </c>
      <c r="BN77" s="380" t="e">
        <v>#REF!</v>
      </c>
      <c r="BO77" s="380" t="e">
        <v>#REF!</v>
      </c>
      <c r="BP77" s="380" t="e">
        <v>#REF!</v>
      </c>
      <c r="BQ77" s="380" t="e">
        <v>#REF!</v>
      </c>
      <c r="BR77" s="380" t="e">
        <v>#REF!</v>
      </c>
      <c r="BS77" s="380" t="e">
        <v>#REF!</v>
      </c>
      <c r="BT77" s="380" t="e">
        <v>#REF!</v>
      </c>
      <c r="BU77" s="380" t="e">
        <v>#REF!</v>
      </c>
      <c r="BV77" s="380" t="e">
        <v>#REF!</v>
      </c>
      <c r="BW77" s="380" t="e">
        <v>#REF!</v>
      </c>
      <c r="BX77" s="380" t="e">
        <v>#REF!</v>
      </c>
      <c r="BY77" s="380"/>
      <c r="BZ77" s="380"/>
      <c r="CA77" s="380"/>
      <c r="CB77" s="380"/>
      <c r="CC77" s="380"/>
      <c r="CD77" s="380"/>
      <c r="CE77" s="380"/>
      <c r="CF77" s="380"/>
      <c r="CG77" s="380"/>
      <c r="CH77" s="380"/>
      <c r="CI77" s="380"/>
      <c r="CY77" s="384"/>
      <c r="CZ77" s="384"/>
    </row>
    <row r="78" spans="1:104" s="376" customFormat="1" hidden="1">
      <c r="D78" s="380"/>
      <c r="E78" s="380"/>
      <c r="F78" s="380"/>
      <c r="G78" s="380"/>
      <c r="H78" s="380"/>
      <c r="I78" s="380"/>
      <c r="J78" s="380"/>
      <c r="K78" s="380"/>
      <c r="L78" s="380"/>
      <c r="M78" s="380"/>
      <c r="N78" s="380"/>
      <c r="O78" s="380"/>
      <c r="P78" s="380"/>
      <c r="Q78" s="380"/>
      <c r="R78" s="380"/>
      <c r="S78" s="380"/>
      <c r="T78" s="380"/>
      <c r="U78" s="380"/>
      <c r="V78" s="380"/>
      <c r="W78" s="380"/>
      <c r="X78" s="380"/>
      <c r="Y78" s="380"/>
      <c r="Z78" s="380"/>
      <c r="AA78" s="380"/>
      <c r="AB78" s="380"/>
      <c r="AC78" s="380"/>
      <c r="AD78" s="380"/>
      <c r="AE78" s="380"/>
      <c r="AF78" s="380"/>
      <c r="AG78" s="380"/>
      <c r="AH78" s="380"/>
      <c r="AI78" s="380"/>
      <c r="AJ78" s="380"/>
      <c r="AK78" s="380"/>
      <c r="AL78" s="380"/>
      <c r="AM78" s="380"/>
      <c r="AN78" s="380"/>
      <c r="AO78" s="380"/>
      <c r="AP78" s="380"/>
      <c r="AQ78" s="380"/>
      <c r="AR78" s="380"/>
      <c r="AS78" s="380"/>
      <c r="AT78" s="380"/>
      <c r="AU78" s="380"/>
      <c r="AV78" s="380"/>
      <c r="AW78" s="380"/>
      <c r="AX78" s="380"/>
      <c r="AY78" s="380"/>
      <c r="AZ78" s="380"/>
      <c r="BA78" s="380"/>
      <c r="BB78" s="380"/>
      <c r="BC78" s="380"/>
      <c r="BD78" s="380"/>
      <c r="BE78" s="380"/>
      <c r="BF78" s="380"/>
      <c r="BG78" s="380"/>
      <c r="BH78" s="380"/>
      <c r="BI78" s="380"/>
      <c r="BJ78" s="380"/>
      <c r="BK78" s="380"/>
      <c r="BL78" s="380"/>
      <c r="BM78" s="380"/>
      <c r="BN78" s="380"/>
      <c r="BO78" s="380"/>
      <c r="BP78" s="380"/>
      <c r="BQ78" s="380"/>
      <c r="BR78" s="380"/>
      <c r="BS78" s="380"/>
      <c r="BT78" s="380"/>
      <c r="BU78" s="380"/>
      <c r="BV78" s="380"/>
      <c r="BW78" s="380"/>
      <c r="BX78" s="380"/>
      <c r="BY78" s="380"/>
      <c r="BZ78" s="380"/>
      <c r="CA78" s="380"/>
      <c r="CB78" s="380"/>
      <c r="CC78" s="380"/>
      <c r="CD78" s="380"/>
      <c r="CE78" s="380"/>
      <c r="CF78" s="380"/>
      <c r="CG78" s="380"/>
      <c r="CH78" s="380"/>
      <c r="CI78" s="380"/>
      <c r="CY78" s="384"/>
      <c r="CZ78" s="384"/>
    </row>
    <row r="79" spans="1:104" s="376" customFormat="1" hidden="1">
      <c r="A79" s="390"/>
      <c r="C79" s="380" t="s">
        <v>76</v>
      </c>
      <c r="D79" s="380"/>
      <c r="E79" s="380"/>
      <c r="F79" s="380"/>
      <c r="G79" s="380"/>
      <c r="H79" s="380"/>
      <c r="I79" s="380"/>
      <c r="J79" s="380"/>
      <c r="K79" s="380"/>
      <c r="L79" s="380"/>
      <c r="M79" s="380"/>
      <c r="N79" s="380"/>
      <c r="O79" s="380"/>
      <c r="P79" s="380"/>
      <c r="Q79" s="380"/>
      <c r="R79" s="380"/>
      <c r="S79" s="380"/>
      <c r="T79" s="380"/>
      <c r="U79" s="380"/>
      <c r="V79" s="380"/>
      <c r="W79" s="380"/>
      <c r="X79" s="380"/>
      <c r="Y79" s="380"/>
      <c r="Z79" s="380"/>
      <c r="AA79" s="380"/>
      <c r="AB79" s="380"/>
      <c r="AC79" s="380"/>
      <c r="AD79" s="380"/>
      <c r="AE79" s="380"/>
      <c r="AF79" s="380"/>
      <c r="AG79" s="380"/>
      <c r="AH79" s="380"/>
      <c r="AI79" s="380"/>
      <c r="AJ79" s="380"/>
      <c r="AK79" s="380"/>
      <c r="AL79" s="380"/>
      <c r="AM79" s="380"/>
      <c r="AN79" s="380"/>
      <c r="AO79" s="380"/>
      <c r="AP79" s="380"/>
      <c r="AQ79" s="380"/>
      <c r="AR79" s="380"/>
      <c r="AS79" s="380"/>
      <c r="AT79" s="380"/>
      <c r="AU79" s="380"/>
      <c r="AV79" s="380"/>
      <c r="AW79" s="380"/>
      <c r="AX79" s="380"/>
      <c r="AY79" s="380"/>
      <c r="AZ79" s="380"/>
      <c r="BA79" s="380"/>
      <c r="BB79" s="380"/>
      <c r="BC79" s="380"/>
      <c r="BD79" s="380"/>
      <c r="BE79" s="380"/>
      <c r="BF79" s="380"/>
      <c r="BG79" s="380"/>
      <c r="BH79" s="380"/>
      <c r="BI79" s="380"/>
      <c r="BJ79" s="380"/>
      <c r="BK79" s="380"/>
      <c r="BL79" s="380"/>
      <c r="BM79" s="380"/>
      <c r="BN79" s="380"/>
      <c r="BO79" s="380"/>
      <c r="BP79" s="380"/>
      <c r="BQ79" s="380"/>
      <c r="BR79" s="380"/>
      <c r="BS79" s="380"/>
      <c r="BT79" s="380"/>
      <c r="BU79" s="380"/>
      <c r="BV79" s="380"/>
      <c r="BW79" s="380"/>
      <c r="BX79" s="380"/>
      <c r="BY79" s="380"/>
      <c r="BZ79" s="380"/>
      <c r="CA79" s="380"/>
      <c r="CB79" s="380"/>
      <c r="CC79" s="380"/>
      <c r="CD79" s="380"/>
      <c r="CE79" s="380"/>
      <c r="CF79" s="380"/>
      <c r="CG79" s="380"/>
      <c r="CH79" s="380"/>
      <c r="CI79" s="380"/>
      <c r="CY79" s="384"/>
      <c r="CZ79" s="384"/>
    </row>
    <row r="80" spans="1:104" s="376" customFormat="1" ht="15" hidden="1">
      <c r="C80" s="391"/>
      <c r="D80" s="380"/>
      <c r="E80" s="380"/>
      <c r="F80" s="380"/>
      <c r="G80" s="380"/>
      <c r="H80" s="380"/>
      <c r="I80" s="380"/>
      <c r="J80" s="380"/>
      <c r="K80" s="380"/>
      <c r="L80" s="380"/>
      <c r="M80" s="380"/>
      <c r="N80" s="380"/>
      <c r="O80" s="380"/>
      <c r="P80" s="380"/>
      <c r="Q80" s="380"/>
      <c r="R80" s="380"/>
      <c r="S80" s="380"/>
      <c r="T80" s="380"/>
      <c r="U80" s="380"/>
      <c r="V80" s="380"/>
      <c r="W80" s="380"/>
      <c r="X80" s="380"/>
      <c r="Y80" s="380"/>
      <c r="Z80" s="380"/>
      <c r="AA80" s="380"/>
      <c r="AB80" s="380"/>
      <c r="AC80" s="380"/>
      <c r="AD80" s="380"/>
      <c r="AE80" s="380"/>
      <c r="AF80" s="380"/>
      <c r="AG80" s="380"/>
      <c r="AH80" s="380"/>
      <c r="AI80" s="380"/>
      <c r="AJ80" s="380"/>
      <c r="AK80" s="380"/>
      <c r="AL80" s="380"/>
      <c r="AM80" s="380"/>
      <c r="AN80" s="380"/>
      <c r="AO80" s="380"/>
      <c r="AP80" s="380"/>
      <c r="AQ80" s="380"/>
      <c r="AR80" s="380"/>
      <c r="AS80" s="380"/>
      <c r="AT80" s="380"/>
      <c r="AU80" s="380"/>
      <c r="AV80" s="380"/>
      <c r="AW80" s="380"/>
      <c r="AX80" s="380"/>
      <c r="AY80" s="380"/>
      <c r="AZ80" s="380"/>
      <c r="BA80" s="380"/>
      <c r="BB80" s="380"/>
      <c r="BC80" s="380"/>
      <c r="BD80" s="380"/>
      <c r="BE80" s="380"/>
      <c r="BF80" s="380"/>
      <c r="BG80" s="380"/>
      <c r="BH80" s="380"/>
      <c r="BI80" s="380"/>
      <c r="BJ80" s="380"/>
      <c r="BK80" s="380"/>
      <c r="BL80" s="380"/>
      <c r="BM80" s="380"/>
      <c r="BN80" s="380"/>
      <c r="BO80" s="380"/>
      <c r="BP80" s="380"/>
      <c r="BQ80" s="380"/>
      <c r="BR80" s="380"/>
      <c r="BS80" s="380"/>
      <c r="BT80" s="380"/>
      <c r="BU80" s="380"/>
      <c r="BV80" s="380"/>
      <c r="BW80" s="380"/>
      <c r="BX80" s="380"/>
      <c r="BY80" s="380"/>
      <c r="BZ80" s="380"/>
      <c r="CA80" s="380"/>
      <c r="CB80" s="380"/>
      <c r="CC80" s="380"/>
      <c r="CD80" s="380"/>
      <c r="CE80" s="380"/>
      <c r="CF80" s="380"/>
      <c r="CG80" s="380"/>
      <c r="CH80" s="380"/>
      <c r="CI80" s="380"/>
      <c r="CY80" s="384"/>
      <c r="CZ80" s="384"/>
    </row>
    <row r="81" spans="1:104" s="376" customFormat="1" ht="15" hidden="1">
      <c r="C81" s="392">
        <v>2014</v>
      </c>
      <c r="D81" s="380" t="e">
        <v>#REF!</v>
      </c>
      <c r="E81" s="380" t="e">
        <v>#REF!</v>
      </c>
      <c r="F81" s="380" t="e">
        <v>#REF!</v>
      </c>
      <c r="G81" s="380" t="e">
        <v>#REF!</v>
      </c>
      <c r="H81" s="380" t="e">
        <v>#REF!</v>
      </c>
      <c r="I81" s="380" t="e">
        <v>#REF!</v>
      </c>
      <c r="J81" s="380" t="e">
        <v>#REF!</v>
      </c>
      <c r="K81" s="380" t="e">
        <v>#REF!</v>
      </c>
      <c r="L81" s="380" t="e">
        <v>#REF!</v>
      </c>
      <c r="M81" s="380" t="e">
        <v>#REF!</v>
      </c>
      <c r="N81" s="380" t="e">
        <v>#REF!</v>
      </c>
      <c r="O81" s="380" t="e">
        <v>#REF!</v>
      </c>
      <c r="P81" s="380" t="e">
        <v>#REF!</v>
      </c>
      <c r="Q81" s="380" t="e">
        <v>#REF!</v>
      </c>
      <c r="R81" s="380" t="e">
        <v>#REF!</v>
      </c>
      <c r="S81" s="380" t="e">
        <v>#REF!</v>
      </c>
      <c r="T81" s="380" t="e">
        <v>#REF!</v>
      </c>
      <c r="U81" s="380" t="e">
        <v>#REF!</v>
      </c>
      <c r="V81" s="380" t="e">
        <v>#REF!</v>
      </c>
      <c r="W81" s="380" t="e">
        <v>#REF!</v>
      </c>
      <c r="X81" s="380" t="e">
        <v>#REF!</v>
      </c>
      <c r="Y81" s="380" t="e">
        <v>#REF!</v>
      </c>
      <c r="Z81" s="380" t="e">
        <v>#REF!</v>
      </c>
      <c r="AA81" s="380" t="e">
        <v>#REF!</v>
      </c>
      <c r="AB81" s="380" t="e">
        <v>#REF!</v>
      </c>
      <c r="AC81" s="380" t="e">
        <v>#REF!</v>
      </c>
      <c r="AD81" s="380" t="e">
        <v>#REF!</v>
      </c>
      <c r="AE81" s="380" t="e">
        <v>#REF!</v>
      </c>
      <c r="AF81" s="380" t="e">
        <v>#REF!</v>
      </c>
      <c r="AG81" s="380" t="e">
        <v>#REF!</v>
      </c>
      <c r="AH81" s="380" t="e">
        <v>#REF!</v>
      </c>
      <c r="AI81" s="380" t="e">
        <v>#REF!</v>
      </c>
      <c r="AJ81" s="380" t="e">
        <v>#REF!</v>
      </c>
      <c r="AK81" s="380" t="e">
        <v>#REF!</v>
      </c>
      <c r="AL81" s="380" t="e">
        <v>#REF!</v>
      </c>
      <c r="AM81" s="380" t="e">
        <v>#REF!</v>
      </c>
      <c r="AN81" s="380" t="e">
        <v>#REF!</v>
      </c>
      <c r="AO81" s="380" t="e">
        <v>#REF!</v>
      </c>
      <c r="AP81" s="380" t="e">
        <v>#REF!</v>
      </c>
      <c r="AQ81" s="380" t="e">
        <v>#REF!</v>
      </c>
      <c r="AR81" s="380" t="e">
        <v>#REF!</v>
      </c>
      <c r="AS81" s="380" t="e">
        <v>#REF!</v>
      </c>
      <c r="AT81" s="380" t="e">
        <v>#REF!</v>
      </c>
      <c r="AU81" s="380" t="e">
        <v>#REF!</v>
      </c>
      <c r="AV81" s="380" t="e">
        <v>#REF!</v>
      </c>
      <c r="AW81" s="380" t="e">
        <v>#REF!</v>
      </c>
      <c r="AX81" s="380" t="e">
        <v>#REF!</v>
      </c>
      <c r="AY81" s="380" t="e">
        <v>#REF!</v>
      </c>
      <c r="AZ81" s="380" t="e">
        <v>#REF!</v>
      </c>
      <c r="BA81" s="380" t="e">
        <v>#REF!</v>
      </c>
      <c r="BB81" s="380" t="e">
        <v>#REF!</v>
      </c>
      <c r="BC81" s="380" t="e">
        <v>#REF!</v>
      </c>
      <c r="BD81" s="380" t="e">
        <v>#REF!</v>
      </c>
      <c r="BE81" s="380" t="e">
        <v>#REF!</v>
      </c>
      <c r="BF81" s="380" t="e">
        <v>#REF!</v>
      </c>
      <c r="BG81" s="380" t="e">
        <v>#REF!</v>
      </c>
      <c r="BH81" s="380" t="e">
        <v>#REF!</v>
      </c>
      <c r="BI81" s="380" t="e">
        <v>#REF!</v>
      </c>
      <c r="BJ81" s="380" t="e">
        <v>#REF!</v>
      </c>
      <c r="BK81" s="380" t="e">
        <v>#REF!</v>
      </c>
      <c r="BL81" s="380" t="e">
        <v>#REF!</v>
      </c>
      <c r="BM81" s="380" t="e">
        <v>#REF!</v>
      </c>
      <c r="BN81" s="380" t="e">
        <v>#REF!</v>
      </c>
      <c r="BO81" s="380" t="e">
        <v>#REF!</v>
      </c>
      <c r="BP81" s="380" t="e">
        <v>#REF!</v>
      </c>
      <c r="BQ81" s="380" t="e">
        <v>#REF!</v>
      </c>
      <c r="BR81" s="380" t="e">
        <v>#REF!</v>
      </c>
      <c r="BS81" s="380" t="e">
        <v>#REF!</v>
      </c>
      <c r="BT81" s="380" t="e">
        <v>#REF!</v>
      </c>
      <c r="BU81" s="380" t="e">
        <v>#REF!</v>
      </c>
      <c r="BV81" s="380" t="e">
        <v>#REF!</v>
      </c>
      <c r="BW81" s="380" t="e">
        <v>#REF!</v>
      </c>
      <c r="BX81" s="380" t="e">
        <v>#REF!</v>
      </c>
      <c r="BY81" s="380" t="e">
        <v>#REF!</v>
      </c>
      <c r="BZ81" s="380" t="e">
        <v>#REF!</v>
      </c>
      <c r="CA81" s="380" t="e">
        <v>#REF!</v>
      </c>
      <c r="CB81" s="380" t="e">
        <v>#REF!</v>
      </c>
      <c r="CC81" s="380" t="e">
        <v>#REF!</v>
      </c>
      <c r="CD81" s="380"/>
      <c r="CE81" s="380"/>
      <c r="CF81" s="380"/>
      <c r="CG81" s="380"/>
      <c r="CH81" s="380"/>
      <c r="CI81" s="380"/>
      <c r="CY81" s="384"/>
      <c r="CZ81" s="384"/>
    </row>
    <row r="82" spans="1:104" s="376" customFormat="1" ht="15" hidden="1">
      <c r="C82" s="392"/>
      <c r="D82" s="380"/>
      <c r="E82" s="380"/>
      <c r="F82" s="380"/>
      <c r="G82" s="380"/>
      <c r="H82" s="380"/>
      <c r="I82" s="380"/>
      <c r="J82" s="380"/>
      <c r="K82" s="380"/>
      <c r="L82" s="380"/>
      <c r="M82" s="380"/>
      <c r="N82" s="380"/>
      <c r="O82" s="380"/>
      <c r="P82" s="380"/>
      <c r="Q82" s="380"/>
      <c r="R82" s="380"/>
      <c r="S82" s="380"/>
      <c r="T82" s="380"/>
      <c r="U82" s="380"/>
      <c r="V82" s="380"/>
      <c r="W82" s="380"/>
      <c r="X82" s="380"/>
      <c r="Y82" s="380"/>
      <c r="Z82" s="380"/>
      <c r="AA82" s="380"/>
      <c r="AB82" s="380"/>
      <c r="AC82" s="380"/>
      <c r="AD82" s="380"/>
      <c r="AE82" s="380"/>
      <c r="AF82" s="380"/>
      <c r="AG82" s="380"/>
      <c r="AH82" s="380"/>
      <c r="AI82" s="380"/>
      <c r="AJ82" s="380"/>
      <c r="AK82" s="380"/>
      <c r="AL82" s="380"/>
      <c r="AM82" s="380"/>
      <c r="AN82" s="380"/>
      <c r="AO82" s="380"/>
      <c r="AP82" s="380"/>
      <c r="AQ82" s="380"/>
      <c r="AR82" s="380"/>
      <c r="AS82" s="380"/>
      <c r="AT82" s="380"/>
      <c r="AU82" s="380"/>
      <c r="AV82" s="380"/>
      <c r="AW82" s="380"/>
      <c r="AX82" s="380"/>
      <c r="AY82" s="380"/>
      <c r="AZ82" s="380"/>
      <c r="BA82" s="380"/>
      <c r="BB82" s="380"/>
      <c r="BC82" s="380"/>
      <c r="BD82" s="380"/>
      <c r="BE82" s="380"/>
      <c r="BF82" s="380"/>
      <c r="BG82" s="380"/>
      <c r="BH82" s="380"/>
      <c r="BI82" s="380"/>
      <c r="BJ82" s="380"/>
      <c r="BK82" s="380"/>
      <c r="BL82" s="380"/>
      <c r="BM82" s="380"/>
      <c r="BN82" s="380"/>
      <c r="BO82" s="380"/>
      <c r="BP82" s="380"/>
      <c r="BQ82" s="380"/>
      <c r="BR82" s="380"/>
      <c r="BS82" s="380"/>
      <c r="BT82" s="380"/>
      <c r="BU82" s="380"/>
      <c r="BV82" s="380"/>
      <c r="BW82" s="380"/>
      <c r="BX82" s="380"/>
      <c r="BY82" s="380"/>
      <c r="BZ82" s="380"/>
      <c r="CA82" s="380"/>
      <c r="CB82" s="380"/>
      <c r="CC82" s="380"/>
      <c r="CD82" s="380"/>
      <c r="CE82" s="380"/>
      <c r="CF82" s="380"/>
      <c r="CG82" s="380"/>
      <c r="CH82" s="380"/>
      <c r="CI82" s="380"/>
      <c r="CY82" s="384"/>
      <c r="CZ82" s="384"/>
    </row>
    <row r="83" spans="1:104" s="376" customFormat="1" ht="15" hidden="1">
      <c r="C83" s="392">
        <v>2013</v>
      </c>
      <c r="D83" s="380">
        <v>0</v>
      </c>
      <c r="E83" s="380">
        <v>10.119565714285715</v>
      </c>
      <c r="F83" s="380">
        <v>8.8658974358974358</v>
      </c>
      <c r="G83" s="380">
        <v>9.5674421768707472</v>
      </c>
      <c r="H83" s="380">
        <v>11.981022364217253</v>
      </c>
      <c r="I83" s="380">
        <v>11.346666666666666</v>
      </c>
      <c r="J83" s="380">
        <v>11.323654708520182</v>
      </c>
      <c r="K83" s="380">
        <v>10.045042735042735</v>
      </c>
      <c r="L83" s="380">
        <v>8.07</v>
      </c>
      <c r="M83" s="380" t="e">
        <v>#DIV/0!</v>
      </c>
      <c r="N83" s="380">
        <v>15.25489925768823</v>
      </c>
      <c r="O83" s="380">
        <v>15.238549156856507</v>
      </c>
      <c r="P83" s="380">
        <v>14.657198748663525</v>
      </c>
      <c r="Q83" s="380">
        <v>15.020147927820744</v>
      </c>
      <c r="R83" s="380">
        <v>14.962206369510312</v>
      </c>
      <c r="S83" s="380">
        <v>14.006549994384754</v>
      </c>
      <c r="T83" s="380">
        <v>13.154888183523301</v>
      </c>
      <c r="U83" s="380">
        <v>12.579373135854651</v>
      </c>
      <c r="V83" s="380">
        <v>12.667777611919218</v>
      </c>
      <c r="W83" s="380">
        <v>13.896951247622889</v>
      </c>
      <c r="X83" s="380">
        <v>14.00254259899339</v>
      </c>
      <c r="Y83" s="380">
        <v>11.979109571332538</v>
      </c>
      <c r="Z83" s="380">
        <v>12.514634320520901</v>
      </c>
      <c r="AA83" s="380">
        <v>10.773955784181524</v>
      </c>
      <c r="AB83" s="380">
        <v>11.442893304130164</v>
      </c>
      <c r="AC83" s="380">
        <v>11.48265579816437</v>
      </c>
      <c r="AD83" s="380">
        <v>12.01567642186637</v>
      </c>
      <c r="AE83" s="380">
        <v>11.331797243722864</v>
      </c>
      <c r="AF83" s="380">
        <v>14.520649545239474</v>
      </c>
      <c r="AG83" s="380">
        <v>14.68016924965475</v>
      </c>
      <c r="AH83" s="380">
        <v>14.818030955993928</v>
      </c>
      <c r="AI83" s="380">
        <v>14.760612086830921</v>
      </c>
      <c r="AJ83" s="380">
        <v>14.021305248618786</v>
      </c>
      <c r="AK83" s="380">
        <v>13.234832461515467</v>
      </c>
      <c r="AL83" s="380">
        <v>12.567023355869702</v>
      </c>
      <c r="AM83" s="380">
        <v>11.68843995894629</v>
      </c>
      <c r="AN83" s="380">
        <v>12.887411266266051</v>
      </c>
      <c r="AO83" s="380">
        <v>12.68077245005912</v>
      </c>
      <c r="AP83" s="380">
        <v>12.849081961752194</v>
      </c>
      <c r="AQ83" s="380">
        <v>13.013925779078816</v>
      </c>
      <c r="AR83" s="380" t="e">
        <v>#DIV/0!</v>
      </c>
      <c r="AS83" s="380">
        <v>13.462023619642315</v>
      </c>
      <c r="AT83" s="380">
        <v>14.456826688067707</v>
      </c>
      <c r="AU83" s="380">
        <v>13.362190686661407</v>
      </c>
      <c r="AV83" s="380">
        <v>13.801447105122735</v>
      </c>
      <c r="AW83" s="380">
        <v>10.667730234766097</v>
      </c>
      <c r="AX83" s="380">
        <v>13.183330365848487</v>
      </c>
      <c r="AY83" s="380">
        <v>13.547379481272037</v>
      </c>
      <c r="AZ83" s="380">
        <v>13.231837573602935</v>
      </c>
      <c r="BA83" s="380">
        <v>12.666291244135012</v>
      </c>
      <c r="BB83" s="380">
        <v>12.257996775493753</v>
      </c>
      <c r="BC83" s="380">
        <v>11.453971748424348</v>
      </c>
      <c r="BD83" s="380">
        <v>11.403196783294071</v>
      </c>
      <c r="BE83" s="380">
        <v>11.85111142167824</v>
      </c>
      <c r="BF83" s="380">
        <v>11.568955124274014</v>
      </c>
      <c r="BG83" s="380">
        <v>10.97260454556551</v>
      </c>
      <c r="BH83" s="380">
        <v>12.736448805403407</v>
      </c>
      <c r="BI83" s="380">
        <v>11.558905282084753</v>
      </c>
      <c r="BJ83" s="380">
        <v>11.509022109270626</v>
      </c>
      <c r="BK83" s="380">
        <v>13.021242113801597</v>
      </c>
      <c r="BL83" s="380">
        <v>12.042597906860051</v>
      </c>
      <c r="BM83" s="380">
        <v>11.281008819416249</v>
      </c>
      <c r="BN83" s="380">
        <v>12.77375119798384</v>
      </c>
      <c r="BO83" s="380">
        <v>12.467787292681725</v>
      </c>
      <c r="BP83" s="380">
        <v>12.811474232946081</v>
      </c>
      <c r="BQ83" s="380">
        <v>12.80291663244353</v>
      </c>
      <c r="BR83" s="380">
        <v>12.93180252735757</v>
      </c>
      <c r="BS83" s="380">
        <v>13.032805995810682</v>
      </c>
      <c r="BT83" s="380">
        <v>12.438039662076914</v>
      </c>
      <c r="BU83" s="380">
        <v>11.272767059903254</v>
      </c>
      <c r="BV83" s="380">
        <v>11.124232707598081</v>
      </c>
      <c r="BW83" s="380">
        <v>10.695964247407934</v>
      </c>
      <c r="BX83" s="380">
        <v>10.968923782040399</v>
      </c>
      <c r="BY83" s="380">
        <v>11.268647785039946</v>
      </c>
      <c r="BZ83" s="380">
        <v>10.100887912537038</v>
      </c>
      <c r="CA83" s="380">
        <v>11.470099390830395</v>
      </c>
      <c r="CB83" s="380" t="e">
        <v>#DIV/0!</v>
      </c>
      <c r="CC83" s="380" t="e">
        <v>#DIV/0!</v>
      </c>
      <c r="CD83" s="380"/>
      <c r="CE83" s="380"/>
      <c r="CF83" s="380"/>
      <c r="CG83" s="380"/>
      <c r="CH83" s="380"/>
      <c r="CI83" s="380"/>
      <c r="CY83" s="384"/>
      <c r="CZ83" s="384"/>
    </row>
    <row r="84" spans="1:104" s="376" customFormat="1" ht="15" hidden="1">
      <c r="C84" s="391"/>
      <c r="D84" s="380"/>
      <c r="E84" s="380"/>
      <c r="F84" s="380"/>
      <c r="G84" s="380"/>
      <c r="H84" s="380"/>
      <c r="I84" s="380"/>
      <c r="J84" s="380"/>
      <c r="K84" s="380"/>
      <c r="L84" s="380"/>
      <c r="M84" s="380"/>
      <c r="N84" s="380"/>
      <c r="O84" s="380"/>
      <c r="P84" s="380"/>
      <c r="Q84" s="380"/>
      <c r="R84" s="380"/>
      <c r="S84" s="380"/>
      <c r="T84" s="380"/>
      <c r="U84" s="380"/>
      <c r="V84" s="380"/>
      <c r="W84" s="380"/>
      <c r="X84" s="380"/>
      <c r="Y84" s="380"/>
      <c r="Z84" s="380"/>
      <c r="AA84" s="380"/>
      <c r="AB84" s="380"/>
      <c r="AC84" s="380"/>
      <c r="AD84" s="380"/>
      <c r="AE84" s="380"/>
      <c r="AF84" s="380"/>
      <c r="AG84" s="380"/>
      <c r="AH84" s="380"/>
      <c r="AI84" s="380"/>
      <c r="AJ84" s="380"/>
      <c r="AK84" s="380"/>
      <c r="AL84" s="380"/>
      <c r="AM84" s="380"/>
      <c r="AN84" s="380"/>
      <c r="AO84" s="380"/>
      <c r="AP84" s="380"/>
      <c r="AQ84" s="380"/>
      <c r="AR84" s="380"/>
      <c r="AS84" s="380"/>
      <c r="AT84" s="380"/>
      <c r="AU84" s="380"/>
      <c r="AV84" s="380"/>
      <c r="AW84" s="380"/>
      <c r="AX84" s="380"/>
      <c r="AY84" s="380"/>
      <c r="AZ84" s="380"/>
      <c r="BA84" s="380"/>
      <c r="BB84" s="380"/>
      <c r="BC84" s="380"/>
      <c r="BD84" s="380"/>
      <c r="BE84" s="380"/>
      <c r="BF84" s="380"/>
      <c r="BG84" s="380"/>
      <c r="BH84" s="380"/>
      <c r="BI84" s="380"/>
      <c r="BJ84" s="380"/>
      <c r="BK84" s="380"/>
      <c r="BL84" s="380"/>
      <c r="BM84" s="380"/>
      <c r="BN84" s="380"/>
      <c r="BO84" s="380"/>
      <c r="BP84" s="380"/>
      <c r="BQ84" s="380"/>
      <c r="BR84" s="380"/>
      <c r="BS84" s="380"/>
      <c r="BT84" s="380"/>
      <c r="BU84" s="380"/>
      <c r="BV84" s="380"/>
      <c r="BW84" s="380"/>
      <c r="BX84" s="380"/>
      <c r="BY84" s="380"/>
      <c r="BZ84" s="380"/>
      <c r="CA84" s="380"/>
      <c r="CB84" s="380"/>
      <c r="CC84" s="380"/>
      <c r="CD84" s="380"/>
      <c r="CE84" s="380"/>
      <c r="CF84" s="380"/>
      <c r="CG84" s="380"/>
      <c r="CH84" s="380"/>
      <c r="CI84" s="380"/>
      <c r="CY84" s="384"/>
      <c r="CZ84" s="384"/>
    </row>
    <row r="85" spans="1:104" s="376" customFormat="1" ht="15" hidden="1">
      <c r="C85" s="393">
        <v>2012</v>
      </c>
      <c r="D85" s="380">
        <v>0</v>
      </c>
      <c r="E85" s="380">
        <v>11.372517664559313</v>
      </c>
      <c r="F85" s="380">
        <v>10.667098197403254</v>
      </c>
      <c r="G85" s="380">
        <v>9.8933624577226613</v>
      </c>
      <c r="H85" s="380">
        <v>9.0878140597750914</v>
      </c>
      <c r="I85" s="380">
        <v>11.008281423804227</v>
      </c>
      <c r="J85" s="380">
        <v>11.008581727618299</v>
      </c>
      <c r="K85" s="380">
        <v>10.263416230366492</v>
      </c>
      <c r="L85" s="380">
        <v>14.05875</v>
      </c>
      <c r="M85" s="380">
        <v>4.03</v>
      </c>
      <c r="N85" s="380">
        <v>14.903339967006204</v>
      </c>
      <c r="O85" s="380">
        <v>14.693641096512819</v>
      </c>
      <c r="P85" s="380">
        <v>14.161120699952219</v>
      </c>
      <c r="Q85" s="380">
        <v>13.471334727518759</v>
      </c>
      <c r="R85" s="380">
        <v>12.412711476433255</v>
      </c>
      <c r="S85" s="380">
        <v>13.081709655855985</v>
      </c>
      <c r="T85" s="380">
        <v>13.91984951091046</v>
      </c>
      <c r="U85" s="380">
        <v>14.433794021899972</v>
      </c>
      <c r="V85" s="380">
        <v>13.767600184838139</v>
      </c>
      <c r="W85" s="380">
        <v>13.643809147047474</v>
      </c>
      <c r="X85" s="380">
        <v>12.606056438265476</v>
      </c>
      <c r="Y85" s="380">
        <v>13.63735128209691</v>
      </c>
      <c r="Z85" s="380">
        <v>14.51132152535051</v>
      </c>
      <c r="AA85" s="380">
        <v>14.221705857589606</v>
      </c>
      <c r="AB85" s="380">
        <v>13.349315967197299</v>
      </c>
      <c r="AC85" s="380">
        <v>14.021054465668563</v>
      </c>
      <c r="AD85" s="380">
        <v>14.083791623309049</v>
      </c>
      <c r="AE85" s="380">
        <v>12.61534052903618</v>
      </c>
      <c r="AF85" s="380">
        <v>13.478804556026816</v>
      </c>
      <c r="AG85" s="380">
        <v>13.620678298662394</v>
      </c>
      <c r="AH85" s="380">
        <v>13.216203241322262</v>
      </c>
      <c r="AI85" s="380">
        <v>13.151765248949449</v>
      </c>
      <c r="AJ85" s="380">
        <v>12.794410355264107</v>
      </c>
      <c r="AK85" s="380">
        <v>13.255919463761204</v>
      </c>
      <c r="AL85" s="380">
        <v>13.201358451072737</v>
      </c>
      <c r="AM85" s="380">
        <v>13.178436298385027</v>
      </c>
      <c r="AN85" s="380">
        <v>13.44013377299809</v>
      </c>
      <c r="AO85" s="380">
        <v>14.070325139965872</v>
      </c>
      <c r="AP85" s="380">
        <v>12.993578688661168</v>
      </c>
      <c r="AQ85" s="380">
        <v>12.646160924649918</v>
      </c>
      <c r="AR85" s="380">
        <v>11.778957336179884</v>
      </c>
      <c r="AS85" s="380">
        <v>13.005509958046005</v>
      </c>
      <c r="AT85" s="380">
        <v>13.144920761815193</v>
      </c>
      <c r="AU85" s="380">
        <v>12.643807160114211</v>
      </c>
      <c r="AV85" s="380">
        <v>10.781544232763355</v>
      </c>
      <c r="AW85" s="380">
        <v>7.9955027136268058</v>
      </c>
      <c r="AX85" s="380">
        <v>7.7234878877777566</v>
      </c>
      <c r="AY85" s="380">
        <v>8.130315140939631</v>
      </c>
      <c r="AZ85" s="380">
        <v>10.815362682124396</v>
      </c>
      <c r="BA85" s="380">
        <v>10.953348082595872</v>
      </c>
      <c r="BB85" s="380">
        <v>12.09705871783815</v>
      </c>
      <c r="BC85" s="380">
        <v>12.203818112596965</v>
      </c>
      <c r="BD85" s="380">
        <v>11.109253196663444</v>
      </c>
      <c r="BE85" s="380">
        <v>10.562977312072896</v>
      </c>
      <c r="BF85" s="380">
        <v>10.550329003873728</v>
      </c>
      <c r="BG85" s="380">
        <v>11.982800622281939</v>
      </c>
      <c r="BH85" s="380">
        <v>14.205573096593653</v>
      </c>
      <c r="BI85" s="380">
        <v>14.628821091130751</v>
      </c>
      <c r="BJ85" s="380">
        <v>13.998119215501651</v>
      </c>
      <c r="BK85" s="380">
        <v>14.296110661552204</v>
      </c>
      <c r="BL85" s="380">
        <v>14.011653366663461</v>
      </c>
      <c r="BM85" s="380">
        <v>13.921984857691866</v>
      </c>
      <c r="BN85" s="380">
        <v>13.986078068935523</v>
      </c>
      <c r="BO85" s="380">
        <v>10.111801426621833</v>
      </c>
      <c r="BP85" s="380">
        <v>11.975101251128597</v>
      </c>
      <c r="BQ85" s="380">
        <v>11.628548008604394</v>
      </c>
      <c r="BR85" s="380">
        <v>10.822450901803604</v>
      </c>
      <c r="BS85" s="380">
        <v>9.3520272628534507</v>
      </c>
      <c r="BT85" s="380">
        <v>9.2585821061007287</v>
      </c>
      <c r="BU85" s="380">
        <v>9.1967357133161389</v>
      </c>
      <c r="BV85" s="380">
        <v>10.841266690298946</v>
      </c>
      <c r="BW85" s="380">
        <v>8.3328897338403021</v>
      </c>
      <c r="BX85" s="380" t="e">
        <v>#DIV/0!</v>
      </c>
      <c r="BY85" s="380" t="e">
        <v>#DIV/0!</v>
      </c>
      <c r="BZ85" s="380" t="e">
        <v>#DIV/0!</v>
      </c>
      <c r="CA85" s="380" t="e">
        <v>#DIV/0!</v>
      </c>
      <c r="CB85" s="380" t="e">
        <v>#DIV/0!</v>
      </c>
      <c r="CC85" s="380" t="e">
        <v>#DIV/0!</v>
      </c>
      <c r="CD85" s="380"/>
      <c r="CE85" s="380"/>
      <c r="CF85" s="380"/>
      <c r="CG85" s="380"/>
      <c r="CH85" s="380"/>
      <c r="CI85" s="380"/>
      <c r="CY85" s="384"/>
      <c r="CZ85" s="384"/>
    </row>
    <row r="86" spans="1:104" s="376" customFormat="1" ht="15" hidden="1">
      <c r="C86" s="391"/>
      <c r="D86" s="380"/>
      <c r="E86" s="380"/>
      <c r="F86" s="380"/>
      <c r="G86" s="380"/>
      <c r="H86" s="380"/>
      <c r="I86" s="380"/>
      <c r="J86" s="380"/>
      <c r="K86" s="380"/>
      <c r="L86" s="380"/>
      <c r="M86" s="380"/>
      <c r="N86" s="380"/>
      <c r="O86" s="380"/>
      <c r="P86" s="380"/>
      <c r="Q86" s="380"/>
      <c r="R86" s="380"/>
      <c r="S86" s="380"/>
      <c r="T86" s="380"/>
      <c r="U86" s="380"/>
      <c r="V86" s="380"/>
      <c r="W86" s="380"/>
      <c r="X86" s="380"/>
      <c r="Y86" s="380"/>
      <c r="Z86" s="380"/>
      <c r="AA86" s="380"/>
      <c r="AB86" s="380"/>
      <c r="AC86" s="380"/>
      <c r="AD86" s="380"/>
      <c r="AE86" s="380"/>
      <c r="AF86" s="380"/>
      <c r="AG86" s="380"/>
      <c r="AH86" s="380"/>
      <c r="AI86" s="380"/>
      <c r="AJ86" s="380"/>
      <c r="AK86" s="380"/>
      <c r="AL86" s="380"/>
      <c r="AM86" s="380"/>
      <c r="AN86" s="380"/>
      <c r="AO86" s="380"/>
      <c r="AP86" s="380"/>
      <c r="AQ86" s="380"/>
      <c r="AR86" s="380"/>
      <c r="AS86" s="380"/>
      <c r="AT86" s="380"/>
      <c r="AU86" s="380"/>
      <c r="AV86" s="380"/>
      <c r="AW86" s="380"/>
      <c r="AX86" s="380"/>
      <c r="AY86" s="380"/>
      <c r="AZ86" s="380"/>
      <c r="BA86" s="380"/>
      <c r="BB86" s="380"/>
      <c r="BC86" s="380"/>
      <c r="BD86" s="380"/>
      <c r="BE86" s="380"/>
      <c r="BF86" s="380"/>
      <c r="BG86" s="380"/>
      <c r="BH86" s="380"/>
      <c r="BI86" s="380"/>
      <c r="BJ86" s="380"/>
      <c r="BK86" s="380"/>
      <c r="BL86" s="380"/>
      <c r="BM86" s="380"/>
      <c r="BN86" s="380"/>
      <c r="BO86" s="380"/>
      <c r="BP86" s="380"/>
      <c r="BQ86" s="380"/>
      <c r="BR86" s="380"/>
      <c r="BS86" s="380"/>
      <c r="BT86" s="380"/>
      <c r="BU86" s="380"/>
      <c r="BV86" s="380"/>
      <c r="BW86" s="380"/>
      <c r="BX86" s="380"/>
      <c r="BY86" s="380"/>
      <c r="BZ86" s="380"/>
      <c r="CA86" s="380"/>
      <c r="CB86" s="380"/>
      <c r="CC86" s="380"/>
      <c r="CD86" s="380"/>
      <c r="CE86" s="380"/>
      <c r="CF86" s="380"/>
      <c r="CG86" s="380"/>
      <c r="CH86" s="380"/>
      <c r="CI86" s="380"/>
      <c r="CY86" s="384"/>
      <c r="CZ86" s="384"/>
    </row>
    <row r="87" spans="1:104" s="376" customFormat="1" ht="15" hidden="1">
      <c r="C87" s="394">
        <v>2011</v>
      </c>
      <c r="D87" s="380">
        <v>0</v>
      </c>
      <c r="E87" s="380">
        <v>11.617203270914986</v>
      </c>
      <c r="F87" s="380">
        <v>11.237621859722154</v>
      </c>
      <c r="G87" s="380">
        <v>11.007801153029231</v>
      </c>
      <c r="H87" s="380">
        <v>13.094717451085755</v>
      </c>
      <c r="I87" s="380">
        <v>13.159854435939266</v>
      </c>
      <c r="J87" s="380">
        <v>13.752487783185991</v>
      </c>
      <c r="K87" s="380">
        <v>13.940095133979352</v>
      </c>
      <c r="L87" s="380">
        <v>14.130816066792246</v>
      </c>
      <c r="M87" s="380">
        <v>14.018165829145731</v>
      </c>
      <c r="N87" s="380">
        <v>13.622077922077922</v>
      </c>
      <c r="O87" s="380">
        <v>13.599556250877345</v>
      </c>
      <c r="P87" s="380">
        <v>13.593487109905018</v>
      </c>
      <c r="Q87" s="380">
        <v>14.204410214525078</v>
      </c>
      <c r="R87" s="380">
        <v>14.539249593403683</v>
      </c>
      <c r="S87" s="380">
        <v>14.251023572259601</v>
      </c>
      <c r="T87" s="380">
        <v>14.600046144095371</v>
      </c>
      <c r="U87" s="380">
        <v>13.298896966473938</v>
      </c>
      <c r="V87" s="380">
        <v>13.732842172056607</v>
      </c>
      <c r="W87" s="380">
        <v>14.08146796185744</v>
      </c>
      <c r="X87" s="380">
        <v>13.753350159129942</v>
      </c>
      <c r="Y87" s="380">
        <v>13.23574816841324</v>
      </c>
      <c r="Z87" s="380">
        <v>11.673297229035917</v>
      </c>
      <c r="AA87" s="380">
        <v>11.383682136224246</v>
      </c>
      <c r="AB87" s="380">
        <v>9.3787779293090576</v>
      </c>
      <c r="AC87" s="380">
        <v>12.39120349919882</v>
      </c>
      <c r="AD87" s="380">
        <v>13.291436542673374</v>
      </c>
      <c r="AE87" s="380">
        <v>14.272805749341353</v>
      </c>
      <c r="AF87" s="380">
        <v>11.26065454122284</v>
      </c>
      <c r="AG87" s="380">
        <v>10.828459521520797</v>
      </c>
      <c r="AH87" s="380">
        <v>9.5750735016961919</v>
      </c>
      <c r="AI87" s="380">
        <v>11.272105441293325</v>
      </c>
      <c r="AJ87" s="380">
        <v>11.4491749280053</v>
      </c>
      <c r="AK87" s="380">
        <v>10.973185919346088</v>
      </c>
      <c r="AL87" s="380">
        <v>11.8457102585476</v>
      </c>
      <c r="AM87" s="380">
        <v>13.164081542968754</v>
      </c>
      <c r="AN87" s="380">
        <v>10.763611776340424</v>
      </c>
      <c r="AO87" s="380">
        <v>10.861527762082392</v>
      </c>
      <c r="AP87" s="380">
        <v>11.123734654293907</v>
      </c>
      <c r="AQ87" s="380">
        <v>10.311672330979057</v>
      </c>
      <c r="AR87" s="380">
        <v>10.31</v>
      </c>
      <c r="AS87" s="380">
        <v>11.796620115615511</v>
      </c>
      <c r="AT87" s="380">
        <v>13.086176980692484</v>
      </c>
      <c r="AU87" s="380">
        <v>11.766127808860757</v>
      </c>
      <c r="AV87" s="380">
        <v>13.437514475680379</v>
      </c>
      <c r="AW87" s="380">
        <v>11.182373923317977</v>
      </c>
      <c r="AX87" s="380">
        <v>12.526607345698043</v>
      </c>
      <c r="AY87" s="380">
        <v>13.126355490846951</v>
      </c>
      <c r="AZ87" s="380">
        <v>8.2015013511361463</v>
      </c>
      <c r="BA87" s="380">
        <v>7.018545574388563</v>
      </c>
      <c r="BB87" s="380">
        <v>9.2737826664698062</v>
      </c>
      <c r="BC87" s="380">
        <v>12.474912356345666</v>
      </c>
      <c r="BD87" s="380">
        <v>12.200551883408663</v>
      </c>
      <c r="BE87" s="380">
        <v>10.274664876273578</v>
      </c>
      <c r="BF87" s="380">
        <v>12.103579705658422</v>
      </c>
      <c r="BG87" s="380">
        <v>12.086144386279313</v>
      </c>
      <c r="BH87" s="380">
        <v>10.745469176875364</v>
      </c>
      <c r="BI87" s="380">
        <v>10.64594175512841</v>
      </c>
      <c r="BJ87" s="380">
        <v>9.9199863207777614</v>
      </c>
      <c r="BK87" s="380">
        <v>8.3505323642532066</v>
      </c>
      <c r="BL87" s="380">
        <v>6.2891539106536847</v>
      </c>
      <c r="BM87" s="380">
        <v>7.8931954443604715</v>
      </c>
      <c r="BN87" s="380">
        <v>6.5559763508240803</v>
      </c>
      <c r="BO87" s="380">
        <v>6.6051615953495872</v>
      </c>
      <c r="BP87" s="380">
        <v>8.4030723361380382</v>
      </c>
      <c r="BQ87" s="380">
        <v>7.5450354339037231</v>
      </c>
      <c r="BR87" s="380">
        <v>8.6446456803624407</v>
      </c>
      <c r="BS87" s="380">
        <v>8.3321362554037872</v>
      </c>
      <c r="BT87" s="380">
        <v>9.2329066224110985</v>
      </c>
      <c r="BU87" s="380">
        <v>9.9665031242662039</v>
      </c>
      <c r="BV87" s="380">
        <v>9.9100072749448564</v>
      </c>
      <c r="BW87" s="380">
        <v>9.4160124885294785</v>
      </c>
      <c r="BX87" s="380">
        <v>8.1282638479823692</v>
      </c>
      <c r="BY87" s="380">
        <v>7.990957347224211</v>
      </c>
      <c r="BZ87" s="380">
        <v>7.6320907598235301</v>
      </c>
      <c r="CA87" s="380">
        <v>5.6355833464947125</v>
      </c>
      <c r="CB87" s="380">
        <v>5.6267040753261588</v>
      </c>
      <c r="CC87" s="380">
        <v>5.2506394832763599</v>
      </c>
      <c r="CD87" s="380"/>
      <c r="CE87" s="380"/>
      <c r="CF87" s="380"/>
      <c r="CG87" s="380"/>
      <c r="CH87" s="380"/>
      <c r="CI87" s="380"/>
      <c r="CY87" s="384"/>
      <c r="CZ87" s="384"/>
    </row>
    <row r="88" spans="1:104" s="376" customFormat="1" ht="15" hidden="1">
      <c r="C88" s="391"/>
      <c r="D88" s="380"/>
      <c r="E88" s="380"/>
      <c r="F88" s="380"/>
      <c r="G88" s="380"/>
      <c r="H88" s="380"/>
      <c r="I88" s="380"/>
      <c r="J88" s="380"/>
      <c r="K88" s="380"/>
      <c r="L88" s="380"/>
      <c r="M88" s="380"/>
      <c r="N88" s="380"/>
      <c r="O88" s="380"/>
      <c r="P88" s="380"/>
      <c r="Q88" s="380"/>
      <c r="R88" s="380"/>
      <c r="S88" s="380"/>
      <c r="T88" s="380"/>
      <c r="U88" s="380"/>
      <c r="V88" s="380"/>
      <c r="W88" s="380"/>
      <c r="X88" s="380"/>
      <c r="Y88" s="380"/>
      <c r="Z88" s="380"/>
      <c r="AA88" s="380"/>
      <c r="AB88" s="380"/>
      <c r="AC88" s="380"/>
      <c r="AD88" s="380"/>
      <c r="AE88" s="380"/>
      <c r="AF88" s="380"/>
      <c r="AG88" s="380"/>
      <c r="AH88" s="380"/>
      <c r="AI88" s="380"/>
      <c r="AJ88" s="380"/>
      <c r="AK88" s="380"/>
      <c r="AL88" s="380"/>
      <c r="AM88" s="380"/>
      <c r="AN88" s="380"/>
      <c r="AO88" s="380"/>
      <c r="AP88" s="380"/>
      <c r="AQ88" s="380"/>
      <c r="AR88" s="380"/>
      <c r="AS88" s="380"/>
      <c r="AT88" s="380"/>
      <c r="AU88" s="380"/>
      <c r="AV88" s="380"/>
      <c r="AW88" s="380"/>
      <c r="AX88" s="380"/>
      <c r="AY88" s="380"/>
      <c r="AZ88" s="380"/>
      <c r="BA88" s="380"/>
      <c r="BB88" s="380"/>
      <c r="BC88" s="380"/>
      <c r="BD88" s="380"/>
      <c r="BE88" s="380"/>
      <c r="BF88" s="380"/>
      <c r="BG88" s="380"/>
      <c r="BH88" s="380"/>
      <c r="BI88" s="380"/>
      <c r="BJ88" s="380"/>
      <c r="BK88" s="380"/>
      <c r="BL88" s="380"/>
      <c r="BM88" s="380"/>
      <c r="BN88" s="380"/>
      <c r="BO88" s="380"/>
      <c r="BP88" s="380"/>
      <c r="BQ88" s="380"/>
      <c r="BR88" s="380"/>
      <c r="BS88" s="380"/>
      <c r="BT88" s="380"/>
      <c r="BU88" s="380"/>
      <c r="BV88" s="380"/>
      <c r="BW88" s="380"/>
      <c r="BX88" s="380"/>
      <c r="BY88" s="380"/>
      <c r="BZ88" s="380"/>
      <c r="CA88" s="380"/>
      <c r="CB88" s="380"/>
      <c r="CC88" s="380"/>
      <c r="CD88" s="380"/>
      <c r="CE88" s="380"/>
      <c r="CF88" s="380"/>
      <c r="CG88" s="380"/>
      <c r="CH88" s="380"/>
      <c r="CI88" s="380"/>
      <c r="CY88" s="384"/>
      <c r="CZ88" s="384"/>
    </row>
    <row r="89" spans="1:104" s="378" customFormat="1" hidden="1">
      <c r="A89" s="209"/>
      <c r="B89" s="375"/>
      <c r="C89" s="395">
        <v>2010</v>
      </c>
      <c r="D89" s="396">
        <v>8.994449707439399</v>
      </c>
      <c r="E89" s="396">
        <v>11.72</v>
      </c>
      <c r="F89" s="396">
        <v>10.770000000000001</v>
      </c>
      <c r="G89" s="396">
        <v>9.2132609353257884</v>
      </c>
      <c r="H89" s="396">
        <v>11.575984719864179</v>
      </c>
      <c r="I89" s="396">
        <v>11.838710813189788</v>
      </c>
      <c r="J89" s="396">
        <v>11.845280753158171</v>
      </c>
      <c r="K89" s="396">
        <v>10.900773012437172</v>
      </c>
      <c r="L89" s="396">
        <v>12.842736830695859</v>
      </c>
      <c r="M89" s="396">
        <v>11.954491841491842</v>
      </c>
      <c r="N89" s="396">
        <v>10.635738303680697</v>
      </c>
      <c r="O89" s="396">
        <v>11.341557886557887</v>
      </c>
      <c r="P89" s="396">
        <v>10.741461595824013</v>
      </c>
      <c r="Q89" s="396">
        <v>11.276963041657302</v>
      </c>
      <c r="R89" s="396">
        <v>12.264540562307804</v>
      </c>
      <c r="S89" s="396">
        <v>12.162149750069425</v>
      </c>
      <c r="T89" s="396">
        <v>12.665938292695555</v>
      </c>
      <c r="U89" s="396">
        <v>11.384826762246115</v>
      </c>
      <c r="V89" s="396">
        <v>13.036712245518078</v>
      </c>
      <c r="W89" s="396">
        <v>13.875111706881144</v>
      </c>
      <c r="X89" s="396">
        <v>14.612975821969382</v>
      </c>
      <c r="Y89" s="396">
        <v>13.382358745822058</v>
      </c>
      <c r="Z89" s="396">
        <v>12.578436201714844</v>
      </c>
      <c r="AA89" s="396">
        <v>13.658054877815109</v>
      </c>
      <c r="AB89" s="396">
        <v>15.256334677655035</v>
      </c>
      <c r="AC89" s="396">
        <v>13.895879629228194</v>
      </c>
      <c r="AD89" s="396">
        <v>14.384361124778602</v>
      </c>
      <c r="AE89" s="396">
        <v>14.86210204410108</v>
      </c>
      <c r="AF89" s="396">
        <v>14.890598344177597</v>
      </c>
      <c r="AG89" s="396">
        <v>14.790923243449749</v>
      </c>
      <c r="AH89" s="396">
        <v>14.778930645768233</v>
      </c>
      <c r="AI89" s="396">
        <v>14.263557655853393</v>
      </c>
      <c r="AJ89" s="396">
        <v>14.804058478374163</v>
      </c>
      <c r="AK89" s="396">
        <v>14.54113783720608</v>
      </c>
      <c r="AL89" s="396">
        <v>14.443379771101922</v>
      </c>
      <c r="AM89" s="396">
        <v>13.69674229735992</v>
      </c>
      <c r="AN89" s="396">
        <v>14.783300900164527</v>
      </c>
      <c r="AO89" s="396">
        <v>12.940920733323107</v>
      </c>
      <c r="AP89" s="396">
        <v>12.61490161727019</v>
      </c>
      <c r="AQ89" s="396">
        <v>12.380615624809808</v>
      </c>
      <c r="AR89" s="396">
        <v>12.38</v>
      </c>
      <c r="AS89" s="396">
        <v>13.063092666313041</v>
      </c>
      <c r="AT89" s="396">
        <v>10.520592216451401</v>
      </c>
      <c r="AU89" s="396">
        <v>11.236964625954471</v>
      </c>
      <c r="AV89" s="396">
        <v>13.891982571399286</v>
      </c>
      <c r="AW89" s="396">
        <v>14.642231817428312</v>
      </c>
      <c r="AX89" s="396">
        <v>14.056666984350999</v>
      </c>
      <c r="AY89" s="396">
        <v>13.435487849156507</v>
      </c>
      <c r="AZ89" s="396">
        <v>12.381782829571426</v>
      </c>
      <c r="BA89" s="396">
        <v>14.717972231922905</v>
      </c>
      <c r="BB89" s="396">
        <v>13.994259870169838</v>
      </c>
      <c r="BC89" s="396">
        <v>9.0000810128441735</v>
      </c>
      <c r="BD89" s="396">
        <v>10.482863504056338</v>
      </c>
      <c r="BE89" s="396">
        <v>14.361363600560809</v>
      </c>
      <c r="BF89" s="396">
        <v>11.803260840684123</v>
      </c>
      <c r="BG89" s="396">
        <v>9.748823652271156</v>
      </c>
      <c r="BH89" s="396">
        <v>11.464958227030344</v>
      </c>
      <c r="BI89" s="396">
        <v>13.676593730649747</v>
      </c>
      <c r="BJ89" s="396">
        <v>13.359697288858644</v>
      </c>
      <c r="BK89" s="396">
        <v>13.005507596839813</v>
      </c>
      <c r="BL89" s="396">
        <v>10.145979129917022</v>
      </c>
      <c r="BM89" s="396">
        <v>11.13754609852009</v>
      </c>
      <c r="BN89" s="396">
        <v>9.9860135040990539</v>
      </c>
      <c r="BO89" s="396">
        <v>11.815971958699658</v>
      </c>
      <c r="BP89" s="396">
        <v>11.88129655845867</v>
      </c>
      <c r="BQ89" s="396">
        <v>11.288606114398686</v>
      </c>
      <c r="BR89" s="396">
        <v>11.12353585851214</v>
      </c>
      <c r="BS89" s="396">
        <v>10.49313368439077</v>
      </c>
      <c r="BT89" s="396">
        <v>10.982321713581761</v>
      </c>
      <c r="BU89" s="396">
        <v>10.031615491906184</v>
      </c>
      <c r="BV89" s="396">
        <v>9.3427560134956966</v>
      </c>
      <c r="BW89" s="396">
        <v>8.7988386662524611</v>
      </c>
      <c r="BX89" s="396">
        <v>10.472386966715115</v>
      </c>
      <c r="BY89" s="396">
        <v>8.532498966230186</v>
      </c>
      <c r="BZ89" s="396">
        <v>9.3722063712828696</v>
      </c>
      <c r="CA89" s="396">
        <v>8.8981990004652847</v>
      </c>
      <c r="CB89" s="396">
        <v>7.7241059215121197</v>
      </c>
      <c r="CC89" s="396">
        <v>6.1383848585025618</v>
      </c>
      <c r="CD89" s="396"/>
      <c r="CE89" s="396"/>
      <c r="CF89" s="396"/>
      <c r="CG89" s="396"/>
      <c r="CH89" s="396"/>
      <c r="CI89" s="396"/>
      <c r="CY89" s="397"/>
      <c r="CZ89" s="397"/>
    </row>
    <row r="90" spans="1:104" s="376" customFormat="1" hidden="1">
      <c r="D90" s="380"/>
      <c r="E90" s="380"/>
      <c r="F90" s="380"/>
      <c r="G90" s="380"/>
      <c r="H90" s="380"/>
      <c r="I90" s="380"/>
      <c r="J90" s="380"/>
      <c r="K90" s="380"/>
      <c r="L90" s="380"/>
      <c r="M90" s="380"/>
      <c r="N90" s="380"/>
      <c r="O90" s="380"/>
      <c r="P90" s="380"/>
      <c r="Q90" s="380"/>
      <c r="R90" s="380"/>
      <c r="S90" s="380"/>
      <c r="T90" s="380"/>
      <c r="U90" s="380"/>
      <c r="V90" s="380"/>
      <c r="W90" s="380"/>
      <c r="X90" s="380"/>
      <c r="Y90" s="380"/>
      <c r="Z90" s="380"/>
      <c r="AA90" s="380"/>
      <c r="AB90" s="380"/>
      <c r="AC90" s="380"/>
      <c r="AD90" s="380"/>
      <c r="AE90" s="380"/>
      <c r="AF90" s="380"/>
      <c r="AG90" s="380"/>
      <c r="AH90" s="380"/>
      <c r="AI90" s="380"/>
      <c r="AJ90" s="380"/>
      <c r="AK90" s="380"/>
      <c r="AL90" s="380"/>
      <c r="AM90" s="380"/>
      <c r="AN90" s="380"/>
      <c r="AO90" s="380"/>
      <c r="AP90" s="380"/>
      <c r="AQ90" s="380"/>
      <c r="AR90" s="380"/>
      <c r="AS90" s="380"/>
      <c r="AT90" s="380"/>
      <c r="AU90" s="380"/>
      <c r="AV90" s="380"/>
      <c r="AW90" s="380"/>
      <c r="AX90" s="380"/>
      <c r="AY90" s="380"/>
      <c r="AZ90" s="380"/>
      <c r="BA90" s="380"/>
      <c r="BB90" s="380"/>
      <c r="BC90" s="380"/>
      <c r="BD90" s="380"/>
      <c r="BE90" s="380"/>
      <c r="BF90" s="380"/>
      <c r="BG90" s="380"/>
      <c r="BH90" s="380"/>
      <c r="BI90" s="380"/>
      <c r="BJ90" s="380"/>
      <c r="BK90" s="380"/>
      <c r="BL90" s="380"/>
      <c r="BM90" s="380"/>
      <c r="BN90" s="380"/>
      <c r="BO90" s="380"/>
      <c r="BP90" s="380"/>
      <c r="BQ90" s="380"/>
      <c r="BR90" s="380"/>
      <c r="BS90" s="380"/>
      <c r="BT90" s="380"/>
      <c r="BU90" s="380"/>
      <c r="BV90" s="380"/>
      <c r="BW90" s="380"/>
      <c r="BX90" s="380"/>
      <c r="BY90" s="380"/>
      <c r="BZ90" s="380"/>
      <c r="CA90" s="380"/>
      <c r="CB90" s="380"/>
      <c r="CC90" s="380"/>
      <c r="CD90" s="380"/>
      <c r="CE90" s="380"/>
      <c r="CF90" s="380"/>
      <c r="CG90" s="380"/>
      <c r="CH90" s="380"/>
      <c r="CI90" s="380"/>
      <c r="CY90" s="384"/>
      <c r="CZ90" s="384"/>
    </row>
    <row r="91" spans="1:104" s="376" customFormat="1" hidden="1">
      <c r="C91" s="398">
        <v>2009</v>
      </c>
      <c r="D91" s="380">
        <v>12.218471615720524</v>
      </c>
      <c r="E91" s="380">
        <v>12.372214611112957</v>
      </c>
      <c r="F91" s="380">
        <v>13.084219132226087</v>
      </c>
      <c r="G91" s="380">
        <v>14.812542372881357</v>
      </c>
      <c r="H91" s="380">
        <v>12.868697714954092</v>
      </c>
      <c r="I91" s="380">
        <v>12.52740060510504</v>
      </c>
      <c r="J91" s="380">
        <v>12.797813538451161</v>
      </c>
      <c r="K91" s="380">
        <v>10.912357968184876</v>
      </c>
      <c r="L91" s="380">
        <v>9.7131418751337275</v>
      </c>
      <c r="M91" s="380">
        <v>10.445057295645531</v>
      </c>
      <c r="N91" s="380">
        <v>11.766952812164677</v>
      </c>
      <c r="O91" s="380">
        <v>11.952106418268023</v>
      </c>
      <c r="P91" s="380">
        <v>10.918654895321026</v>
      </c>
      <c r="Q91" s="380">
        <v>9.6689018050989404</v>
      </c>
      <c r="R91" s="380">
        <v>9.3942188920222787</v>
      </c>
      <c r="S91" s="380">
        <v>12.485020513629729</v>
      </c>
      <c r="T91" s="380">
        <v>13.39212183586954</v>
      </c>
      <c r="U91" s="380">
        <v>12.86071755381654</v>
      </c>
      <c r="V91" s="380">
        <v>13.314665023618813</v>
      </c>
      <c r="W91" s="380">
        <v>8.900116584333098</v>
      </c>
      <c r="X91" s="380">
        <v>10.205718733161707</v>
      </c>
      <c r="Y91" s="380">
        <v>11.517817324320076</v>
      </c>
      <c r="Z91" s="380">
        <v>10.122610389610392</v>
      </c>
      <c r="AA91" s="380">
        <v>14.436034024455074</v>
      </c>
      <c r="AB91" s="380">
        <v>13.493890408440025</v>
      </c>
      <c r="AC91" s="380">
        <v>13.97074894917845</v>
      </c>
      <c r="AD91" s="380">
        <v>9.6167351476772875</v>
      </c>
      <c r="AE91" s="380">
        <v>8.6400863090201376</v>
      </c>
      <c r="AF91" s="380">
        <v>9.416404037070647</v>
      </c>
      <c r="AG91" s="380">
        <v>13.263604239755175</v>
      </c>
      <c r="AH91" s="380">
        <v>13.794581860539845</v>
      </c>
      <c r="AI91" s="380">
        <v>14.235048047148137</v>
      </c>
      <c r="AJ91" s="380">
        <v>13.890890919474588</v>
      </c>
      <c r="AK91" s="380">
        <v>14.774831979787043</v>
      </c>
      <c r="AL91" s="380">
        <v>14.395653729034752</v>
      </c>
      <c r="AM91" s="380">
        <v>14.876735432069323</v>
      </c>
      <c r="AN91" s="380">
        <v>16.210191387559806</v>
      </c>
      <c r="AO91" s="380">
        <v>12.476832294585169</v>
      </c>
      <c r="AP91" s="380">
        <v>12.235876592890678</v>
      </c>
      <c r="AQ91" s="380">
        <v>10.472925437253599</v>
      </c>
      <c r="AR91" s="380">
        <v>12.86335469028832</v>
      </c>
      <c r="AS91" s="380">
        <v>15.637194003445227</v>
      </c>
      <c r="AT91" s="380">
        <v>15.116895368782163</v>
      </c>
      <c r="AU91" s="380">
        <v>15.107624921597322</v>
      </c>
      <c r="AV91" s="380">
        <v>15.10095298905178</v>
      </c>
      <c r="AW91" s="380">
        <v>15.548869313809096</v>
      </c>
      <c r="AX91" s="380">
        <v>15.465790047062923</v>
      </c>
      <c r="AY91" s="380">
        <v>15.216588636363637</v>
      </c>
      <c r="AZ91" s="380">
        <v>14.987577379022087</v>
      </c>
      <c r="BA91" s="380">
        <v>15.187051547905236</v>
      </c>
      <c r="BB91" s="380">
        <v>15.44202722738914</v>
      </c>
      <c r="BC91" s="380">
        <v>15.697514652912471</v>
      </c>
      <c r="BD91" s="380">
        <v>15.258357794606955</v>
      </c>
      <c r="BE91" s="380">
        <v>15.25044345898004</v>
      </c>
      <c r="BF91" s="380">
        <v>14.756950266306985</v>
      </c>
      <c r="BG91" s="380">
        <v>14.97540918308227</v>
      </c>
      <c r="BH91" s="380">
        <v>14.810927399303829</v>
      </c>
      <c r="BI91" s="380">
        <v>14.832083718021265</v>
      </c>
      <c r="BJ91" s="380">
        <v>15.051371156293468</v>
      </c>
      <c r="BK91" s="380">
        <v>14.781718331763196</v>
      </c>
      <c r="BL91" s="380">
        <v>14.126562310491202</v>
      </c>
      <c r="BM91" s="380">
        <v>14.354053461417976</v>
      </c>
      <c r="BN91" s="380">
        <v>14.572033716885203</v>
      </c>
      <c r="BO91" s="380">
        <v>14.696021540469971</v>
      </c>
      <c r="BP91" s="380">
        <v>14.923989569752282</v>
      </c>
      <c r="BQ91" s="380">
        <v>15.442676056338028</v>
      </c>
      <c r="BR91" s="380">
        <v>13.202971576227389</v>
      </c>
      <c r="BS91" s="380">
        <v>13.570853658536581</v>
      </c>
      <c r="BT91" s="380"/>
      <c r="BU91" s="380"/>
      <c r="BV91" s="380"/>
      <c r="BW91" s="380"/>
      <c r="BX91" s="380"/>
      <c r="BY91" s="380"/>
      <c r="BZ91" s="380"/>
      <c r="CA91" s="380"/>
      <c r="CB91" s="380"/>
      <c r="CC91" s="380"/>
      <c r="CD91" s="380"/>
      <c r="CE91" s="380"/>
      <c r="CF91" s="380"/>
      <c r="CG91" s="380"/>
      <c r="CH91" s="380"/>
      <c r="CI91" s="380"/>
      <c r="CY91" s="384"/>
      <c r="CZ91" s="384"/>
    </row>
    <row r="92" spans="1:104" s="376" customFormat="1" hidden="1">
      <c r="D92" s="380"/>
      <c r="E92" s="380"/>
      <c r="F92" s="380"/>
      <c r="G92" s="380"/>
      <c r="H92" s="380"/>
      <c r="I92" s="380"/>
      <c r="J92" s="380"/>
      <c r="K92" s="380"/>
      <c r="L92" s="380"/>
      <c r="M92" s="380"/>
      <c r="N92" s="380"/>
      <c r="O92" s="380"/>
      <c r="P92" s="380"/>
      <c r="Q92" s="380"/>
      <c r="R92" s="380"/>
      <c r="S92" s="380"/>
      <c r="T92" s="380"/>
      <c r="U92" s="380"/>
      <c r="V92" s="380"/>
      <c r="W92" s="380"/>
      <c r="X92" s="380"/>
      <c r="Y92" s="380"/>
      <c r="Z92" s="380"/>
      <c r="AA92" s="380"/>
      <c r="AB92" s="380"/>
      <c r="AC92" s="380"/>
      <c r="AD92" s="380"/>
      <c r="AE92" s="380"/>
      <c r="AF92" s="380"/>
      <c r="AG92" s="380"/>
      <c r="AH92" s="380"/>
      <c r="AI92" s="380"/>
      <c r="AJ92" s="380"/>
      <c r="AK92" s="380"/>
      <c r="AL92" s="380"/>
      <c r="AM92" s="380"/>
      <c r="AN92" s="380"/>
      <c r="AO92" s="380"/>
      <c r="AP92" s="380"/>
      <c r="AQ92" s="380"/>
      <c r="AR92" s="380"/>
      <c r="AS92" s="380"/>
      <c r="AT92" s="380"/>
      <c r="AU92" s="380"/>
      <c r="AV92" s="380"/>
      <c r="AW92" s="380"/>
      <c r="AX92" s="380"/>
      <c r="AY92" s="380"/>
      <c r="AZ92" s="380"/>
      <c r="BA92" s="380"/>
      <c r="BB92" s="380"/>
      <c r="BC92" s="380"/>
      <c r="BD92" s="380"/>
      <c r="BE92" s="380"/>
      <c r="BF92" s="380"/>
      <c r="BG92" s="380"/>
      <c r="BH92" s="380"/>
      <c r="BI92" s="380"/>
      <c r="BJ92" s="380"/>
      <c r="BK92" s="380"/>
      <c r="BL92" s="380"/>
      <c r="BM92" s="380"/>
      <c r="BN92" s="380"/>
      <c r="BO92" s="380"/>
      <c r="BP92" s="380"/>
      <c r="BQ92" s="380"/>
      <c r="BR92" s="380"/>
      <c r="BS92" s="380"/>
      <c r="BT92" s="380"/>
      <c r="BU92" s="380"/>
      <c r="BV92" s="380"/>
      <c r="BW92" s="380"/>
      <c r="BX92" s="380"/>
      <c r="BY92" s="380"/>
      <c r="BZ92" s="380"/>
      <c r="CA92" s="380"/>
      <c r="CB92" s="380"/>
      <c r="CC92" s="380"/>
      <c r="CD92" s="380"/>
      <c r="CE92" s="380"/>
      <c r="CF92" s="380"/>
      <c r="CG92" s="380"/>
      <c r="CH92" s="380"/>
      <c r="CI92" s="380"/>
      <c r="CY92" s="384"/>
      <c r="CZ92" s="384"/>
    </row>
    <row r="93" spans="1:104" s="376" customFormat="1" hidden="1">
      <c r="C93" s="399">
        <v>2008</v>
      </c>
      <c r="D93" s="380">
        <v>12.846432926829268</v>
      </c>
      <c r="E93" s="380">
        <v>14.483304093567254</v>
      </c>
      <c r="F93" s="380">
        <v>13.682305068799248</v>
      </c>
      <c r="G93" s="380">
        <v>13.763529862742672</v>
      </c>
      <c r="H93" s="380">
        <v>14.371283182805534</v>
      </c>
      <c r="I93" s="380">
        <v>14.650289050775388</v>
      </c>
      <c r="J93" s="380">
        <v>14.828601247022933</v>
      </c>
      <c r="K93" s="380">
        <v>14.173917280822568</v>
      </c>
      <c r="L93" s="380">
        <v>13.640958986116424</v>
      </c>
      <c r="M93" s="380">
        <v>13.573940753270668</v>
      </c>
      <c r="N93" s="380">
        <v>14.871598131158301</v>
      </c>
      <c r="O93" s="380">
        <v>14.978048063854731</v>
      </c>
      <c r="P93" s="380">
        <v>14.9898030951321</v>
      </c>
      <c r="Q93" s="380">
        <v>14.837719980716555</v>
      </c>
      <c r="R93" s="380">
        <v>15.129223972905319</v>
      </c>
      <c r="S93" s="380">
        <v>15.540691874497188</v>
      </c>
      <c r="T93" s="380">
        <v>16.016930379746835</v>
      </c>
      <c r="U93" s="380">
        <v>16.090049019607843</v>
      </c>
      <c r="V93" s="380">
        <v>15.542862658576949</v>
      </c>
      <c r="W93" s="380">
        <v>15.504532507739937</v>
      </c>
      <c r="X93" s="380">
        <v>14.957713191557424</v>
      </c>
      <c r="Y93" s="380">
        <v>14.879862499895042</v>
      </c>
      <c r="Z93" s="380">
        <v>14.417963300682471</v>
      </c>
      <c r="AA93" s="380">
        <v>15.01324376284772</v>
      </c>
      <c r="AB93" s="380">
        <v>15.17502722144696</v>
      </c>
      <c r="AC93" s="380">
        <v>15.741782604343909</v>
      </c>
      <c r="AD93" s="380">
        <v>15.189416766437807</v>
      </c>
      <c r="AE93" s="380">
        <v>15.485590300470902</v>
      </c>
      <c r="AF93" s="380">
        <v>15.521804741110421</v>
      </c>
      <c r="AG93" s="380">
        <v>13.148850917132824</v>
      </c>
      <c r="AH93" s="380">
        <v>13.018898187694795</v>
      </c>
      <c r="AI93" s="380">
        <v>13.623378651670734</v>
      </c>
      <c r="AJ93" s="380">
        <v>13.022059736819248</v>
      </c>
      <c r="AK93" s="380">
        <v>13.534302007299271</v>
      </c>
      <c r="AL93" s="380">
        <v>12.955886212874479</v>
      </c>
      <c r="AM93" s="380">
        <v>13.377906949071869</v>
      </c>
      <c r="AN93" s="380">
        <v>10.427409113196976</v>
      </c>
      <c r="AO93" s="380">
        <v>8.8969571411611081</v>
      </c>
      <c r="AP93" s="380">
        <v>11.166840681203247</v>
      </c>
      <c r="AQ93" s="380">
        <v>8.9827139025208034</v>
      </c>
      <c r="AR93" s="380">
        <v>10.141784375200862</v>
      </c>
      <c r="AS93" s="380">
        <v>11.686640680166331</v>
      </c>
      <c r="AT93" s="380">
        <v>13.056958556808958</v>
      </c>
      <c r="AU93" s="380">
        <v>13.802473515197422</v>
      </c>
      <c r="AV93" s="380">
        <v>14.645549959895334</v>
      </c>
      <c r="AW93" s="380">
        <v>14.735688371616076</v>
      </c>
      <c r="AX93" s="380">
        <v>14.519714637396389</v>
      </c>
      <c r="AY93" s="380">
        <v>13.530573386811147</v>
      </c>
      <c r="AZ93" s="380">
        <v>13.455745896963318</v>
      </c>
      <c r="BA93" s="380">
        <v>14.390575472602084</v>
      </c>
      <c r="BB93" s="380">
        <v>14.624742308446015</v>
      </c>
      <c r="BC93" s="380">
        <v>14.948127230062042</v>
      </c>
      <c r="BD93" s="380">
        <v>15.238662656177695</v>
      </c>
      <c r="BE93" s="380">
        <v>15.060145665145667</v>
      </c>
      <c r="BF93" s="380">
        <v>15.062202127659571</v>
      </c>
      <c r="BG93" s="380">
        <v>13.291549429657794</v>
      </c>
      <c r="BH93" s="380">
        <v>13.158430637386182</v>
      </c>
      <c r="BI93" s="380">
        <v>12.964318066157759</v>
      </c>
      <c r="BJ93" s="380">
        <v>13.415142282265016</v>
      </c>
      <c r="BK93" s="380">
        <v>13.236780476075978</v>
      </c>
      <c r="BL93" s="380">
        <v>12.822824102251978</v>
      </c>
      <c r="BM93" s="380"/>
      <c r="BN93" s="380"/>
      <c r="BO93" s="380"/>
      <c r="BP93" s="380"/>
      <c r="BQ93" s="380"/>
      <c r="BR93" s="380"/>
      <c r="BS93" s="380"/>
      <c r="BT93" s="380"/>
      <c r="BU93" s="380"/>
      <c r="BV93" s="380"/>
      <c r="BW93" s="380"/>
      <c r="BX93" s="380"/>
      <c r="BY93" s="380"/>
      <c r="BZ93" s="380"/>
      <c r="CA93" s="380"/>
      <c r="CB93" s="380"/>
      <c r="CC93" s="380"/>
      <c r="CD93" s="380"/>
      <c r="CE93" s="380"/>
      <c r="CF93" s="380"/>
      <c r="CG93" s="380"/>
      <c r="CH93" s="380"/>
      <c r="CI93" s="380"/>
      <c r="CY93" s="384"/>
      <c r="CZ93" s="384"/>
    </row>
    <row r="94" spans="1:104" s="376" customFormat="1" hidden="1">
      <c r="D94" s="380"/>
      <c r="E94" s="380"/>
      <c r="F94" s="380"/>
      <c r="G94" s="380"/>
      <c r="H94" s="380"/>
      <c r="I94" s="380"/>
      <c r="J94" s="380"/>
      <c r="K94" s="380"/>
      <c r="L94" s="380"/>
      <c r="M94" s="380"/>
      <c r="N94" s="380"/>
      <c r="O94" s="380"/>
      <c r="P94" s="380"/>
      <c r="Q94" s="380"/>
      <c r="R94" s="380"/>
      <c r="S94" s="380"/>
      <c r="T94" s="380"/>
      <c r="U94" s="380"/>
      <c r="V94" s="380"/>
      <c r="W94" s="380"/>
      <c r="X94" s="380"/>
      <c r="Y94" s="380"/>
      <c r="Z94" s="380"/>
      <c r="AA94" s="380"/>
      <c r="AB94" s="380"/>
      <c r="AC94" s="380"/>
      <c r="AD94" s="380"/>
      <c r="AE94" s="380"/>
      <c r="AF94" s="380"/>
      <c r="AG94" s="380"/>
      <c r="AH94" s="380"/>
      <c r="AI94" s="380"/>
      <c r="AJ94" s="380"/>
      <c r="AK94" s="380"/>
      <c r="AL94" s="380"/>
      <c r="AM94" s="380"/>
      <c r="AN94" s="380"/>
      <c r="AO94" s="380"/>
      <c r="AP94" s="380"/>
      <c r="AQ94" s="380"/>
      <c r="AR94" s="380"/>
      <c r="AS94" s="380"/>
      <c r="AT94" s="380"/>
      <c r="AU94" s="380"/>
      <c r="AV94" s="380"/>
      <c r="AW94" s="380"/>
      <c r="AX94" s="380"/>
      <c r="AY94" s="380"/>
      <c r="AZ94" s="380"/>
      <c r="BA94" s="380"/>
      <c r="BB94" s="380"/>
      <c r="BC94" s="380"/>
      <c r="BD94" s="380"/>
      <c r="BE94" s="380"/>
      <c r="BF94" s="380"/>
      <c r="BG94" s="380"/>
      <c r="BH94" s="380"/>
      <c r="BI94" s="380"/>
      <c r="BJ94" s="380"/>
      <c r="BK94" s="380"/>
      <c r="BL94" s="380"/>
      <c r="BM94" s="380"/>
      <c r="BN94" s="380"/>
      <c r="BO94" s="380"/>
      <c r="BP94" s="380"/>
      <c r="BQ94" s="380"/>
      <c r="BR94" s="380"/>
      <c r="BS94" s="380"/>
      <c r="BT94" s="380"/>
      <c r="BU94" s="380"/>
      <c r="BV94" s="380"/>
      <c r="BW94" s="380"/>
      <c r="BX94" s="380"/>
      <c r="BY94" s="380"/>
      <c r="BZ94" s="380"/>
      <c r="CA94" s="380"/>
      <c r="CB94" s="380"/>
      <c r="CC94" s="380"/>
      <c r="CD94" s="380"/>
      <c r="CE94" s="380"/>
      <c r="CF94" s="380"/>
      <c r="CG94" s="380"/>
      <c r="CH94" s="380"/>
      <c r="CI94" s="380"/>
      <c r="CY94" s="384"/>
      <c r="CZ94" s="384"/>
    </row>
    <row r="95" spans="1:104" s="376" customFormat="1" hidden="1">
      <c r="C95" s="400">
        <v>2007</v>
      </c>
      <c r="D95" s="380">
        <v>15.826404736275569</v>
      </c>
      <c r="E95" s="380">
        <v>14.886591986542285</v>
      </c>
      <c r="F95" s="380">
        <v>15.098227552734739</v>
      </c>
      <c r="G95" s="380">
        <v>15.179969073668854</v>
      </c>
      <c r="H95" s="380">
        <v>15.23930651022739</v>
      </c>
      <c r="I95" s="380">
        <v>15.169230109406355</v>
      </c>
      <c r="J95" s="380">
        <v>14.919015408059598</v>
      </c>
      <c r="K95" s="380">
        <v>13.83023447040625</v>
      </c>
      <c r="L95" s="380">
        <v>13.464054589315122</v>
      </c>
      <c r="M95" s="380">
        <v>13.387928346792101</v>
      </c>
      <c r="N95" s="380">
        <v>14.719030062042608</v>
      </c>
      <c r="O95" s="380">
        <v>14.788739288165505</v>
      </c>
      <c r="P95" s="380">
        <v>14.564414802065405</v>
      </c>
      <c r="Q95" s="380">
        <v>14.302537410540014</v>
      </c>
      <c r="R95" s="380">
        <v>15.05226226076555</v>
      </c>
      <c r="S95" s="380">
        <v>15.555104643557883</v>
      </c>
      <c r="T95" s="380">
        <v>15.388053224558893</v>
      </c>
      <c r="U95" s="380">
        <v>15.510607848639113</v>
      </c>
      <c r="V95" s="380">
        <v>15.427339361103298</v>
      </c>
      <c r="W95" s="380">
        <v>15.502593271319986</v>
      </c>
      <c r="X95" s="380">
        <v>15.684547047841601</v>
      </c>
      <c r="Y95" s="380">
        <v>15.685608051855375</v>
      </c>
      <c r="Z95" s="380">
        <v>15.570464243209187</v>
      </c>
      <c r="AA95" s="380">
        <v>15.54224956078707</v>
      </c>
      <c r="AB95" s="380">
        <v>15.610349491332716</v>
      </c>
      <c r="AC95" s="380">
        <v>15.652000203272692</v>
      </c>
      <c r="AD95" s="380">
        <v>15.273697803175166</v>
      </c>
      <c r="AE95" s="380">
        <v>15.161216622209741</v>
      </c>
      <c r="AF95" s="380">
        <v>15.358699666969422</v>
      </c>
      <c r="AG95" s="380">
        <v>15.469504279600571</v>
      </c>
      <c r="AH95" s="380">
        <v>15.270342465753426</v>
      </c>
      <c r="AI95" s="380">
        <v>15.182870995306443</v>
      </c>
      <c r="AJ95" s="380">
        <v>15.409853818041929</v>
      </c>
      <c r="AK95" s="380">
        <v>15.543014705882353</v>
      </c>
      <c r="AL95" s="380">
        <v>15.200833049274703</v>
      </c>
      <c r="AM95" s="380">
        <v>15.172558051369535</v>
      </c>
      <c r="AN95" s="380">
        <v>15.173423034359901</v>
      </c>
      <c r="AO95" s="380">
        <v>14.824365613741547</v>
      </c>
      <c r="AP95" s="380">
        <v>14.085781466233799</v>
      </c>
      <c r="AQ95" s="380">
        <v>13.919131734945106</v>
      </c>
      <c r="AR95" s="380">
        <v>14.473499204367023</v>
      </c>
      <c r="AS95" s="380">
        <v>13.914375666203998</v>
      </c>
      <c r="AT95" s="380">
        <v>13.746746159041953</v>
      </c>
      <c r="AU95" s="380">
        <v>13.898814146495759</v>
      </c>
      <c r="AV95" s="380">
        <v>14.125535902541877</v>
      </c>
      <c r="AW95" s="380">
        <v>13.331634929296992</v>
      </c>
      <c r="AX95" s="380">
        <v>12.553050480024774</v>
      </c>
      <c r="AY95" s="380">
        <v>12.128756702717439</v>
      </c>
      <c r="AZ95" s="380">
        <v>11.890010225777058</v>
      </c>
      <c r="BA95" s="380">
        <v>11.6912141416246</v>
      </c>
      <c r="BB95" s="380">
        <v>10.901784724085502</v>
      </c>
      <c r="BC95" s="380">
        <v>11.244616884504433</v>
      </c>
      <c r="BD95" s="380">
        <v>10.96625637642402</v>
      </c>
      <c r="BE95" s="380">
        <v>11.695644626160396</v>
      </c>
      <c r="BF95" s="380">
        <v>10.43886306680117</v>
      </c>
      <c r="BG95" s="380">
        <v>10.719961501855396</v>
      </c>
      <c r="BH95" s="380">
        <v>8.8468374310997948</v>
      </c>
      <c r="BI95" s="380">
        <v>8.725883669604146</v>
      </c>
      <c r="BJ95" s="380">
        <v>10.422433863882084</v>
      </c>
      <c r="BK95" s="380">
        <v>12.7024509574755</v>
      </c>
      <c r="BL95" s="380">
        <v>9.0022028222913182</v>
      </c>
      <c r="BM95" s="380">
        <v>8.179701149425286</v>
      </c>
      <c r="BN95" s="380">
        <v>7.9322048819527815</v>
      </c>
      <c r="BO95" s="380">
        <v>9.428753148614609</v>
      </c>
      <c r="BP95" s="380"/>
      <c r="BQ95" s="380"/>
      <c r="BR95" s="380"/>
      <c r="BS95" s="380"/>
      <c r="BT95" s="380"/>
      <c r="BU95" s="380"/>
      <c r="BV95" s="380"/>
      <c r="BW95" s="380"/>
      <c r="BX95" s="380"/>
      <c r="BY95" s="380"/>
      <c r="BZ95" s="380"/>
      <c r="CA95" s="380"/>
      <c r="CB95" s="380"/>
      <c r="CC95" s="380"/>
      <c r="CD95" s="380"/>
      <c r="CE95" s="380"/>
      <c r="CF95" s="380"/>
      <c r="CG95" s="380"/>
      <c r="CH95" s="380"/>
      <c r="CI95" s="380"/>
      <c r="CY95" s="384"/>
      <c r="CZ95" s="384"/>
    </row>
    <row r="96" spans="1:104" hidden="1">
      <c r="D96" s="380"/>
      <c r="E96" s="380"/>
      <c r="F96" s="380"/>
      <c r="G96" s="380"/>
      <c r="H96" s="380"/>
      <c r="I96" s="380"/>
      <c r="J96" s="380"/>
      <c r="K96" s="380"/>
      <c r="L96" s="380"/>
      <c r="M96" s="380"/>
      <c r="N96" s="380"/>
      <c r="O96" s="380"/>
      <c r="P96" s="380"/>
      <c r="Q96" s="380"/>
      <c r="R96" s="380"/>
      <c r="S96" s="380"/>
      <c r="T96" s="380"/>
      <c r="U96" s="380"/>
      <c r="V96" s="380"/>
      <c r="W96" s="380"/>
      <c r="X96" s="380"/>
      <c r="Y96" s="380"/>
      <c r="Z96" s="380"/>
      <c r="AA96" s="380"/>
      <c r="AB96" s="380"/>
      <c r="AC96" s="380"/>
      <c r="AD96" s="380"/>
      <c r="AE96" s="380"/>
      <c r="AF96" s="380"/>
      <c r="AG96" s="380"/>
      <c r="AH96" s="380"/>
      <c r="AI96" s="380"/>
      <c r="AJ96" s="380"/>
      <c r="AK96" s="380"/>
      <c r="AL96" s="380"/>
      <c r="AM96" s="380"/>
      <c r="AN96" s="380"/>
      <c r="AO96" s="380"/>
      <c r="AP96" s="380"/>
      <c r="AQ96" s="380"/>
      <c r="AR96" s="380"/>
      <c r="AS96" s="380"/>
      <c r="AT96" s="380"/>
      <c r="AU96" s="380"/>
      <c r="AV96" s="380"/>
      <c r="AW96" s="380"/>
      <c r="AX96" s="380"/>
      <c r="AY96" s="380"/>
      <c r="AZ96" s="380"/>
      <c r="BA96" s="380"/>
      <c r="BB96" s="380"/>
      <c r="BC96" s="380"/>
      <c r="BD96" s="380"/>
      <c r="BE96" s="380"/>
      <c r="BF96" s="380"/>
      <c r="BG96" s="380"/>
      <c r="BH96" s="380"/>
      <c r="BI96" s="380"/>
      <c r="BJ96" s="380"/>
      <c r="BK96" s="380"/>
      <c r="BL96" s="380"/>
      <c r="BM96" s="380"/>
      <c r="BN96" s="380"/>
      <c r="BO96" s="380"/>
      <c r="BP96" s="380"/>
      <c r="BQ96" s="380"/>
      <c r="BR96" s="380"/>
      <c r="BS96" s="380"/>
      <c r="BT96" s="380"/>
      <c r="BU96" s="380"/>
      <c r="BV96" s="380"/>
      <c r="BW96" s="380"/>
      <c r="BX96" s="380"/>
      <c r="CY96" s="379"/>
    </row>
    <row r="97" spans="1:104" s="376" customFormat="1" hidden="1">
      <c r="C97" s="401">
        <v>2006</v>
      </c>
      <c r="D97" s="380">
        <v>14.455955882352939</v>
      </c>
      <c r="E97" s="380">
        <v>15.226633228241136</v>
      </c>
      <c r="F97" s="380">
        <v>15.814988915662651</v>
      </c>
      <c r="G97" s="380">
        <v>15.933183514246942</v>
      </c>
      <c r="H97" s="380">
        <v>16.069444200929251</v>
      </c>
      <c r="I97" s="380">
        <v>15.356168173475629</v>
      </c>
      <c r="J97" s="380">
        <v>14.260340726229623</v>
      </c>
      <c r="K97" s="380">
        <v>14.44891101554747</v>
      </c>
      <c r="L97" s="380">
        <v>15.132763757643136</v>
      </c>
      <c r="M97" s="380">
        <v>15.366110587918742</v>
      </c>
      <c r="N97" s="380">
        <v>15.589632128863736</v>
      </c>
      <c r="O97" s="380">
        <v>14.943100487352053</v>
      </c>
      <c r="P97" s="380">
        <v>14.35046292763576</v>
      </c>
      <c r="Q97" s="380">
        <v>13.560895426926765</v>
      </c>
      <c r="R97" s="380">
        <v>13.853264902042516</v>
      </c>
      <c r="S97" s="380">
        <v>13.967303006329116</v>
      </c>
      <c r="T97" s="380">
        <v>14.005305653710248</v>
      </c>
      <c r="U97" s="380">
        <v>14.268495674300254</v>
      </c>
      <c r="V97" s="380">
        <v>15.07141552979793</v>
      </c>
      <c r="W97" s="380">
        <v>15.158224640559219</v>
      </c>
      <c r="X97" s="380">
        <v>15.926316806660223</v>
      </c>
      <c r="Y97" s="380">
        <v>16.055690634193063</v>
      </c>
      <c r="Z97" s="380">
        <v>15.94855227379278</v>
      </c>
      <c r="AA97" s="380">
        <v>14.568628571428572</v>
      </c>
      <c r="AB97" s="380">
        <v>13.719306423611108</v>
      </c>
      <c r="AC97" s="380">
        <v>13.837722177742194</v>
      </c>
      <c r="AD97" s="380">
        <v>14.245477214101461</v>
      </c>
      <c r="AE97" s="380">
        <v>15.59428806215449</v>
      </c>
      <c r="AF97" s="380">
        <v>15.859843148046229</v>
      </c>
      <c r="AG97" s="380">
        <v>15.681629456847718</v>
      </c>
      <c r="AH97" s="380">
        <v>15.925794671982601</v>
      </c>
      <c r="AI97" s="380">
        <v>15.898848549737199</v>
      </c>
      <c r="AJ97" s="380">
        <v>15.881608349008919</v>
      </c>
      <c r="AK97" s="380">
        <v>15.565175567833025</v>
      </c>
      <c r="AL97" s="380">
        <v>15.448831531784643</v>
      </c>
      <c r="AM97" s="380">
        <v>15.490746146872166</v>
      </c>
      <c r="AN97" s="380">
        <v>15.626824416386592</v>
      </c>
      <c r="AO97" s="380">
        <v>15.507050748448339</v>
      </c>
      <c r="AP97" s="380">
        <v>15.033834514460832</v>
      </c>
      <c r="AQ97" s="380">
        <v>14.50156246932967</v>
      </c>
      <c r="AR97" s="380">
        <v>14.011963769726608</v>
      </c>
      <c r="AS97" s="380">
        <v>13.537368939672932</v>
      </c>
      <c r="AT97" s="380">
        <v>13.292663888165318</v>
      </c>
      <c r="AU97" s="380">
        <v>12.703748065614363</v>
      </c>
      <c r="AV97" s="380">
        <v>12.082744023347333</v>
      </c>
      <c r="AW97" s="380">
        <v>10.769502637929852</v>
      </c>
      <c r="AX97" s="380">
        <v>10.289832338065354</v>
      </c>
      <c r="AY97" s="380">
        <v>11.738805042938059</v>
      </c>
      <c r="AZ97" s="380">
        <v>12.509026452434604</v>
      </c>
      <c r="BA97" s="380">
        <v>10.663977550024399</v>
      </c>
      <c r="BB97" s="380">
        <v>9.7025930457836242</v>
      </c>
      <c r="BC97" s="380">
        <v>10.310283367860315</v>
      </c>
      <c r="BD97" s="380">
        <v>9.6623983034370529</v>
      </c>
      <c r="BE97" s="380">
        <v>9.5090632715037895</v>
      </c>
      <c r="BF97" s="380">
        <v>11.847594570135747</v>
      </c>
      <c r="BG97" s="380">
        <v>11.527900187286548</v>
      </c>
      <c r="BH97" s="380">
        <v>11.1564894755619</v>
      </c>
      <c r="BI97" s="380">
        <v>11.678807201800449</v>
      </c>
      <c r="BJ97" s="380">
        <v>13.206666666666667</v>
      </c>
      <c r="BK97" s="380">
        <v>12.335172413793106</v>
      </c>
      <c r="BL97" s="380">
        <v>11.72</v>
      </c>
      <c r="BM97" s="380">
        <v>11.767476635514019</v>
      </c>
      <c r="BN97" s="380">
        <v>12.147021276595746</v>
      </c>
      <c r="BO97" s="380">
        <v>12.826638297872341</v>
      </c>
      <c r="BP97" s="380">
        <v>12.382748091603055</v>
      </c>
      <c r="BQ97" s="380">
        <v>12.0375</v>
      </c>
      <c r="BR97" s="380">
        <v>12.765893719806762</v>
      </c>
      <c r="BS97" s="380">
        <v>12.3986013986014</v>
      </c>
      <c r="BT97" s="380">
        <v>13.388508287292817</v>
      </c>
      <c r="BU97" s="380">
        <v>13.666019417475729</v>
      </c>
      <c r="BV97" s="380">
        <v>12.94435294117647</v>
      </c>
      <c r="BW97" s="380">
        <v>11.72</v>
      </c>
      <c r="BX97" s="380">
        <v>9.0892105263157887</v>
      </c>
      <c r="BY97" s="380"/>
      <c r="BZ97" s="380"/>
      <c r="CA97" s="380"/>
      <c r="CB97" s="380"/>
      <c r="CC97" s="380"/>
      <c r="CD97" s="380"/>
      <c r="CE97" s="380"/>
      <c r="CF97" s="380"/>
      <c r="CG97" s="380"/>
      <c r="CH97" s="380"/>
      <c r="CI97" s="380"/>
      <c r="CY97" s="384"/>
      <c r="CZ97" s="384"/>
    </row>
    <row r="98" spans="1:104" hidden="1">
      <c r="E98" s="373"/>
      <c r="CY98" s="379"/>
    </row>
    <row r="99" spans="1:104" s="380" customFormat="1" hidden="1">
      <c r="C99" s="402">
        <v>2005</v>
      </c>
      <c r="D99" s="380">
        <v>15.448387931034484</v>
      </c>
      <c r="E99" s="380">
        <v>15.428757758620687</v>
      </c>
      <c r="F99" s="380">
        <v>15.849601671038569</v>
      </c>
      <c r="G99" s="380">
        <v>15.549925622198915</v>
      </c>
      <c r="H99" s="380">
        <v>16.081776818984114</v>
      </c>
      <c r="I99" s="380">
        <v>15.837184375966196</v>
      </c>
      <c r="J99" s="380">
        <v>15.448178115163859</v>
      </c>
      <c r="K99" s="380">
        <v>15.525969417926841</v>
      </c>
      <c r="L99" s="380">
        <v>15.66642141100813</v>
      </c>
      <c r="M99" s="380">
        <v>12.574734237536656</v>
      </c>
      <c r="N99" s="380">
        <v>15.311395860854249</v>
      </c>
      <c r="O99" s="380">
        <v>16.102156899457032</v>
      </c>
      <c r="P99" s="380">
        <v>15.987921182266009</v>
      </c>
      <c r="Q99" s="380">
        <v>14.52104655737705</v>
      </c>
      <c r="R99" s="380">
        <v>15.003568297387341</v>
      </c>
      <c r="S99" s="380">
        <v>16.232818386447104</v>
      </c>
      <c r="T99" s="380">
        <v>16.235771138539619</v>
      </c>
      <c r="U99" s="380">
        <v>15.661716213125999</v>
      </c>
      <c r="V99" s="380">
        <v>15.528551320378675</v>
      </c>
      <c r="W99" s="380">
        <v>15.761614440605268</v>
      </c>
      <c r="X99" s="380">
        <v>15.854603278688524</v>
      </c>
      <c r="Y99" s="380">
        <v>15.620424609062891</v>
      </c>
      <c r="Z99" s="380">
        <v>16.05635484650713</v>
      </c>
      <c r="AA99" s="380">
        <v>16.03056128064032</v>
      </c>
      <c r="AB99" s="380">
        <v>16.013125407520103</v>
      </c>
      <c r="AC99" s="380">
        <v>16.457612349914235</v>
      </c>
      <c r="AD99" s="380">
        <v>16.46702170561025</v>
      </c>
      <c r="AE99" s="380">
        <v>16.150341958132884</v>
      </c>
      <c r="AF99" s="380">
        <v>16.024910337552743</v>
      </c>
      <c r="AG99" s="380">
        <v>15.525953188602445</v>
      </c>
      <c r="AH99" s="380">
        <v>15.627947354771784</v>
      </c>
      <c r="AI99" s="380">
        <v>15.445986216730034</v>
      </c>
      <c r="AJ99" s="380">
        <v>15.343114038992253</v>
      </c>
      <c r="AK99" s="380">
        <v>14.684015639769697</v>
      </c>
      <c r="AL99" s="380">
        <v>14.142796111746446</v>
      </c>
      <c r="AM99" s="380">
        <v>13.58907660677572</v>
      </c>
      <c r="AN99" s="380">
        <v>11.993052051439069</v>
      </c>
      <c r="AO99" s="380">
        <v>12.549791602819493</v>
      </c>
      <c r="AP99" s="380">
        <v>11.871525471169992</v>
      </c>
      <c r="AQ99" s="380">
        <v>11.313463257199603</v>
      </c>
      <c r="AR99" s="380">
        <v>10.308309611264155</v>
      </c>
      <c r="AS99" s="380">
        <v>9.9391780450311984</v>
      </c>
      <c r="AT99" s="380">
        <v>9.4516395788612897</v>
      </c>
      <c r="AU99" s="380">
        <v>9.9655897786903935</v>
      </c>
      <c r="AV99" s="380">
        <v>8.7876513926325259</v>
      </c>
      <c r="AW99" s="380">
        <v>8.7081602795064956</v>
      </c>
      <c r="AX99" s="380">
        <v>8.9146681334800153</v>
      </c>
      <c r="AY99" s="380">
        <v>12.663724067450177</v>
      </c>
      <c r="AZ99" s="380">
        <v>13.367805661274975</v>
      </c>
      <c r="BA99" s="380">
        <v>13.445041957215457</v>
      </c>
      <c r="BB99" s="380">
        <v>13.890522378434154</v>
      </c>
      <c r="BC99" s="380">
        <v>13.930573631747228</v>
      </c>
      <c r="BD99" s="380">
        <v>13.318222865722863</v>
      </c>
      <c r="BE99" s="380">
        <v>12.509180659759437</v>
      </c>
      <c r="BF99" s="380">
        <v>12.454162394181472</v>
      </c>
      <c r="BG99" s="380">
        <v>12.579179988715442</v>
      </c>
      <c r="BH99" s="380">
        <v>12.41361462728551</v>
      </c>
      <c r="BI99" s="380">
        <v>13.316310802274167</v>
      </c>
      <c r="BK99" s="383"/>
      <c r="CJ99" s="384"/>
      <c r="CK99" s="384"/>
    </row>
    <row r="100" spans="1:104" hidden="1">
      <c r="E100" s="373"/>
      <c r="CY100" s="379"/>
    </row>
    <row r="101" spans="1:104" s="376" customFormat="1" hidden="1">
      <c r="C101" s="403">
        <v>2004</v>
      </c>
      <c r="D101" s="380">
        <v>14.384646924829156</v>
      </c>
      <c r="E101" s="380">
        <v>14.007309563290292</v>
      </c>
      <c r="F101" s="380">
        <v>14.690362042373568</v>
      </c>
      <c r="G101" s="380">
        <v>15.06559758854559</v>
      </c>
      <c r="H101" s="380">
        <v>14.169459739363077</v>
      </c>
      <c r="I101" s="380">
        <v>14.405287480190173</v>
      </c>
      <c r="J101" s="380">
        <v>14.575261563503187</v>
      </c>
      <c r="K101" s="380">
        <v>14.883810311792372</v>
      </c>
      <c r="L101" s="380">
        <v>14.806653484249281</v>
      </c>
      <c r="M101" s="380">
        <v>13.200318213262182</v>
      </c>
      <c r="N101" s="380">
        <v>12.281929141522287</v>
      </c>
      <c r="O101" s="380">
        <v>12.090636932946389</v>
      </c>
      <c r="P101" s="380">
        <v>14.907509618747813</v>
      </c>
      <c r="Q101" s="380">
        <v>15.610463529411765</v>
      </c>
      <c r="R101" s="380">
        <v>15.710948699929723</v>
      </c>
      <c r="S101" s="380">
        <v>16.000959825486277</v>
      </c>
      <c r="T101" s="380">
        <v>15.453620056191918</v>
      </c>
      <c r="U101" s="380">
        <v>16.404952966261128</v>
      </c>
      <c r="V101" s="380">
        <v>15.564243527508092</v>
      </c>
      <c r="W101" s="380">
        <v>15.558235294117646</v>
      </c>
      <c r="X101" s="380">
        <v>15.606088208198987</v>
      </c>
      <c r="Y101" s="380">
        <v>14.982833476500183</v>
      </c>
      <c r="Z101" s="380">
        <v>11.707681521836205</v>
      </c>
      <c r="AA101" s="380">
        <v>12.886439875557961</v>
      </c>
      <c r="AB101" s="380">
        <v>13.488423176409729</v>
      </c>
      <c r="AC101" s="380">
        <v>15.078094258682492</v>
      </c>
      <c r="AD101" s="380">
        <v>14.972118176538908</v>
      </c>
      <c r="AE101" s="380">
        <v>14.560345729037317</v>
      </c>
      <c r="AF101" s="380">
        <v>14.420499986084439</v>
      </c>
      <c r="AG101" s="380">
        <v>14.031284479209548</v>
      </c>
      <c r="AH101" s="380">
        <v>13.571418089098216</v>
      </c>
      <c r="AI101" s="380">
        <v>14.271530254777071</v>
      </c>
      <c r="AJ101" s="380">
        <v>15.469361956666225</v>
      </c>
      <c r="AK101" s="380">
        <v>14.369240104963918</v>
      </c>
      <c r="AL101" s="380">
        <v>14.009189312420208</v>
      </c>
      <c r="AM101" s="380">
        <v>13.869426758328929</v>
      </c>
      <c r="AN101" s="380">
        <v>13.428458835929266</v>
      </c>
      <c r="AO101" s="380">
        <v>15.458210104419365</v>
      </c>
      <c r="AP101" s="380">
        <v>14.866284334440083</v>
      </c>
      <c r="AQ101" s="380">
        <v>13.57410323017845</v>
      </c>
      <c r="AR101" s="380">
        <v>12.530663940341592</v>
      </c>
      <c r="AS101" s="380">
        <v>11.656530508301923</v>
      </c>
      <c r="AT101" s="380">
        <v>12.227970051926096</v>
      </c>
      <c r="AU101" s="380">
        <v>11.071726117261173</v>
      </c>
      <c r="AV101" s="380">
        <v>11.645155007491072</v>
      </c>
      <c r="AW101" s="380">
        <v>9.9813556220891542</v>
      </c>
      <c r="AX101" s="380">
        <v>11.414400610287709</v>
      </c>
      <c r="AY101" s="380">
        <v>12.042730540793997</v>
      </c>
      <c r="AZ101" s="380">
        <v>11.778949492319709</v>
      </c>
      <c r="BA101" s="380">
        <v>10.400437137330755</v>
      </c>
      <c r="BB101" s="380">
        <v>9.438909793552325</v>
      </c>
      <c r="BC101" s="380">
        <v>10.12400121494381</v>
      </c>
      <c r="BD101" s="380">
        <v>9.6994823561719077</v>
      </c>
      <c r="BE101" s="380">
        <v>9.5019713572746003</v>
      </c>
      <c r="BF101" s="380">
        <v>9.4948163071817966</v>
      </c>
      <c r="BG101" s="380">
        <v>7.959117789626756</v>
      </c>
      <c r="BH101" s="380">
        <v>9.3560382589409485</v>
      </c>
      <c r="BI101" s="380">
        <v>9.1356236345580939</v>
      </c>
      <c r="BJ101" s="380">
        <v>8.7001753545419707</v>
      </c>
      <c r="BK101" s="380">
        <v>7.890495618580986</v>
      </c>
      <c r="BL101" s="380">
        <v>7.3487992863514719</v>
      </c>
      <c r="BM101" s="380">
        <v>7.2947064962170618</v>
      </c>
      <c r="BN101" s="380">
        <v>7.4011467054969042</v>
      </c>
      <c r="BO101" s="380">
        <v>7.068788944723619</v>
      </c>
      <c r="BP101" s="380">
        <v>6.5420611394163961</v>
      </c>
      <c r="BQ101" s="380">
        <v>7.6485049833887055</v>
      </c>
      <c r="BR101" s="380">
        <v>7.3974238227146802</v>
      </c>
      <c r="BS101" s="380">
        <v>13.95</v>
      </c>
      <c r="BT101" s="380">
        <v>13.95</v>
      </c>
      <c r="BU101" s="380">
        <v>14.067368421052631</v>
      </c>
      <c r="BV101" s="380"/>
      <c r="BW101" s="380"/>
      <c r="BX101" s="380"/>
      <c r="BY101" s="380"/>
      <c r="BZ101" s="380"/>
      <c r="CA101" s="380"/>
      <c r="CB101" s="380"/>
      <c r="CC101" s="380"/>
      <c r="CD101" s="380"/>
      <c r="CE101" s="380"/>
      <c r="CF101" s="380"/>
      <c r="CG101" s="380"/>
      <c r="CH101" s="380"/>
      <c r="CI101" s="380"/>
      <c r="CY101" s="384"/>
      <c r="CZ101" s="384"/>
    </row>
    <row r="102" spans="1:104" hidden="1">
      <c r="C102" s="390"/>
      <c r="E102" s="373"/>
      <c r="CY102" s="379"/>
    </row>
    <row r="103" spans="1:104" s="376" customFormat="1" hidden="1">
      <c r="C103" s="404">
        <v>2003</v>
      </c>
      <c r="D103" s="380">
        <v>14.733225806451612</v>
      </c>
      <c r="E103" s="380">
        <v>15.70432011856243</v>
      </c>
      <c r="F103" s="380">
        <v>15.60376036665212</v>
      </c>
      <c r="G103" s="380">
        <v>16.351137630239883</v>
      </c>
      <c r="H103" s="380">
        <v>16.265961742826782</v>
      </c>
      <c r="I103" s="380">
        <v>15.67225974025974</v>
      </c>
      <c r="J103" s="380">
        <v>15.442648293963254</v>
      </c>
      <c r="K103" s="380">
        <v>15.428847539015605</v>
      </c>
      <c r="L103" s="380">
        <v>15.628547297297299</v>
      </c>
      <c r="M103" s="380">
        <v>15.653405004859087</v>
      </c>
      <c r="N103" s="380">
        <v>16.567340976331362</v>
      </c>
      <c r="O103" s="380">
        <v>16.565629280821916</v>
      </c>
      <c r="P103" s="380">
        <v>16.010851457658493</v>
      </c>
      <c r="Q103" s="380">
        <v>15.421096005019871</v>
      </c>
      <c r="R103" s="380">
        <v>14.013520916334663</v>
      </c>
      <c r="S103" s="380">
        <v>15.417886482449591</v>
      </c>
      <c r="T103" s="380">
        <v>16.225983223100503</v>
      </c>
      <c r="U103" s="380">
        <v>16.253000514668038</v>
      </c>
      <c r="V103" s="380">
        <v>15.937606794141574</v>
      </c>
      <c r="W103" s="380">
        <v>16.469558572039332</v>
      </c>
      <c r="X103" s="380">
        <v>16.606389824602161</v>
      </c>
      <c r="Y103" s="380">
        <v>16.620457773407622</v>
      </c>
      <c r="Z103" s="380">
        <v>16.332133404625051</v>
      </c>
      <c r="AA103" s="380">
        <v>17.270997829289218</v>
      </c>
      <c r="AB103" s="380">
        <v>16.982666684115628</v>
      </c>
      <c r="AC103" s="380">
        <v>17.386515215967655</v>
      </c>
      <c r="AD103" s="380">
        <v>17.20623445039557</v>
      </c>
      <c r="AE103" s="380">
        <v>17.225750282514021</v>
      </c>
      <c r="AF103" s="380">
        <v>17.258337828735076</v>
      </c>
      <c r="AG103" s="380">
        <v>16.136923360100216</v>
      </c>
      <c r="AH103" s="380">
        <v>15.625792128169229</v>
      </c>
      <c r="AI103" s="380">
        <v>15.976784444008779</v>
      </c>
      <c r="AJ103" s="380">
        <v>15.592920781204947</v>
      </c>
      <c r="AK103" s="380">
        <v>15.622878367697007</v>
      </c>
      <c r="AL103" s="380">
        <v>16.142497634483053</v>
      </c>
      <c r="AM103" s="380">
        <v>14.214324951644098</v>
      </c>
      <c r="AN103" s="380">
        <v>16.20887011615628</v>
      </c>
      <c r="AO103" s="380">
        <v>16.836065747613997</v>
      </c>
      <c r="AP103" s="380">
        <v>16.632343627527828</v>
      </c>
      <c r="AQ103" s="380">
        <v>16.454032674118658</v>
      </c>
      <c r="AR103" s="380">
        <v>16.16</v>
      </c>
      <c r="AS103" s="380">
        <v>15.863434477275741</v>
      </c>
      <c r="AT103" s="380">
        <v>15.3805748502994</v>
      </c>
      <c r="AU103" s="380">
        <v>15.170328530259367</v>
      </c>
      <c r="AV103" s="380">
        <v>14.027950390249119</v>
      </c>
      <c r="AW103" s="380">
        <v>13.154736218138707</v>
      </c>
      <c r="AX103" s="380">
        <v>13.565750242797021</v>
      </c>
      <c r="AY103" s="380">
        <v>13.002421763141747</v>
      </c>
      <c r="AZ103" s="380">
        <v>12.78156121851201</v>
      </c>
      <c r="BA103" s="380">
        <v>11.607563962387928</v>
      </c>
      <c r="BB103" s="380">
        <v>12.192381648487576</v>
      </c>
      <c r="BC103" s="380">
        <v>9.6993497467310625</v>
      </c>
      <c r="BD103" s="380">
        <v>9.6104891640866867</v>
      </c>
      <c r="BE103" s="380">
        <v>10.119485049833886</v>
      </c>
      <c r="BF103" s="380">
        <v>10.561685225167027</v>
      </c>
      <c r="BG103" s="380">
        <v>10.429672493914584</v>
      </c>
      <c r="BH103" s="380">
        <v>11.84503319148936</v>
      </c>
      <c r="BI103" s="380">
        <v>12.960881602199096</v>
      </c>
      <c r="BJ103" s="380">
        <v>13.319345832484208</v>
      </c>
      <c r="BK103" s="380">
        <v>13.752670416942424</v>
      </c>
      <c r="BL103" s="380">
        <v>13.738936029896681</v>
      </c>
      <c r="BM103" s="380">
        <v>13.215365659777422</v>
      </c>
      <c r="BN103" s="380">
        <v>12.266138878290725</v>
      </c>
      <c r="BO103" s="380">
        <v>13.024912739965099</v>
      </c>
      <c r="BP103" s="380">
        <v>13.318587240392986</v>
      </c>
      <c r="BQ103" s="380">
        <v>13.191853268819624</v>
      </c>
      <c r="BR103" s="380">
        <v>12.690764744005184</v>
      </c>
      <c r="BS103" s="380">
        <v>11.528118618292419</v>
      </c>
      <c r="BT103" s="380">
        <v>11.634590620031796</v>
      </c>
      <c r="BU103" s="380">
        <v>11.60753184713376</v>
      </c>
      <c r="BV103" s="380">
        <v>11.100638977635784</v>
      </c>
      <c r="BW103" s="380">
        <v>10.793716894977171</v>
      </c>
      <c r="BX103" s="380">
        <v>9.6589963503649656</v>
      </c>
      <c r="BY103" s="380"/>
      <c r="BZ103" s="380"/>
      <c r="CA103" s="380"/>
      <c r="CB103" s="380"/>
      <c r="CC103" s="380"/>
      <c r="CD103" s="380"/>
      <c r="CE103" s="380"/>
      <c r="CF103" s="380"/>
      <c r="CG103" s="380"/>
      <c r="CH103" s="380"/>
      <c r="CI103" s="380"/>
      <c r="CY103" s="384"/>
      <c r="CZ103" s="384"/>
    </row>
    <row r="104" spans="1:104" hidden="1">
      <c r="A104" s="390"/>
      <c r="E104" s="373"/>
    </row>
    <row r="105" spans="1:104" hidden="1">
      <c r="D105" s="376"/>
      <c r="E105" s="376"/>
      <c r="F105" s="376"/>
      <c r="G105" s="376"/>
      <c r="H105" s="376"/>
      <c r="I105" s="376"/>
      <c r="J105" s="376"/>
      <c r="K105" s="376"/>
      <c r="L105" s="376"/>
      <c r="M105" s="376"/>
      <c r="N105" s="376"/>
      <c r="O105" s="376"/>
      <c r="P105" s="376"/>
      <c r="Q105" s="376"/>
      <c r="R105" s="376"/>
      <c r="S105" s="376"/>
      <c r="T105" s="376"/>
      <c r="U105" s="376"/>
      <c r="V105" s="376"/>
      <c r="W105" s="376"/>
      <c r="X105" s="376"/>
      <c r="Y105" s="376"/>
      <c r="Z105" s="376"/>
      <c r="AA105" s="376"/>
      <c r="AB105" s="376"/>
      <c r="AC105" s="376"/>
      <c r="AD105" s="376"/>
      <c r="AE105" s="376"/>
      <c r="AF105" s="376"/>
      <c r="AG105" s="376"/>
      <c r="AH105" s="376"/>
      <c r="AI105" s="376"/>
      <c r="AJ105" s="376"/>
      <c r="AK105" s="376"/>
      <c r="AL105" s="376"/>
      <c r="AM105" s="376"/>
      <c r="AN105" s="376"/>
      <c r="AO105" s="376"/>
      <c r="AP105" s="376"/>
      <c r="AQ105" s="376"/>
      <c r="AR105" s="376"/>
      <c r="AS105" s="376"/>
      <c r="AT105" s="376"/>
      <c r="AU105" s="376"/>
      <c r="AV105" s="376"/>
      <c r="AW105" s="376"/>
      <c r="AX105" s="376"/>
      <c r="AY105" s="376"/>
      <c r="AZ105" s="376"/>
      <c r="BA105" s="376"/>
      <c r="BB105" s="376"/>
      <c r="BC105" s="376"/>
      <c r="BD105" s="376"/>
      <c r="BE105" s="376"/>
      <c r="BF105" s="376"/>
      <c r="BG105" s="376"/>
      <c r="BH105" s="376"/>
      <c r="BI105" s="376"/>
      <c r="BJ105" s="376"/>
      <c r="BK105" s="376"/>
      <c r="BL105" s="376"/>
      <c r="BM105" s="376"/>
      <c r="BN105" s="376"/>
      <c r="BO105" s="376"/>
      <c r="BP105" s="376"/>
      <c r="BQ105" s="376"/>
      <c r="BR105" s="376"/>
      <c r="BS105" s="376"/>
      <c r="BT105" s="376"/>
      <c r="BU105" s="376"/>
      <c r="BV105" s="376"/>
      <c r="BW105" s="376"/>
      <c r="BX105" s="376"/>
    </row>
    <row r="106" spans="1:104" hidden="1">
      <c r="E106" s="373"/>
    </row>
    <row r="107" spans="1:104" hidden="1">
      <c r="E107" s="373"/>
    </row>
    <row r="108" spans="1:104" hidden="1">
      <c r="E108" s="373"/>
    </row>
    <row r="109" spans="1:104" hidden="1">
      <c r="E109" s="373"/>
    </row>
    <row r="110" spans="1:104" hidden="1">
      <c r="E110" s="373"/>
    </row>
    <row r="111" spans="1:104" hidden="1">
      <c r="E111" s="373"/>
    </row>
    <row r="112" spans="1:104" hidden="1">
      <c r="E112" s="373"/>
    </row>
    <row r="113" spans="5:5" hidden="1">
      <c r="E113" s="373"/>
    </row>
    <row r="114" spans="5:5" hidden="1">
      <c r="E114" s="373"/>
    </row>
    <row r="115" spans="5:5" hidden="1">
      <c r="E115" s="373"/>
    </row>
    <row r="116" spans="5:5" hidden="1">
      <c r="E116" s="373"/>
    </row>
    <row r="117" spans="5:5" hidden="1">
      <c r="E117" s="373"/>
    </row>
    <row r="118" spans="5:5" hidden="1">
      <c r="E118" s="373"/>
    </row>
    <row r="119" spans="5:5" hidden="1">
      <c r="E119" s="373"/>
    </row>
    <row r="120" spans="5:5" hidden="1">
      <c r="E120" s="373"/>
    </row>
    <row r="121" spans="5:5" hidden="1">
      <c r="E121" s="373"/>
    </row>
    <row r="122" spans="5:5" hidden="1">
      <c r="E122" s="373"/>
    </row>
    <row r="123" spans="5:5" hidden="1">
      <c r="E123" s="373"/>
    </row>
    <row r="124" spans="5:5" hidden="1">
      <c r="E124" s="373"/>
    </row>
    <row r="125" spans="5:5" hidden="1">
      <c r="E125" s="373"/>
    </row>
    <row r="126" spans="5:5" hidden="1"/>
    <row r="127" spans="5:5" hidden="1"/>
    <row r="128" spans="5:5" hidden="1"/>
    <row r="129" spans="1:87" hidden="1">
      <c r="D129" s="373"/>
      <c r="E129" s="373"/>
      <c r="F129" s="373"/>
      <c r="G129" s="373"/>
      <c r="H129" s="373"/>
      <c r="I129" s="373"/>
      <c r="J129" s="373"/>
      <c r="K129" s="373"/>
      <c r="L129" s="373"/>
      <c r="M129" s="373"/>
      <c r="N129" s="373"/>
      <c r="O129" s="373"/>
      <c r="P129" s="373"/>
      <c r="Q129" s="373"/>
      <c r="R129" s="373"/>
      <c r="S129" s="373"/>
      <c r="T129" s="373"/>
      <c r="U129" s="373"/>
      <c r="V129" s="373"/>
      <c r="W129" s="373"/>
      <c r="X129" s="373"/>
      <c r="Y129" s="373"/>
      <c r="Z129" s="373"/>
      <c r="AA129" s="373"/>
      <c r="AB129" s="373"/>
      <c r="AC129" s="373"/>
      <c r="AD129" s="373"/>
      <c r="AE129" s="373"/>
      <c r="AF129" s="373"/>
      <c r="AG129" s="373"/>
      <c r="AH129" s="373"/>
      <c r="AI129" s="373"/>
      <c r="AJ129" s="373"/>
      <c r="AK129" s="373"/>
      <c r="AL129" s="373"/>
      <c r="AM129" s="373"/>
      <c r="AN129" s="373"/>
      <c r="AO129" s="373"/>
      <c r="AP129" s="373"/>
      <c r="AQ129" s="373"/>
    </row>
    <row r="130" spans="1:87" ht="15" hidden="1" thickBot="1">
      <c r="A130" s="405">
        <v>2014</v>
      </c>
      <c r="B130" s="406" t="s">
        <v>73</v>
      </c>
      <c r="C130" s="407" t="s">
        <v>71</v>
      </c>
      <c r="D130" s="408">
        <v>0</v>
      </c>
      <c r="E130" s="408">
        <v>4.3999999999999997E-2</v>
      </c>
      <c r="F130" s="408">
        <v>0</v>
      </c>
      <c r="G130" s="408">
        <v>0</v>
      </c>
      <c r="H130" s="408">
        <v>12.594000000000001</v>
      </c>
      <c r="I130" s="408">
        <v>38.454999999999998</v>
      </c>
      <c r="J130" s="408">
        <v>59.022000000000006</v>
      </c>
      <c r="K130" s="408">
        <v>61.87299999999999</v>
      </c>
      <c r="L130" s="408">
        <v>62.813999999999993</v>
      </c>
      <c r="M130" s="408">
        <v>57.073999999999998</v>
      </c>
      <c r="N130" s="408">
        <v>47.905000000000008</v>
      </c>
      <c r="O130" s="408">
        <v>67.483000000000004</v>
      </c>
      <c r="P130" s="408">
        <v>77.384</v>
      </c>
      <c r="Q130" s="408">
        <v>74.980999999999995</v>
      </c>
      <c r="R130" s="408">
        <v>59.69</v>
      </c>
      <c r="S130" s="408">
        <v>48.186999999999998</v>
      </c>
      <c r="T130" s="408">
        <v>73.254000000000005</v>
      </c>
      <c r="U130" s="408">
        <v>45.437000000000005</v>
      </c>
      <c r="V130" s="408">
        <v>58.125</v>
      </c>
      <c r="W130" s="408">
        <v>61.817</v>
      </c>
      <c r="X130" s="408">
        <v>65.629000000000005</v>
      </c>
      <c r="Y130" s="408">
        <v>39.755000000000003</v>
      </c>
      <c r="Z130" s="408">
        <v>26.734000000000002</v>
      </c>
      <c r="AA130" s="408">
        <v>40.458000000000006</v>
      </c>
      <c r="AB130" s="408">
        <v>39.444800000000015</v>
      </c>
      <c r="AC130" s="408">
        <v>35.984999999999999</v>
      </c>
      <c r="AD130" s="408">
        <v>63.649000000000001</v>
      </c>
      <c r="AE130" s="408">
        <v>44.274000000000001</v>
      </c>
      <c r="AF130" s="408">
        <v>13.224</v>
      </c>
      <c r="AG130" s="408">
        <v>23.278000000000002</v>
      </c>
      <c r="AH130" s="408">
        <v>49.318999999999996</v>
      </c>
      <c r="AI130" s="408">
        <v>56.731999999999999</v>
      </c>
      <c r="AJ130" s="408">
        <v>38.319000000000003</v>
      </c>
      <c r="AK130" s="408">
        <v>72.150000000000006</v>
      </c>
      <c r="AL130" s="408">
        <v>63.150400000000012</v>
      </c>
      <c r="AM130" s="408">
        <v>83.404000000000011</v>
      </c>
      <c r="AN130" s="408">
        <v>82.802999999999997</v>
      </c>
      <c r="AO130" s="408">
        <v>97.649999999999991</v>
      </c>
      <c r="AP130" s="408">
        <v>84.996100000000013</v>
      </c>
      <c r="AQ130" s="408">
        <v>62.864550000000015</v>
      </c>
      <c r="AR130" s="408">
        <v>40.613</v>
      </c>
      <c r="AS130" s="408">
        <v>66.873999999999995</v>
      </c>
      <c r="AT130" s="408">
        <v>78.662999999999997</v>
      </c>
      <c r="AU130" s="408">
        <v>109.01799999999999</v>
      </c>
      <c r="AV130" s="408">
        <v>105.10700000000001</v>
      </c>
      <c r="AW130" s="408">
        <v>99.07</v>
      </c>
      <c r="AX130" s="408">
        <v>76.169999999999987</v>
      </c>
      <c r="AY130" s="408">
        <v>56.866000000000007</v>
      </c>
      <c r="AZ130" s="408">
        <v>120.31099999999999</v>
      </c>
      <c r="BA130" s="408">
        <v>123.85610000000001</v>
      </c>
      <c r="BB130" s="408">
        <v>108.66199999999999</v>
      </c>
      <c r="BC130" s="408">
        <v>97.236000000000004</v>
      </c>
      <c r="BD130" s="408">
        <v>66.607899999999987</v>
      </c>
      <c r="BE130" s="408">
        <v>129.21899999999999</v>
      </c>
      <c r="BF130" s="408">
        <v>105.76</v>
      </c>
      <c r="BG130" s="408">
        <v>60.030199999999986</v>
      </c>
      <c r="BH130" s="408">
        <v>64.561999999999998</v>
      </c>
      <c r="BI130" s="408">
        <v>90.37</v>
      </c>
      <c r="BJ130" s="408">
        <v>91.573000000000008</v>
      </c>
      <c r="BK130" s="408">
        <v>76.779000000000011</v>
      </c>
      <c r="BL130" s="408">
        <v>82.009</v>
      </c>
      <c r="BM130" s="408">
        <v>75.321999999999989</v>
      </c>
      <c r="BN130" s="408">
        <v>56.033000000000001</v>
      </c>
      <c r="BO130" s="408">
        <v>41.687999999999995</v>
      </c>
      <c r="BP130" s="408">
        <v>41.981000000000002</v>
      </c>
      <c r="BQ130" s="408">
        <v>35.692999999999998</v>
      </c>
      <c r="BR130" s="408">
        <v>17.332999999999998</v>
      </c>
      <c r="BS130" s="408">
        <v>17.375</v>
      </c>
      <c r="BT130" s="408">
        <v>24.268999999999998</v>
      </c>
      <c r="BU130" s="408">
        <v>42.067999999999998</v>
      </c>
      <c r="BV130" s="408">
        <v>41.731999999999999</v>
      </c>
      <c r="BW130" s="408">
        <v>30.396999999999998</v>
      </c>
      <c r="BX130" s="408">
        <v>19.641000000000002</v>
      </c>
      <c r="BY130" s="408">
        <v>22.45</v>
      </c>
      <c r="BZ130" s="408">
        <v>14.829000000000001</v>
      </c>
      <c r="CA130" s="408">
        <v>4.04</v>
      </c>
      <c r="CB130" s="408">
        <v>3.8180000000000005</v>
      </c>
      <c r="CC130" s="408">
        <v>12.302999999999999</v>
      </c>
      <c r="CD130" s="408">
        <v>11.876999999999999</v>
      </c>
      <c r="CE130" s="409">
        <v>6.8260000000000005</v>
      </c>
      <c r="CF130" s="409">
        <v>9.8109999999999999</v>
      </c>
      <c r="CG130" s="409">
        <v>8.5289999999999981</v>
      </c>
      <c r="CH130" s="409">
        <v>2.1990000000000003</v>
      </c>
      <c r="CI130" s="409">
        <v>0</v>
      </c>
    </row>
    <row r="131" spans="1:87" hidden="1">
      <c r="C131" s="407" t="s">
        <v>72</v>
      </c>
      <c r="D131" s="380">
        <v>0</v>
      </c>
      <c r="E131" s="380">
        <v>4.3999999999999997E-2</v>
      </c>
      <c r="F131" s="380">
        <v>4.3999999999999997E-2</v>
      </c>
      <c r="G131" s="380">
        <v>4.3999999999999997E-2</v>
      </c>
      <c r="H131" s="380">
        <v>12.638000000000002</v>
      </c>
      <c r="I131" s="380">
        <v>51.093000000000004</v>
      </c>
      <c r="J131" s="380">
        <v>110.11500000000001</v>
      </c>
      <c r="K131" s="380">
        <v>171.988</v>
      </c>
      <c r="L131" s="380">
        <v>234.80199999999999</v>
      </c>
      <c r="M131" s="380">
        <v>291.87599999999998</v>
      </c>
      <c r="N131" s="380">
        <v>339.78100000000001</v>
      </c>
      <c r="O131" s="380">
        <v>407.26400000000001</v>
      </c>
      <c r="P131" s="380">
        <v>484.64800000000002</v>
      </c>
      <c r="Q131" s="380">
        <v>559.62900000000002</v>
      </c>
      <c r="R131" s="380">
        <v>619.31899999999996</v>
      </c>
      <c r="S131" s="380">
        <v>667.50599999999997</v>
      </c>
      <c r="T131" s="380">
        <v>740.76</v>
      </c>
      <c r="U131" s="380">
        <v>786.197</v>
      </c>
      <c r="V131" s="380">
        <v>844.322</v>
      </c>
      <c r="W131" s="380">
        <v>906.13900000000001</v>
      </c>
      <c r="X131" s="380">
        <v>971.76800000000003</v>
      </c>
      <c r="Y131" s="380">
        <v>1011.523</v>
      </c>
      <c r="Z131" s="380">
        <v>1038.2570000000001</v>
      </c>
      <c r="AA131" s="380">
        <v>1078.7150000000001</v>
      </c>
      <c r="AB131" s="380">
        <v>1118.1598000000001</v>
      </c>
      <c r="AC131" s="380">
        <v>1154.1448</v>
      </c>
      <c r="AD131" s="380">
        <v>1217.7937999999999</v>
      </c>
      <c r="AE131" s="380">
        <v>1262.0677999999998</v>
      </c>
      <c r="AF131" s="380">
        <v>1275.2917999999997</v>
      </c>
      <c r="AG131" s="380">
        <v>1298.5697999999998</v>
      </c>
      <c r="AH131" s="380">
        <v>1347.8887999999997</v>
      </c>
      <c r="AI131" s="380">
        <v>1404.6207999999997</v>
      </c>
      <c r="AJ131" s="380">
        <v>1442.9397999999997</v>
      </c>
      <c r="AK131" s="380">
        <v>1515.0897999999997</v>
      </c>
      <c r="AL131" s="380">
        <v>1578.2401999999997</v>
      </c>
      <c r="AM131" s="380">
        <v>1661.6441999999997</v>
      </c>
      <c r="AN131" s="380">
        <v>1744.4471999999996</v>
      </c>
      <c r="AO131" s="380">
        <v>1842.0971999999997</v>
      </c>
      <c r="AP131" s="380">
        <v>1927.0932999999998</v>
      </c>
      <c r="AQ131" s="380">
        <v>1989.9578499999998</v>
      </c>
      <c r="AR131" s="380">
        <v>2030.5708499999998</v>
      </c>
      <c r="AS131" s="380">
        <v>2097.4448499999999</v>
      </c>
      <c r="AT131" s="380">
        <v>2176.1078499999999</v>
      </c>
      <c r="AU131" s="380">
        <v>2285.1258499999999</v>
      </c>
      <c r="AV131" s="380">
        <v>2390.2328499999999</v>
      </c>
      <c r="AW131" s="380">
        <v>2489.30285</v>
      </c>
      <c r="AX131" s="380">
        <v>2565.4728500000001</v>
      </c>
      <c r="AY131" s="380">
        <v>2622.3388500000001</v>
      </c>
      <c r="AZ131" s="380">
        <v>2742.6498500000002</v>
      </c>
      <c r="BA131" s="380">
        <v>2866.5059500000002</v>
      </c>
      <c r="BB131" s="380">
        <v>2975.16795</v>
      </c>
      <c r="BC131" s="380">
        <v>3072.4039499999999</v>
      </c>
      <c r="BD131" s="380">
        <v>3139.0118499999999</v>
      </c>
      <c r="BE131" s="380">
        <v>3268.2308499999999</v>
      </c>
      <c r="BF131" s="380">
        <v>3373.9908500000001</v>
      </c>
      <c r="BG131" s="380">
        <v>3434.0210500000003</v>
      </c>
      <c r="BH131" s="380">
        <v>3498.5830500000002</v>
      </c>
      <c r="BI131" s="380">
        <v>3588.9530500000001</v>
      </c>
      <c r="BJ131" s="380">
        <v>3680.5260499999999</v>
      </c>
      <c r="BK131" s="380">
        <v>3757.3050499999999</v>
      </c>
      <c r="BL131" s="380">
        <v>3839.31405</v>
      </c>
      <c r="BM131" s="380">
        <v>3914.6360500000001</v>
      </c>
      <c r="BN131" s="380">
        <v>3970.66905</v>
      </c>
      <c r="BO131" s="380">
        <v>4012.3570500000001</v>
      </c>
      <c r="BP131" s="380">
        <v>4054.3380500000003</v>
      </c>
      <c r="BQ131" s="380">
        <v>4090.0310500000005</v>
      </c>
      <c r="BR131" s="380">
        <v>4107.3640500000001</v>
      </c>
      <c r="BS131" s="380">
        <v>4124.7390500000001</v>
      </c>
      <c r="BT131" s="380">
        <v>4149.0080500000004</v>
      </c>
      <c r="BU131" s="380">
        <v>4191.0760500000006</v>
      </c>
      <c r="BV131" s="380">
        <v>4232.8080500000005</v>
      </c>
      <c r="BW131" s="380">
        <v>4263.2050500000005</v>
      </c>
      <c r="BX131" s="380">
        <v>4282.8460500000001</v>
      </c>
      <c r="BY131" s="380">
        <v>4305.2960499999999</v>
      </c>
      <c r="BZ131" s="380">
        <v>4320.1250499999996</v>
      </c>
      <c r="CA131" s="380">
        <v>4324.1650499999996</v>
      </c>
      <c r="CB131" s="380">
        <v>4327.9830499999998</v>
      </c>
      <c r="CC131" s="380">
        <v>4340.2860499999997</v>
      </c>
      <c r="CD131" s="380">
        <v>4352.1630500000001</v>
      </c>
      <c r="CE131" s="380">
        <v>4358.9890500000001</v>
      </c>
      <c r="CF131" s="380">
        <v>4368.8000499999998</v>
      </c>
      <c r="CG131" s="380">
        <v>4377.3290500000003</v>
      </c>
      <c r="CH131" s="380">
        <v>4379.5280499999999</v>
      </c>
      <c r="CI131" s="380">
        <v>4379.5280499999999</v>
      </c>
    </row>
    <row r="132" spans="1:87" hidden="1">
      <c r="D132" s="373"/>
      <c r="E132" s="373"/>
      <c r="F132" s="373"/>
      <c r="G132" s="373"/>
      <c r="H132" s="373"/>
      <c r="I132" s="373"/>
      <c r="J132" s="373"/>
      <c r="K132" s="373"/>
      <c r="L132" s="373"/>
      <c r="M132" s="373"/>
      <c r="N132" s="373"/>
      <c r="O132" s="373"/>
      <c r="P132" s="373"/>
      <c r="Q132" s="373"/>
      <c r="R132" s="373"/>
      <c r="S132" s="373"/>
      <c r="T132" s="373"/>
      <c r="U132" s="373"/>
      <c r="V132" s="373"/>
      <c r="W132" s="373"/>
      <c r="X132" s="373"/>
      <c r="Y132" s="373"/>
      <c r="Z132" s="373"/>
      <c r="AA132" s="373"/>
      <c r="AB132" s="373"/>
      <c r="AC132" s="373"/>
      <c r="AD132" s="373"/>
      <c r="AE132" s="373"/>
      <c r="AF132" s="373"/>
      <c r="AG132" s="373"/>
      <c r="AH132" s="373"/>
      <c r="AI132" s="373"/>
      <c r="AJ132" s="373"/>
      <c r="AK132" s="373"/>
      <c r="AL132" s="373"/>
      <c r="AM132" s="373"/>
      <c r="AN132" s="373"/>
      <c r="AO132" s="373"/>
      <c r="AP132" s="373"/>
      <c r="AQ132" s="373"/>
    </row>
    <row r="133" spans="1:87" s="331" customFormat="1" ht="15" hidden="1" thickBot="1">
      <c r="A133" s="410">
        <v>2012</v>
      </c>
      <c r="B133" s="406" t="s">
        <v>73</v>
      </c>
      <c r="C133" s="407" t="s">
        <v>71</v>
      </c>
      <c r="D133" s="408">
        <v>0</v>
      </c>
      <c r="E133" s="408">
        <v>0.26890000000000003</v>
      </c>
      <c r="F133" s="408">
        <v>1.1899500000000001</v>
      </c>
      <c r="G133" s="408">
        <v>1.774</v>
      </c>
      <c r="H133" s="408">
        <v>1.6629</v>
      </c>
      <c r="I133" s="408">
        <v>1.798</v>
      </c>
      <c r="J133" s="408">
        <v>0.76290000000000002</v>
      </c>
      <c r="K133" s="408">
        <v>0.76400000000000001</v>
      </c>
      <c r="L133" s="408">
        <v>0.36</v>
      </c>
      <c r="M133" s="408">
        <v>0.247</v>
      </c>
      <c r="N133" s="408">
        <v>38.189</v>
      </c>
      <c r="O133" s="408">
        <v>52.822000000000003</v>
      </c>
      <c r="P133" s="408">
        <v>33.488</v>
      </c>
      <c r="Q133" s="408">
        <v>8.1289999999999996</v>
      </c>
      <c r="R133" s="408">
        <v>48.054999999999993</v>
      </c>
      <c r="S133" s="408">
        <v>43.382999999999996</v>
      </c>
      <c r="T133" s="408">
        <v>38.540999999999997</v>
      </c>
      <c r="U133" s="408">
        <v>47.305999999999997</v>
      </c>
      <c r="V133" s="408">
        <v>38.953000000000003</v>
      </c>
      <c r="W133" s="408">
        <v>51.82</v>
      </c>
      <c r="X133" s="408">
        <v>60.419999999999995</v>
      </c>
      <c r="Y133" s="408">
        <v>56.197000000000003</v>
      </c>
      <c r="Z133" s="408">
        <v>50.926000000000002</v>
      </c>
      <c r="AA133" s="408">
        <v>33.256</v>
      </c>
      <c r="AB133" s="408">
        <v>20.73</v>
      </c>
      <c r="AC133" s="408">
        <v>7.7479999999999993</v>
      </c>
      <c r="AD133" s="408">
        <v>30.752000000000002</v>
      </c>
      <c r="AE133" s="408">
        <v>26.312000000000001</v>
      </c>
      <c r="AF133" s="408">
        <v>29.236000000000004</v>
      </c>
      <c r="AG133" s="408">
        <v>47.397999999999996</v>
      </c>
      <c r="AH133" s="408">
        <v>65.281999999999996</v>
      </c>
      <c r="AI133" s="408">
        <v>62.823999999999998</v>
      </c>
      <c r="AJ133" s="408">
        <v>55.507999999999996</v>
      </c>
      <c r="AK133" s="408">
        <v>39.832999999999998</v>
      </c>
      <c r="AL133" s="408">
        <v>28.664999999999999</v>
      </c>
      <c r="AM133" s="408">
        <v>42.911000000000001</v>
      </c>
      <c r="AN133" s="408">
        <v>26.686999999999998</v>
      </c>
      <c r="AO133" s="408">
        <v>33.400999999999996</v>
      </c>
      <c r="AP133" s="408">
        <v>24.006000000000004</v>
      </c>
      <c r="AQ133" s="408">
        <v>22.495000000000005</v>
      </c>
      <c r="AR133" s="411">
        <v>29.041</v>
      </c>
      <c r="AS133" s="408">
        <v>20.736999999999998</v>
      </c>
      <c r="AT133" s="411">
        <v>21.264999999999997</v>
      </c>
      <c r="AU133" s="411">
        <v>22.765000000000001</v>
      </c>
      <c r="AV133" s="411">
        <v>49.182999999999993</v>
      </c>
      <c r="AW133" s="411">
        <v>61.357000000000006</v>
      </c>
      <c r="AX133" s="411">
        <v>101.798</v>
      </c>
      <c r="AY133" s="411">
        <v>76.334099999999992</v>
      </c>
      <c r="AZ133" s="411">
        <v>38.297999999999995</v>
      </c>
      <c r="BA133" s="411">
        <v>52.205999999999996</v>
      </c>
      <c r="BB133" s="411">
        <v>55.655999999999992</v>
      </c>
      <c r="BC133" s="411">
        <v>42.02600000000001</v>
      </c>
      <c r="BD133" s="411">
        <v>38.243000000000002</v>
      </c>
      <c r="BE133" s="411">
        <v>54.875</v>
      </c>
      <c r="BF133" s="411">
        <v>57.050999999999995</v>
      </c>
      <c r="BG133" s="411">
        <v>56.565999999999995</v>
      </c>
      <c r="BH133" s="411">
        <v>51.814999999999998</v>
      </c>
      <c r="BI133" s="411">
        <v>82.025000000000006</v>
      </c>
      <c r="BJ133" s="411">
        <v>93.460999999999999</v>
      </c>
      <c r="BK133" s="411">
        <v>95.155000000000001</v>
      </c>
      <c r="BL133" s="411">
        <v>62.406000000000006</v>
      </c>
      <c r="BM133" s="411">
        <v>45.666749999999993</v>
      </c>
      <c r="BN133" s="411">
        <v>73.575999999999993</v>
      </c>
      <c r="BO133" s="411">
        <v>71.076999999999998</v>
      </c>
      <c r="BP133" s="411">
        <v>46.518000000000001</v>
      </c>
      <c r="BQ133" s="411">
        <v>61.364000000000004</v>
      </c>
      <c r="BR133" s="411">
        <v>64.87</v>
      </c>
      <c r="BS133" s="411">
        <v>81.942999999999984</v>
      </c>
      <c r="BT133" s="411">
        <v>76.662999999999982</v>
      </c>
      <c r="BU133" s="411">
        <v>36.835000000000001</v>
      </c>
      <c r="BV133" s="411">
        <v>25.389000000000003</v>
      </c>
      <c r="BW133" s="411">
        <v>2.6300000000000003</v>
      </c>
      <c r="BX133" s="411">
        <v>0</v>
      </c>
      <c r="BY133" s="411">
        <v>0</v>
      </c>
      <c r="BZ133" s="411">
        <v>0</v>
      </c>
      <c r="CA133" s="411">
        <v>0</v>
      </c>
      <c r="CB133" s="411">
        <v>0</v>
      </c>
      <c r="CC133" s="411">
        <v>0</v>
      </c>
      <c r="CD133" s="411">
        <v>0</v>
      </c>
      <c r="CE133" s="411">
        <v>0</v>
      </c>
      <c r="CF133" s="411">
        <v>0</v>
      </c>
      <c r="CG133" s="411">
        <v>0</v>
      </c>
      <c r="CH133" s="411">
        <v>0</v>
      </c>
      <c r="CI133" s="411">
        <v>0</v>
      </c>
    </row>
    <row r="134" spans="1:87" hidden="1">
      <c r="C134" s="407" t="s">
        <v>72</v>
      </c>
      <c r="D134" s="380">
        <v>0</v>
      </c>
      <c r="E134" s="380">
        <v>0.26890000000000003</v>
      </c>
      <c r="F134" s="380">
        <v>1.45885</v>
      </c>
      <c r="G134" s="380">
        <v>3.23285</v>
      </c>
      <c r="H134" s="380">
        <v>4.8957499999999996</v>
      </c>
      <c r="I134" s="380">
        <v>6.6937499999999996</v>
      </c>
      <c r="J134" s="380">
        <v>7.4566499999999998</v>
      </c>
      <c r="K134" s="380">
        <v>8.2206499999999991</v>
      </c>
      <c r="L134" s="380">
        <v>8.5806499999999986</v>
      </c>
      <c r="M134" s="380">
        <v>8.8276499999999984</v>
      </c>
      <c r="N134" s="380">
        <v>47.016649999999998</v>
      </c>
      <c r="O134" s="380">
        <v>99.838650000000001</v>
      </c>
      <c r="P134" s="380">
        <v>133.32665</v>
      </c>
      <c r="Q134" s="380">
        <v>141.45564999999999</v>
      </c>
      <c r="R134" s="380">
        <v>189.51065</v>
      </c>
      <c r="S134" s="380">
        <v>232.89364999999998</v>
      </c>
      <c r="T134" s="380">
        <v>271.43464999999998</v>
      </c>
      <c r="U134" s="380">
        <v>318.74064999999996</v>
      </c>
      <c r="V134" s="380">
        <v>357.69364999999993</v>
      </c>
      <c r="W134" s="380">
        <v>409.51364999999993</v>
      </c>
      <c r="X134" s="380">
        <v>469.93364999999994</v>
      </c>
      <c r="Y134" s="380">
        <v>526.13064999999995</v>
      </c>
      <c r="Z134" s="380">
        <v>577.05664999999999</v>
      </c>
      <c r="AA134" s="380">
        <v>610.31264999999996</v>
      </c>
      <c r="AB134" s="380">
        <v>631.04264999999998</v>
      </c>
      <c r="AC134" s="380">
        <v>638.79065000000003</v>
      </c>
      <c r="AD134" s="380">
        <v>669.54264999999998</v>
      </c>
      <c r="AE134" s="380">
        <v>695.85464999999999</v>
      </c>
      <c r="AF134" s="380">
        <v>725.09064999999998</v>
      </c>
      <c r="AG134" s="380">
        <v>772.48865000000001</v>
      </c>
      <c r="AH134" s="380">
        <v>837.77065000000005</v>
      </c>
      <c r="AI134" s="380">
        <v>900.59465</v>
      </c>
      <c r="AJ134" s="380">
        <v>956.10265000000004</v>
      </c>
      <c r="AK134" s="380">
        <v>995.93565000000001</v>
      </c>
      <c r="AL134" s="380">
        <v>1024.6006500000001</v>
      </c>
      <c r="AM134" s="380">
        <v>1067.5116500000001</v>
      </c>
      <c r="AN134" s="380">
        <v>1094.19865</v>
      </c>
      <c r="AO134" s="380">
        <v>1127.5996500000001</v>
      </c>
      <c r="AP134" s="380">
        <v>1151.6056500000002</v>
      </c>
      <c r="AQ134" s="380">
        <v>1174.1006500000003</v>
      </c>
      <c r="AR134" s="376">
        <v>1203.1416500000003</v>
      </c>
      <c r="AS134" s="380">
        <v>1223.8786500000003</v>
      </c>
      <c r="AT134" s="376">
        <v>1245.1436500000004</v>
      </c>
      <c r="AU134" s="376">
        <v>1267.9086500000005</v>
      </c>
      <c r="AV134" s="376">
        <v>1317.0916500000005</v>
      </c>
      <c r="AW134" s="376">
        <v>1378.4486500000005</v>
      </c>
      <c r="AX134" s="376">
        <v>1480.2466500000005</v>
      </c>
      <c r="AY134" s="376">
        <v>1556.5807500000005</v>
      </c>
      <c r="AZ134" s="376">
        <v>1594.8787500000005</v>
      </c>
      <c r="BA134" s="376">
        <v>1647.0847500000004</v>
      </c>
      <c r="BB134" s="376">
        <v>1702.7407500000004</v>
      </c>
      <c r="BC134" s="376">
        <v>1744.7667500000005</v>
      </c>
      <c r="BD134" s="376">
        <v>1783.0097500000004</v>
      </c>
      <c r="BE134" s="376">
        <v>1837.8847500000004</v>
      </c>
      <c r="BF134" s="376">
        <v>1894.9357500000003</v>
      </c>
      <c r="BG134" s="376">
        <v>1951.5017500000004</v>
      </c>
      <c r="BH134" s="376">
        <v>2003.3167500000004</v>
      </c>
      <c r="BI134" s="376">
        <v>2085.3417500000005</v>
      </c>
      <c r="BJ134" s="376">
        <v>2178.8027500000003</v>
      </c>
      <c r="BK134" s="376">
        <v>2273.9577500000005</v>
      </c>
      <c r="BL134" s="376">
        <v>2336.3637500000004</v>
      </c>
      <c r="BM134" s="376">
        <v>2382.0305000000003</v>
      </c>
      <c r="BN134" s="376">
        <v>2455.6065000000003</v>
      </c>
      <c r="BO134" s="376">
        <v>2526.6835000000001</v>
      </c>
      <c r="BP134" s="376">
        <v>2573.2015000000001</v>
      </c>
      <c r="BQ134" s="376">
        <v>2634.5655000000002</v>
      </c>
      <c r="BR134" s="376">
        <v>2699.4355</v>
      </c>
      <c r="BS134" s="376">
        <v>2781.3784999999998</v>
      </c>
      <c r="BT134" s="376">
        <v>2858.0414999999998</v>
      </c>
      <c r="BU134" s="376">
        <v>2894.8764999999999</v>
      </c>
      <c r="BV134" s="376">
        <v>2920.2655</v>
      </c>
      <c r="BW134" s="376">
        <v>2922.8955000000001</v>
      </c>
      <c r="BX134" s="376">
        <v>2922.8955000000001</v>
      </c>
      <c r="BY134" s="376">
        <v>2922.8955000000001</v>
      </c>
      <c r="BZ134" s="376">
        <v>2922.8955000000001</v>
      </c>
      <c r="CA134" s="376">
        <v>2922.8955000000001</v>
      </c>
      <c r="CB134" s="376">
        <v>2922.8955000000001</v>
      </c>
      <c r="CC134" s="376">
        <v>2922.8955000000001</v>
      </c>
      <c r="CD134" s="376">
        <v>2922.8955000000001</v>
      </c>
      <c r="CE134" s="376">
        <v>2922.8955000000001</v>
      </c>
      <c r="CF134" s="376">
        <v>2922.8955000000001</v>
      </c>
      <c r="CG134" s="376">
        <v>2922.8955000000001</v>
      </c>
      <c r="CH134" s="376">
        <v>2922.8955000000001</v>
      </c>
      <c r="CI134" s="376">
        <v>2922.8955000000001</v>
      </c>
    </row>
    <row r="135" spans="1:87" hidden="1">
      <c r="D135" s="373"/>
      <c r="E135" s="373"/>
      <c r="F135" s="373"/>
      <c r="G135" s="373"/>
      <c r="H135" s="373"/>
      <c r="I135" s="373"/>
      <c r="J135" s="373"/>
      <c r="K135" s="373"/>
      <c r="L135" s="373"/>
      <c r="M135" s="373"/>
      <c r="N135" s="373"/>
      <c r="O135" s="373"/>
      <c r="P135" s="373"/>
      <c r="Q135" s="373"/>
      <c r="R135" s="373"/>
      <c r="S135" s="373"/>
      <c r="T135" s="373"/>
      <c r="U135" s="373"/>
      <c r="V135" s="373"/>
      <c r="W135" s="373"/>
      <c r="X135" s="373"/>
      <c r="Y135" s="373"/>
      <c r="Z135" s="373"/>
      <c r="AA135" s="373"/>
      <c r="AB135" s="373"/>
      <c r="AC135" s="373"/>
      <c r="AD135" s="373"/>
      <c r="AE135" s="373"/>
      <c r="AF135" s="373"/>
      <c r="AG135" s="373"/>
      <c r="AH135" s="373"/>
      <c r="AI135" s="373"/>
      <c r="AJ135" s="373"/>
      <c r="AK135" s="373"/>
      <c r="AL135" s="373"/>
      <c r="AM135" s="373"/>
      <c r="AN135" s="373"/>
      <c r="AO135" s="373"/>
      <c r="AP135" s="373"/>
      <c r="AQ135" s="373"/>
    </row>
    <row r="136" spans="1:87" ht="15" hidden="1" thickBot="1">
      <c r="A136" s="412">
        <v>2011</v>
      </c>
      <c r="B136" s="406" t="s">
        <v>73</v>
      </c>
      <c r="C136" s="407" t="s">
        <v>71</v>
      </c>
      <c r="D136" s="408">
        <v>0</v>
      </c>
      <c r="E136" s="408">
        <v>1.03335</v>
      </c>
      <c r="F136" s="408">
        <v>2.0659000000000001</v>
      </c>
      <c r="G136" s="408">
        <v>0.49434999999999996</v>
      </c>
      <c r="H136" s="408">
        <v>7.9092500000000001</v>
      </c>
      <c r="I136" s="408">
        <v>9.1643499999999989</v>
      </c>
      <c r="J136" s="408">
        <v>10.344349999999999</v>
      </c>
      <c r="K136" s="408">
        <v>12.440349999999999</v>
      </c>
      <c r="L136" s="408">
        <v>11.785799999999998</v>
      </c>
      <c r="M136" s="408">
        <v>14.327999999999999</v>
      </c>
      <c r="N136" s="408">
        <v>13.86</v>
      </c>
      <c r="O136" s="408">
        <v>24.57695</v>
      </c>
      <c r="P136" s="408">
        <v>22.11</v>
      </c>
      <c r="Q136" s="408">
        <v>33.914450000000002</v>
      </c>
      <c r="R136" s="408">
        <v>52.878</v>
      </c>
      <c r="S136" s="408">
        <v>39.537999999999997</v>
      </c>
      <c r="T136" s="408">
        <v>41.337899999999998</v>
      </c>
      <c r="U136" s="408">
        <v>35.351599999999998</v>
      </c>
      <c r="V136" s="408">
        <v>41.289899999999996</v>
      </c>
      <c r="W136" s="408">
        <v>42.907450000000004</v>
      </c>
      <c r="X136" s="408">
        <v>42.999449999999996</v>
      </c>
      <c r="Y136" s="408">
        <v>43.132000000000005</v>
      </c>
      <c r="Z136" s="408">
        <v>41.929450000000003</v>
      </c>
      <c r="AA136" s="408">
        <v>92.611999999999995</v>
      </c>
      <c r="AB136" s="408">
        <v>67.789450000000002</v>
      </c>
      <c r="AC136" s="408">
        <v>46.182000000000002</v>
      </c>
      <c r="AD136" s="408">
        <v>43.307450000000003</v>
      </c>
      <c r="AE136" s="408">
        <v>29.112900000000003</v>
      </c>
      <c r="AF136" s="408">
        <v>39.528449999999992</v>
      </c>
      <c r="AG136" s="408">
        <v>93.782549999999986</v>
      </c>
      <c r="AH136" s="408">
        <v>78.396150000000006</v>
      </c>
      <c r="AI136" s="408">
        <v>71.796350000000004</v>
      </c>
      <c r="AJ136" s="408">
        <v>43.1629</v>
      </c>
      <c r="AK136" s="408">
        <v>75.117250000000013</v>
      </c>
      <c r="AL136" s="408">
        <v>49.006449999999994</v>
      </c>
      <c r="AM136" s="408">
        <v>40.959999999999994</v>
      </c>
      <c r="AN136" s="408">
        <v>89.338449999999995</v>
      </c>
      <c r="AO136" s="408">
        <v>100.43644999999999</v>
      </c>
      <c r="AP136" s="408">
        <v>88.188349999999986</v>
      </c>
      <c r="AQ136" s="408">
        <v>81.872249999999994</v>
      </c>
      <c r="AR136" s="408">
        <v>0</v>
      </c>
      <c r="AS136" s="408">
        <v>64.731799999999993</v>
      </c>
      <c r="AT136" s="408">
        <v>65.326900000000009</v>
      </c>
      <c r="AU136" s="408">
        <v>36.756450000000001</v>
      </c>
      <c r="AV136" s="408">
        <v>40.475645</v>
      </c>
      <c r="AW136" s="408">
        <v>58.396999999999998</v>
      </c>
      <c r="AX136" s="408">
        <v>43.621450000000003</v>
      </c>
      <c r="AY136" s="408">
        <v>27.851349999999996</v>
      </c>
      <c r="AZ136" s="408">
        <v>100.15645000000001</v>
      </c>
      <c r="BA136" s="408">
        <v>106.73045</v>
      </c>
      <c r="BB136" s="408">
        <v>108.36799999999999</v>
      </c>
      <c r="BC136" s="408">
        <v>60.301000000000002</v>
      </c>
      <c r="BD136" s="408">
        <v>53.389899999999997</v>
      </c>
      <c r="BE136" s="408">
        <v>56.523899999999998</v>
      </c>
      <c r="BF136" s="408">
        <v>53.78445</v>
      </c>
      <c r="BG136" s="408">
        <v>36.075450000000004</v>
      </c>
      <c r="BH136" s="408">
        <v>26.390899999999998</v>
      </c>
      <c r="BI136" s="408">
        <v>39.3202</v>
      </c>
      <c r="BJ136" s="408">
        <v>40.938000000000002</v>
      </c>
      <c r="BK136" s="408">
        <v>47.632799999999996</v>
      </c>
      <c r="BL136" s="408">
        <v>18.902850000000001</v>
      </c>
      <c r="BM136" s="408">
        <v>37.711500000000001</v>
      </c>
      <c r="BN136" s="408">
        <v>29.793850000000003</v>
      </c>
      <c r="BO136" s="408">
        <v>38.706249999999997</v>
      </c>
      <c r="BP136" s="408">
        <v>61.931699999999992</v>
      </c>
      <c r="BQ136" s="408">
        <v>34.035200000000003</v>
      </c>
      <c r="BR136" s="408">
        <v>48.007500000000007</v>
      </c>
      <c r="BS136" s="408">
        <v>57.263050000000007</v>
      </c>
      <c r="BT136" s="408">
        <v>46.156149999999997</v>
      </c>
      <c r="BU136" s="408">
        <v>32.791699999999999</v>
      </c>
      <c r="BV136" s="408">
        <v>30.172050000000002</v>
      </c>
      <c r="BW136" s="408">
        <v>27.897600000000001</v>
      </c>
      <c r="BX136" s="408">
        <v>31.15165</v>
      </c>
      <c r="BY136" s="408">
        <v>31.78105</v>
      </c>
      <c r="BZ136" s="408">
        <v>15.56085</v>
      </c>
      <c r="CA136" s="408">
        <v>41.472350000000006</v>
      </c>
      <c r="CB136" s="408">
        <v>44.414850000000001</v>
      </c>
      <c r="CC136" s="408">
        <v>2.6474500000000001</v>
      </c>
      <c r="CD136" s="408">
        <v>5.20505</v>
      </c>
      <c r="CE136" s="408">
        <v>0</v>
      </c>
      <c r="CF136" s="408">
        <v>0</v>
      </c>
      <c r="CG136" s="408">
        <v>0</v>
      </c>
      <c r="CH136" s="408">
        <v>0</v>
      </c>
      <c r="CI136" s="408">
        <v>0</v>
      </c>
    </row>
    <row r="137" spans="1:87" hidden="1">
      <c r="C137" s="407" t="s">
        <v>72</v>
      </c>
      <c r="D137" s="380">
        <v>0</v>
      </c>
      <c r="E137" s="380">
        <v>1.03335</v>
      </c>
      <c r="F137" s="380">
        <v>3.0992500000000001</v>
      </c>
      <c r="G137" s="380">
        <v>3.5935999999999999</v>
      </c>
      <c r="H137" s="380">
        <v>11.50285</v>
      </c>
      <c r="I137" s="380">
        <v>20.667200000000001</v>
      </c>
      <c r="J137" s="380">
        <v>31.01155</v>
      </c>
      <c r="K137" s="380">
        <v>43.451899999999995</v>
      </c>
      <c r="L137" s="380">
        <v>55.23769999999999</v>
      </c>
      <c r="M137" s="380">
        <v>69.565699999999993</v>
      </c>
      <c r="N137" s="380">
        <v>83.425699999999992</v>
      </c>
      <c r="O137" s="380">
        <v>108.00264999999999</v>
      </c>
      <c r="P137" s="380">
        <v>130.11264999999997</v>
      </c>
      <c r="Q137" s="380">
        <v>164.02709999999996</v>
      </c>
      <c r="R137" s="380">
        <v>216.90509999999995</v>
      </c>
      <c r="S137" s="380">
        <v>256.44309999999996</v>
      </c>
      <c r="T137" s="380">
        <v>297.78099999999995</v>
      </c>
      <c r="U137" s="380">
        <v>333.13259999999997</v>
      </c>
      <c r="V137" s="380">
        <v>374.42249999999996</v>
      </c>
      <c r="W137" s="380">
        <v>417.32994999999994</v>
      </c>
      <c r="X137" s="380">
        <v>460.32939999999996</v>
      </c>
      <c r="Y137" s="380">
        <v>503.46139999999997</v>
      </c>
      <c r="Z137" s="380">
        <v>545.39085</v>
      </c>
      <c r="AA137" s="380">
        <v>638.00284999999997</v>
      </c>
      <c r="AB137" s="380">
        <v>705.79229999999995</v>
      </c>
      <c r="AC137" s="380">
        <v>751.97429999999997</v>
      </c>
      <c r="AD137" s="380">
        <v>795.28174999999999</v>
      </c>
      <c r="AE137" s="380">
        <v>824.39464999999996</v>
      </c>
      <c r="AF137" s="380">
        <v>863.92309999999998</v>
      </c>
      <c r="AG137" s="380">
        <v>957.70564999999999</v>
      </c>
      <c r="AH137" s="380">
        <v>1036.1017999999999</v>
      </c>
      <c r="AI137" s="380">
        <v>1107.89815</v>
      </c>
      <c r="AJ137" s="380">
        <v>1151.06105</v>
      </c>
      <c r="AK137" s="380">
        <v>1226.1783</v>
      </c>
      <c r="AL137" s="380">
        <v>1275.1847500000001</v>
      </c>
      <c r="AM137" s="380">
        <v>1316.1447500000002</v>
      </c>
      <c r="AN137" s="380">
        <v>1405.4832000000001</v>
      </c>
      <c r="AO137" s="380">
        <v>1505.91965</v>
      </c>
      <c r="AP137" s="380">
        <v>1594.1079999999999</v>
      </c>
      <c r="AQ137" s="380">
        <v>1675.9802499999998</v>
      </c>
      <c r="AR137" s="380">
        <v>1675.9802499999998</v>
      </c>
      <c r="AS137" s="380">
        <v>1740.7120499999999</v>
      </c>
      <c r="AT137" s="380">
        <v>1806.0389499999999</v>
      </c>
      <c r="AU137" s="380">
        <v>1842.7954</v>
      </c>
      <c r="AV137" s="380">
        <v>1883.271045</v>
      </c>
      <c r="AW137" s="380">
        <v>1941.6680449999999</v>
      </c>
      <c r="AX137" s="380">
        <v>1985.289495</v>
      </c>
      <c r="AY137" s="380">
        <v>2013.1408449999999</v>
      </c>
      <c r="AZ137" s="380">
        <v>2113.2972949999998</v>
      </c>
      <c r="BA137" s="380">
        <v>2220.0277449999999</v>
      </c>
      <c r="BB137" s="380">
        <v>2328.3957449999998</v>
      </c>
      <c r="BC137" s="380">
        <v>2388.6967449999997</v>
      </c>
      <c r="BD137" s="380">
        <v>2442.0866449999999</v>
      </c>
      <c r="BE137" s="380">
        <v>2498.610545</v>
      </c>
      <c r="BF137" s="380">
        <v>2552.3949950000001</v>
      </c>
      <c r="BG137" s="380">
        <v>2588.4704449999999</v>
      </c>
      <c r="BH137" s="380">
        <v>2614.8613449999998</v>
      </c>
      <c r="BI137" s="380">
        <v>2654.1815449999999</v>
      </c>
      <c r="BJ137" s="380">
        <v>2695.119545</v>
      </c>
      <c r="BK137" s="380">
        <v>2742.7523449999999</v>
      </c>
      <c r="BL137" s="380">
        <v>2761.6551949999998</v>
      </c>
      <c r="BM137" s="380">
        <v>2799.3666949999997</v>
      </c>
      <c r="BN137" s="380">
        <v>2829.1605449999997</v>
      </c>
      <c r="BO137" s="380">
        <v>2867.8667949999999</v>
      </c>
      <c r="BP137" s="380">
        <v>2929.798495</v>
      </c>
      <c r="BQ137" s="380">
        <v>2963.8336949999998</v>
      </c>
      <c r="BR137" s="380">
        <v>3011.841195</v>
      </c>
      <c r="BS137" s="380">
        <v>3069.104245</v>
      </c>
      <c r="BT137" s="380">
        <v>3115.2603949999998</v>
      </c>
      <c r="BU137" s="380">
        <v>3148.052095</v>
      </c>
      <c r="BV137" s="380">
        <v>3178.2241450000001</v>
      </c>
      <c r="BW137" s="380">
        <v>3206.1217449999999</v>
      </c>
      <c r="BX137" s="380">
        <v>3237.2733949999997</v>
      </c>
      <c r="BY137" s="380">
        <v>3269.0544449999998</v>
      </c>
      <c r="BZ137" s="380">
        <v>3284.6152949999996</v>
      </c>
      <c r="CA137" s="380">
        <v>3326.0876449999996</v>
      </c>
      <c r="CB137" s="380">
        <v>3370.5024949999997</v>
      </c>
      <c r="CC137" s="380">
        <v>3373.1499449999997</v>
      </c>
      <c r="CD137" s="380">
        <v>3378.3549949999997</v>
      </c>
      <c r="CE137" s="380">
        <v>3378.3549949999997</v>
      </c>
      <c r="CF137" s="380">
        <v>3378.3549949999997</v>
      </c>
      <c r="CG137" s="380">
        <v>3378.3549949999997</v>
      </c>
      <c r="CH137" s="380">
        <v>3378.3549949999997</v>
      </c>
      <c r="CI137" s="380">
        <v>3378.3549949999997</v>
      </c>
    </row>
    <row r="138" spans="1:87" hidden="1"/>
    <row r="139" spans="1:87" ht="15" hidden="1" thickBot="1">
      <c r="A139" s="414">
        <v>2010</v>
      </c>
      <c r="B139" s="406" t="s">
        <v>73</v>
      </c>
      <c r="C139" s="407" t="s">
        <v>71</v>
      </c>
      <c r="D139" s="413">
        <v>0.17945</v>
      </c>
      <c r="E139" s="413">
        <v>0.34</v>
      </c>
      <c r="F139" s="413">
        <v>6.6000000000000003E-2</v>
      </c>
      <c r="G139" s="413">
        <v>0.82645000000000013</v>
      </c>
      <c r="H139" s="413">
        <v>0.64790000000000003</v>
      </c>
      <c r="I139" s="413">
        <v>0.73845000000000005</v>
      </c>
      <c r="J139" s="413">
        <v>1.04095</v>
      </c>
      <c r="K139" s="413">
        <v>1.3628499999999999</v>
      </c>
      <c r="L139" s="413">
        <v>1.3839000000000001</v>
      </c>
      <c r="M139" s="413">
        <v>0.21450000000000002</v>
      </c>
      <c r="N139" s="413">
        <v>2.6557499999999998</v>
      </c>
      <c r="O139" s="413">
        <v>2.5739999999999998</v>
      </c>
      <c r="P139" s="413">
        <v>2.0114999999999998</v>
      </c>
      <c r="Q139" s="413">
        <v>2.4473500000000001</v>
      </c>
      <c r="R139" s="413">
        <v>1.3658000000000001</v>
      </c>
      <c r="S139" s="413">
        <v>1.4403999999999999</v>
      </c>
      <c r="T139" s="413">
        <v>0.96584999999999999</v>
      </c>
      <c r="U139" s="413">
        <v>1.96695</v>
      </c>
      <c r="V139" s="413">
        <v>6.2528999999999995</v>
      </c>
      <c r="W139" s="413">
        <v>6.7140000000000004</v>
      </c>
      <c r="X139" s="413">
        <v>3.5859000000000001</v>
      </c>
      <c r="Y139" s="413">
        <v>31.414999999999999</v>
      </c>
      <c r="Z139" s="413">
        <v>90.504000000000005</v>
      </c>
      <c r="AA139" s="413">
        <v>78.282999999999987</v>
      </c>
      <c r="AB139" s="413">
        <v>68.436000000000007</v>
      </c>
      <c r="AC139" s="413">
        <v>57.663499999999999</v>
      </c>
      <c r="AD139" s="413">
        <v>67.780450000000002</v>
      </c>
      <c r="AE139" s="413">
        <v>37.277999999999999</v>
      </c>
      <c r="AF139" s="413">
        <v>46.260999999999996</v>
      </c>
      <c r="AG139" s="413">
        <v>62.822000000000003</v>
      </c>
      <c r="AH139" s="413">
        <v>61.121000000000002</v>
      </c>
      <c r="AI139" s="413">
        <v>35.47645</v>
      </c>
      <c r="AJ139" s="413">
        <v>74.740449999999996</v>
      </c>
      <c r="AK139" s="413">
        <v>66.096450000000004</v>
      </c>
      <c r="AL139" s="413">
        <v>53.128449999999994</v>
      </c>
      <c r="AM139" s="413">
        <v>33.017899999999997</v>
      </c>
      <c r="AN139" s="413">
        <v>9.5427</v>
      </c>
      <c r="AO139" s="413">
        <v>14.340199999999999</v>
      </c>
      <c r="AP139" s="413">
        <v>13.8134</v>
      </c>
      <c r="AQ139" s="413">
        <v>40.255850000000002</v>
      </c>
      <c r="AR139" s="413">
        <v>0</v>
      </c>
      <c r="AS139" s="413">
        <v>67.208349999999996</v>
      </c>
      <c r="AT139" s="413">
        <v>90.647599999999997</v>
      </c>
      <c r="AU139" s="413">
        <v>86.887149999999991</v>
      </c>
      <c r="AV139" s="413">
        <v>93.656399999999991</v>
      </c>
      <c r="AW139" s="413">
        <v>115.52064999999999</v>
      </c>
      <c r="AX139" s="413">
        <v>76.595950000000002</v>
      </c>
      <c r="AY139" s="413">
        <v>48.198300000000003</v>
      </c>
      <c r="AZ139" s="413">
        <v>72.704650000000001</v>
      </c>
      <c r="BA139" s="413">
        <v>47.677050000000001</v>
      </c>
      <c r="BB139" s="413">
        <v>35.739000000000004</v>
      </c>
      <c r="BC139" s="413">
        <v>27.230250000000002</v>
      </c>
      <c r="BD139" s="413">
        <v>43.253299999999996</v>
      </c>
      <c r="BE139" s="413">
        <v>12.6958</v>
      </c>
      <c r="BF139" s="413">
        <v>19.946849999999998</v>
      </c>
      <c r="BG139" s="413">
        <v>30.403000000000002</v>
      </c>
      <c r="BH139" s="413">
        <v>22.831749999999996</v>
      </c>
      <c r="BI139" s="413">
        <v>86.319950000000006</v>
      </c>
      <c r="BJ139" s="413">
        <v>41.443800000000003</v>
      </c>
      <c r="BK139" s="413">
        <v>32.358849999999997</v>
      </c>
      <c r="BL139" s="413">
        <v>62.812400000000004</v>
      </c>
      <c r="BM139" s="413">
        <v>7.3619500000000002</v>
      </c>
      <c r="BN139" s="413">
        <v>26.5549</v>
      </c>
      <c r="BO139" s="413">
        <v>60.004350000000002</v>
      </c>
      <c r="BP139" s="413">
        <v>58.064099999999996</v>
      </c>
      <c r="BQ139" s="413">
        <v>37.405149999999999</v>
      </c>
      <c r="BR139" s="413">
        <v>36.995400000000004</v>
      </c>
      <c r="BS139" s="413">
        <v>23.652349999999998</v>
      </c>
      <c r="BT139" s="413">
        <v>34.05265</v>
      </c>
      <c r="BU139" s="413">
        <v>33.015950000000004</v>
      </c>
      <c r="BV139" s="413">
        <v>27.49025</v>
      </c>
      <c r="BW139" s="413">
        <v>38.628</v>
      </c>
      <c r="BX139" s="413">
        <v>8.9785500000000003</v>
      </c>
      <c r="BY139" s="413">
        <v>14.51</v>
      </c>
      <c r="BZ139" s="413">
        <v>37.747499999999995</v>
      </c>
      <c r="CA139" s="413">
        <v>33.205449999999999</v>
      </c>
      <c r="CB139" s="413">
        <v>15.892900000000003</v>
      </c>
      <c r="CC139" s="413">
        <v>27.527000000000001</v>
      </c>
      <c r="CD139" s="413"/>
      <c r="CE139" s="413"/>
      <c r="CF139" s="413"/>
      <c r="CG139" s="413"/>
      <c r="CH139" s="413"/>
      <c r="CI139" s="413"/>
    </row>
    <row r="140" spans="1:87" hidden="1">
      <c r="C140" s="407" t="s">
        <v>72</v>
      </c>
      <c r="D140" s="380">
        <v>0.17945</v>
      </c>
      <c r="E140" s="380">
        <v>0.51944999999999997</v>
      </c>
      <c r="F140" s="380">
        <v>0.58545000000000003</v>
      </c>
      <c r="G140" s="380">
        <v>1.4119000000000002</v>
      </c>
      <c r="H140" s="380">
        <v>2.0598000000000001</v>
      </c>
      <c r="I140" s="380">
        <v>2.7982500000000003</v>
      </c>
      <c r="J140" s="380">
        <v>3.8392000000000004</v>
      </c>
      <c r="K140" s="380">
        <v>5.2020499999999998</v>
      </c>
      <c r="L140" s="380">
        <v>6.5859500000000004</v>
      </c>
      <c r="M140" s="380">
        <v>6.8004500000000005</v>
      </c>
      <c r="N140" s="380">
        <v>9.4562000000000008</v>
      </c>
      <c r="O140" s="380">
        <v>12.030200000000001</v>
      </c>
      <c r="P140" s="380">
        <v>14.041700000000001</v>
      </c>
      <c r="Q140" s="380">
        <v>16.489049999999999</v>
      </c>
      <c r="R140" s="380">
        <v>17.854849999999999</v>
      </c>
      <c r="S140" s="380">
        <v>19.295249999999999</v>
      </c>
      <c r="T140" s="380">
        <v>20.261099999999999</v>
      </c>
      <c r="U140" s="380">
        <v>22.22805</v>
      </c>
      <c r="V140" s="380">
        <v>28.48095</v>
      </c>
      <c r="W140" s="380">
        <v>35.194949999999999</v>
      </c>
      <c r="X140" s="380">
        <v>38.780850000000001</v>
      </c>
      <c r="Y140" s="380">
        <v>70.195850000000007</v>
      </c>
      <c r="Z140" s="380">
        <v>160.69985000000003</v>
      </c>
      <c r="AA140" s="380">
        <v>238.98285000000001</v>
      </c>
      <c r="AB140" s="380">
        <v>307.41885000000002</v>
      </c>
      <c r="AC140" s="380">
        <v>365.08235000000002</v>
      </c>
      <c r="AD140" s="380">
        <v>432.86279999999999</v>
      </c>
      <c r="AE140" s="380">
        <v>470.14080000000001</v>
      </c>
      <c r="AF140" s="380">
        <v>516.40179999999998</v>
      </c>
      <c r="AG140" s="380">
        <v>579.22379999999998</v>
      </c>
      <c r="AH140" s="380">
        <v>640.34479999999996</v>
      </c>
      <c r="AI140" s="380">
        <v>675.82124999999996</v>
      </c>
      <c r="AJ140" s="380">
        <v>750.56169999999997</v>
      </c>
      <c r="AK140" s="380">
        <v>816.65814999999998</v>
      </c>
      <c r="AL140" s="380">
        <v>869.78660000000002</v>
      </c>
      <c r="AM140" s="380">
        <v>902.80449999999996</v>
      </c>
      <c r="AN140" s="380">
        <v>912.34719999999993</v>
      </c>
      <c r="AO140" s="380">
        <v>926.68739999999991</v>
      </c>
      <c r="AP140" s="380">
        <v>940.50079999999991</v>
      </c>
      <c r="AQ140" s="380">
        <v>980.75664999999992</v>
      </c>
      <c r="AR140" s="380">
        <v>980.75664999999992</v>
      </c>
      <c r="AS140" s="380">
        <v>1047.9649999999999</v>
      </c>
      <c r="AT140" s="380">
        <v>1138.6125999999999</v>
      </c>
      <c r="AU140" s="380">
        <v>1225.4997499999999</v>
      </c>
      <c r="AV140" s="380">
        <v>1319.15615</v>
      </c>
      <c r="AW140" s="380">
        <v>1434.6768</v>
      </c>
      <c r="AX140" s="380">
        <v>1511.2727499999999</v>
      </c>
      <c r="AY140" s="380">
        <v>1559.4710499999999</v>
      </c>
      <c r="AZ140" s="380">
        <v>1632.1756999999998</v>
      </c>
      <c r="BA140" s="380">
        <v>1679.8527499999998</v>
      </c>
      <c r="BB140" s="380">
        <v>1715.5917499999998</v>
      </c>
      <c r="BC140" s="380">
        <v>1742.8219999999999</v>
      </c>
      <c r="BD140" s="380">
        <v>1786.0753</v>
      </c>
      <c r="BE140" s="380">
        <v>1798.7710999999999</v>
      </c>
      <c r="BF140" s="380">
        <v>1818.71795</v>
      </c>
      <c r="BG140" s="380">
        <v>1849.12095</v>
      </c>
      <c r="BH140" s="380">
        <v>1871.9527</v>
      </c>
      <c r="BI140" s="380">
        <v>1958.2726500000001</v>
      </c>
      <c r="BJ140" s="380">
        <v>1999.7164500000001</v>
      </c>
      <c r="BK140" s="380">
        <v>2032.0753000000002</v>
      </c>
      <c r="BL140" s="380">
        <v>2094.8877000000002</v>
      </c>
      <c r="BM140" s="380">
        <v>2102.2496500000002</v>
      </c>
      <c r="BN140" s="380">
        <v>2128.8045500000003</v>
      </c>
      <c r="BO140" s="380">
        <v>2188.8089000000004</v>
      </c>
      <c r="BP140" s="380">
        <v>2246.8730000000005</v>
      </c>
      <c r="BQ140" s="380">
        <v>2284.2781500000006</v>
      </c>
      <c r="BR140" s="380">
        <v>2321.2735500000003</v>
      </c>
      <c r="BS140" s="380">
        <v>2344.9259000000002</v>
      </c>
      <c r="BT140" s="380">
        <v>2378.9785500000003</v>
      </c>
      <c r="BU140" s="380">
        <v>2411.9945000000002</v>
      </c>
      <c r="BV140" s="380">
        <v>2439.4847500000001</v>
      </c>
      <c r="BW140" s="380">
        <v>2478.1127500000002</v>
      </c>
      <c r="BX140" s="380">
        <v>2487.0913</v>
      </c>
      <c r="BY140" s="380">
        <v>2501.6013000000003</v>
      </c>
      <c r="BZ140" s="380">
        <v>2539.3488000000002</v>
      </c>
      <c r="CA140" s="380">
        <v>2572.5542500000001</v>
      </c>
      <c r="CB140" s="380">
        <v>2588.44715</v>
      </c>
      <c r="CC140" s="380">
        <v>2615.97415</v>
      </c>
      <c r="CD140" s="380"/>
      <c r="CE140" s="380"/>
      <c r="CF140" s="380"/>
      <c r="CG140" s="380"/>
      <c r="CH140" s="376"/>
      <c r="CI140" s="376"/>
    </row>
    <row r="141" spans="1:87" hidden="1">
      <c r="AR141" s="373"/>
      <c r="AS141" s="373"/>
      <c r="AT141" s="373"/>
      <c r="AU141" s="373"/>
      <c r="AV141" s="373"/>
      <c r="AW141" s="373"/>
      <c r="AX141" s="373"/>
      <c r="AY141" s="373"/>
      <c r="AZ141" s="373"/>
      <c r="BA141" s="373"/>
      <c r="BB141" s="373"/>
      <c r="BC141" s="373"/>
      <c r="BD141" s="373"/>
      <c r="BE141" s="373"/>
      <c r="BF141" s="373"/>
      <c r="BG141" s="373"/>
      <c r="BH141" s="373"/>
      <c r="BI141" s="373"/>
      <c r="BJ141" s="373"/>
      <c r="BK141" s="373"/>
      <c r="BL141" s="373"/>
      <c r="BM141" s="373"/>
      <c r="BN141" s="373"/>
      <c r="BO141" s="373"/>
      <c r="BP141" s="373"/>
      <c r="BQ141" s="373"/>
      <c r="BR141" s="373"/>
      <c r="BS141" s="373"/>
      <c r="BT141" s="373"/>
      <c r="BU141" s="373"/>
      <c r="BV141" s="373"/>
      <c r="BW141" s="373"/>
      <c r="BX141" s="373"/>
      <c r="BY141" s="373"/>
      <c r="BZ141" s="373"/>
      <c r="CA141" s="373"/>
      <c r="CB141" s="373"/>
      <c r="CC141" s="373"/>
      <c r="CD141" s="373"/>
      <c r="CE141" s="373"/>
      <c r="CF141" s="373"/>
      <c r="CG141" s="373"/>
    </row>
    <row r="142" spans="1:87" ht="15" hidden="1" thickBot="1">
      <c r="A142" s="415">
        <v>2009</v>
      </c>
      <c r="B142" s="406" t="s">
        <v>73</v>
      </c>
      <c r="C142" s="407" t="s">
        <v>71</v>
      </c>
      <c r="D142" s="408">
        <v>2.29</v>
      </c>
      <c r="E142" s="408">
        <v>30.073</v>
      </c>
      <c r="F142" s="408">
        <v>7.7670000000000003</v>
      </c>
      <c r="G142" s="408">
        <v>6.6227499999999999</v>
      </c>
      <c r="H142" s="408">
        <v>32.701749999999997</v>
      </c>
      <c r="I142" s="408">
        <v>23.467000000000002</v>
      </c>
      <c r="J142" s="408">
        <v>29.641499999999997</v>
      </c>
      <c r="K142" s="408">
        <v>15.621499999999999</v>
      </c>
      <c r="L142" s="408">
        <v>62.393949999999997</v>
      </c>
      <c r="M142" s="408">
        <v>48.433000000000007</v>
      </c>
      <c r="N142" s="408">
        <v>42.029899999999998</v>
      </c>
      <c r="O142" s="408">
        <v>59.689</v>
      </c>
      <c r="P142" s="408">
        <v>37.208999999999996</v>
      </c>
      <c r="Q142" s="408">
        <v>80.60499999999999</v>
      </c>
      <c r="R142" s="408">
        <v>42.907000000000004</v>
      </c>
      <c r="S142" s="408">
        <v>50.697999999999993</v>
      </c>
      <c r="T142" s="408">
        <v>40.808999999999997</v>
      </c>
      <c r="U142" s="408">
        <v>39.996999999999993</v>
      </c>
      <c r="V142" s="408">
        <v>24.344999999999999</v>
      </c>
      <c r="W142" s="408">
        <v>70.849999999999994</v>
      </c>
      <c r="X142" s="408">
        <v>33.405999999999999</v>
      </c>
      <c r="Y142" s="408">
        <v>31.805</v>
      </c>
      <c r="Z142" s="408">
        <v>7.6999999999999993</v>
      </c>
      <c r="AA142" s="408">
        <v>18.810000000000002</v>
      </c>
      <c r="AB142" s="408">
        <v>43.506999999999991</v>
      </c>
      <c r="AC142" s="408">
        <v>26.169999999999998</v>
      </c>
      <c r="AD142" s="408">
        <v>41.373999999999995</v>
      </c>
      <c r="AE142" s="408">
        <v>124.089</v>
      </c>
      <c r="AF142" s="408">
        <v>72.725999999999999</v>
      </c>
      <c r="AG142" s="408">
        <v>66.984999999999985</v>
      </c>
      <c r="AH142" s="408">
        <v>74.688000000000002</v>
      </c>
      <c r="AI142" s="408">
        <v>50.055</v>
      </c>
      <c r="AJ142" s="408">
        <v>40.273000000000003</v>
      </c>
      <c r="AK142" s="408">
        <v>27.704999999999998</v>
      </c>
      <c r="AL142" s="408">
        <v>41.378</v>
      </c>
      <c r="AM142" s="408">
        <v>25.158000000000001</v>
      </c>
      <c r="AN142" s="408">
        <v>2.09</v>
      </c>
      <c r="AO142" s="408">
        <v>17.489000000000001</v>
      </c>
      <c r="AP142" s="408">
        <v>29.82</v>
      </c>
      <c r="AQ142" s="408">
        <v>84.427549999999997</v>
      </c>
      <c r="AR142" s="408">
        <v>46.510999999999996</v>
      </c>
      <c r="AS142" s="408">
        <v>21.478999999999999</v>
      </c>
      <c r="AT142" s="408">
        <v>40.81</v>
      </c>
      <c r="AU142" s="408">
        <v>47.83</v>
      </c>
      <c r="AV142" s="408">
        <v>58.731000000000002</v>
      </c>
      <c r="AW142" s="408">
        <v>48.077000000000005</v>
      </c>
      <c r="AX142" s="408">
        <v>68.843999999999994</v>
      </c>
      <c r="AY142" s="408">
        <v>57.2</v>
      </c>
      <c r="AZ142" s="408">
        <v>55.506</v>
      </c>
      <c r="BA142" s="408">
        <v>54.493000000000002</v>
      </c>
      <c r="BB142" s="408">
        <v>44.514000000000003</v>
      </c>
      <c r="BC142" s="408">
        <v>46.918999999999997</v>
      </c>
      <c r="BD142" s="408">
        <v>48.988999999999997</v>
      </c>
      <c r="BE142" s="408">
        <v>36.080000000000005</v>
      </c>
      <c r="BF142" s="408">
        <v>43.370999999999995</v>
      </c>
      <c r="BG142" s="408">
        <v>55.231999999999992</v>
      </c>
      <c r="BH142" s="408">
        <v>40.22</v>
      </c>
      <c r="BI142" s="408">
        <v>67.153999999999996</v>
      </c>
      <c r="BJ142" s="408">
        <v>67.578000000000003</v>
      </c>
      <c r="BK142" s="408">
        <v>66.87299999999999</v>
      </c>
      <c r="BL142" s="408">
        <v>39.576000000000008</v>
      </c>
      <c r="BM142" s="408">
        <v>28.731000000000002</v>
      </c>
      <c r="BN142" s="408">
        <v>37.369999999999997</v>
      </c>
      <c r="BO142" s="408">
        <v>30.64</v>
      </c>
      <c r="BP142" s="408">
        <v>17.219149999999999</v>
      </c>
      <c r="BQ142" s="408">
        <v>4.26</v>
      </c>
      <c r="BR142" s="408">
        <v>7.7400000000000011</v>
      </c>
      <c r="BS142" s="408">
        <v>0.82000000000000006</v>
      </c>
      <c r="BT142" s="408">
        <v>0</v>
      </c>
      <c r="BU142" s="408">
        <v>0</v>
      </c>
      <c r="BV142" s="408">
        <v>0</v>
      </c>
      <c r="BW142" s="408">
        <v>0.22</v>
      </c>
      <c r="BX142" s="408">
        <v>0.38</v>
      </c>
      <c r="BY142" s="408">
        <v>1.81</v>
      </c>
      <c r="BZ142" s="408"/>
      <c r="CA142" s="408"/>
      <c r="CB142" s="416"/>
      <c r="CC142" s="416"/>
      <c r="CD142" s="416"/>
      <c r="CE142" s="416"/>
      <c r="CF142" s="416"/>
      <c r="CG142" s="416"/>
      <c r="CH142" s="416"/>
      <c r="CI142" s="416"/>
    </row>
    <row r="143" spans="1:87" hidden="1">
      <c r="C143" s="407" t="s">
        <v>72</v>
      </c>
      <c r="D143" s="380">
        <v>2.29</v>
      </c>
      <c r="E143" s="380">
        <v>32.363</v>
      </c>
      <c r="F143" s="380">
        <v>40.130000000000003</v>
      </c>
      <c r="G143" s="380">
        <v>46.752750000000006</v>
      </c>
      <c r="H143" s="380">
        <v>79.454499999999996</v>
      </c>
      <c r="I143" s="380">
        <v>102.92149999999999</v>
      </c>
      <c r="J143" s="380">
        <v>132.56299999999999</v>
      </c>
      <c r="K143" s="380">
        <v>148.18449999999999</v>
      </c>
      <c r="L143" s="380">
        <v>210.57844999999998</v>
      </c>
      <c r="M143" s="380">
        <v>259.01144999999997</v>
      </c>
      <c r="N143" s="380">
        <v>301.04134999999997</v>
      </c>
      <c r="O143" s="380">
        <v>360.73034999999999</v>
      </c>
      <c r="P143" s="380">
        <v>397.93934999999999</v>
      </c>
      <c r="Q143" s="380">
        <v>478.54435000000001</v>
      </c>
      <c r="R143" s="380">
        <v>521.45135000000005</v>
      </c>
      <c r="S143" s="380">
        <v>572.14935000000003</v>
      </c>
      <c r="T143" s="380">
        <v>612.95835</v>
      </c>
      <c r="U143" s="380">
        <v>652.95534999999995</v>
      </c>
      <c r="V143" s="380">
        <v>677.30034999999998</v>
      </c>
      <c r="W143" s="380">
        <v>748.15035</v>
      </c>
      <c r="X143" s="380">
        <v>781.55634999999995</v>
      </c>
      <c r="Y143" s="380">
        <v>813.3613499999999</v>
      </c>
      <c r="Z143" s="380">
        <v>821.06134999999995</v>
      </c>
      <c r="AA143" s="380">
        <v>839.87134999999989</v>
      </c>
      <c r="AB143" s="380">
        <v>883.37834999999984</v>
      </c>
      <c r="AC143" s="380">
        <v>909.5483499999998</v>
      </c>
      <c r="AD143" s="380">
        <v>950.92234999999982</v>
      </c>
      <c r="AE143" s="380">
        <v>1075.0113499999998</v>
      </c>
      <c r="AF143" s="380">
        <v>1147.7373499999999</v>
      </c>
      <c r="AG143" s="380">
        <v>1214.7223499999998</v>
      </c>
      <c r="AH143" s="380">
        <v>1289.4103499999999</v>
      </c>
      <c r="AI143" s="380">
        <v>1339.4653499999999</v>
      </c>
      <c r="AJ143" s="380">
        <v>1379.7383499999999</v>
      </c>
      <c r="AK143" s="380">
        <v>1407.4433499999998</v>
      </c>
      <c r="AL143" s="380">
        <v>1448.8213499999997</v>
      </c>
      <c r="AM143" s="380">
        <v>1473.9793499999996</v>
      </c>
      <c r="AN143" s="380">
        <v>1476.0693499999995</v>
      </c>
      <c r="AO143" s="380">
        <v>1493.5583499999996</v>
      </c>
      <c r="AP143" s="380">
        <v>1523.3783499999995</v>
      </c>
      <c r="AQ143" s="380">
        <v>1607.8058999999994</v>
      </c>
      <c r="AR143" s="380">
        <v>1654.3168999999994</v>
      </c>
      <c r="AS143" s="380">
        <v>1675.7958999999994</v>
      </c>
      <c r="AT143" s="380">
        <v>1716.6058999999993</v>
      </c>
      <c r="AU143" s="380">
        <v>1764.4358999999993</v>
      </c>
      <c r="AV143" s="380">
        <v>1823.1668999999993</v>
      </c>
      <c r="AW143" s="380">
        <v>1871.2438999999993</v>
      </c>
      <c r="AX143" s="380">
        <v>1940.0878999999993</v>
      </c>
      <c r="AY143" s="380">
        <v>1997.2878999999994</v>
      </c>
      <c r="AZ143" s="380">
        <v>2052.7938999999992</v>
      </c>
      <c r="BA143" s="380">
        <v>2107.2868999999992</v>
      </c>
      <c r="BB143" s="380">
        <v>2151.8008999999993</v>
      </c>
      <c r="BC143" s="380">
        <v>2198.7198999999991</v>
      </c>
      <c r="BD143" s="380">
        <v>2247.7088999999992</v>
      </c>
      <c r="BE143" s="380">
        <v>2283.7888999999991</v>
      </c>
      <c r="BF143" s="380">
        <v>2327.1598999999992</v>
      </c>
      <c r="BG143" s="380">
        <v>2382.3918999999992</v>
      </c>
      <c r="BH143" s="380">
        <v>2422.611899999999</v>
      </c>
      <c r="BI143" s="380">
        <v>2489.765899999999</v>
      </c>
      <c r="BJ143" s="380">
        <v>2557.3438999999989</v>
      </c>
      <c r="BK143" s="380">
        <v>2624.216899999999</v>
      </c>
      <c r="BL143" s="380">
        <v>2663.792899999999</v>
      </c>
      <c r="BM143" s="380">
        <v>2692.5238999999992</v>
      </c>
      <c r="BN143" s="380">
        <v>2729.8938999999991</v>
      </c>
      <c r="BO143" s="380">
        <v>2760.533899999999</v>
      </c>
      <c r="BP143" s="380">
        <v>2777.7530499999989</v>
      </c>
      <c r="BQ143" s="380">
        <v>2782.0130499999991</v>
      </c>
      <c r="BR143" s="380">
        <v>2789.7530499999989</v>
      </c>
      <c r="BS143" s="380">
        <v>2790.5730499999991</v>
      </c>
      <c r="BT143" s="380">
        <v>2790.5730499999991</v>
      </c>
      <c r="BU143" s="380">
        <v>2790.5730499999991</v>
      </c>
      <c r="BV143" s="380">
        <v>2790.5730499999991</v>
      </c>
      <c r="BW143" s="380">
        <v>2790.7930499999989</v>
      </c>
      <c r="BX143" s="380">
        <v>2791.173049999999</v>
      </c>
      <c r="BY143" s="380">
        <v>2792.9830499999989</v>
      </c>
      <c r="BZ143" s="380"/>
      <c r="CA143" s="380"/>
      <c r="CB143" s="373"/>
      <c r="CC143" s="373"/>
      <c r="CD143" s="373"/>
      <c r="CE143" s="373"/>
      <c r="CF143" s="373"/>
      <c r="CG143" s="373"/>
      <c r="CH143" s="373"/>
      <c r="CI143" s="373"/>
    </row>
    <row r="144" spans="1:87" hidden="1">
      <c r="C144" s="407"/>
      <c r="D144" s="380"/>
      <c r="E144" s="380"/>
      <c r="F144" s="380"/>
      <c r="G144" s="380"/>
      <c r="H144" s="380"/>
      <c r="I144" s="380"/>
      <c r="J144" s="380"/>
      <c r="K144" s="380"/>
      <c r="L144" s="380"/>
      <c r="M144" s="380"/>
      <c r="N144" s="380"/>
      <c r="O144" s="380"/>
      <c r="P144" s="380"/>
      <c r="Q144" s="380"/>
      <c r="R144" s="380"/>
      <c r="S144" s="380"/>
      <c r="T144" s="380"/>
      <c r="U144" s="382"/>
      <c r="V144" s="382"/>
      <c r="W144" s="382"/>
      <c r="X144" s="382"/>
      <c r="Y144" s="382"/>
      <c r="Z144" s="382"/>
      <c r="AA144" s="382"/>
      <c r="AB144" s="382"/>
      <c r="AC144" s="382"/>
      <c r="AD144" s="382"/>
      <c r="AE144" s="382"/>
      <c r="AF144" s="382"/>
      <c r="AG144" s="382"/>
      <c r="AH144" s="382"/>
      <c r="AI144" s="382"/>
      <c r="AJ144" s="382"/>
      <c r="AK144" s="382"/>
      <c r="AL144" s="382"/>
      <c r="AM144" s="382"/>
      <c r="AN144" s="382"/>
      <c r="AO144" s="382"/>
      <c r="AP144" s="382"/>
      <c r="AQ144" s="382"/>
      <c r="AR144" s="382"/>
      <c r="AS144" s="382"/>
      <c r="AT144" s="382"/>
      <c r="AU144" s="382"/>
      <c r="AV144" s="382"/>
      <c r="AW144" s="382"/>
      <c r="AX144" s="382"/>
      <c r="AY144" s="382"/>
      <c r="AZ144" s="382"/>
      <c r="BA144" s="382"/>
      <c r="BB144" s="382"/>
      <c r="BC144" s="382"/>
      <c r="BD144" s="382"/>
      <c r="BE144" s="382"/>
      <c r="BF144" s="382"/>
      <c r="BG144" s="382"/>
      <c r="BH144" s="382"/>
      <c r="BI144" s="382"/>
      <c r="BJ144" s="382"/>
      <c r="BK144" s="382"/>
      <c r="BL144" s="382"/>
      <c r="BM144" s="382"/>
      <c r="BN144" s="382"/>
      <c r="BO144" s="382"/>
      <c r="BP144" s="382"/>
      <c r="BQ144" s="382"/>
      <c r="BR144" s="382"/>
      <c r="BS144" s="382"/>
      <c r="BT144" s="382"/>
      <c r="BU144" s="382"/>
      <c r="BV144" s="382"/>
      <c r="BW144" s="382"/>
      <c r="BX144" s="382"/>
      <c r="BY144" s="382"/>
      <c r="BZ144" s="382"/>
      <c r="CA144" s="382"/>
      <c r="CB144" s="382"/>
      <c r="CC144" s="382"/>
      <c r="CD144" s="382"/>
      <c r="CE144" s="382"/>
      <c r="CF144" s="382"/>
      <c r="CG144" s="382"/>
      <c r="CH144" s="382"/>
      <c r="CI144" s="382"/>
    </row>
    <row r="145" spans="1:113" ht="15" hidden="1" thickBot="1">
      <c r="A145" s="417">
        <v>2008</v>
      </c>
      <c r="B145" s="406" t="s">
        <v>73</v>
      </c>
      <c r="C145" s="407" t="s">
        <v>71</v>
      </c>
      <c r="D145" s="408">
        <v>3.28</v>
      </c>
      <c r="E145" s="408">
        <v>88.92</v>
      </c>
      <c r="F145" s="408">
        <v>59.520999999999994</v>
      </c>
      <c r="G145" s="408">
        <v>40.435000000000002</v>
      </c>
      <c r="H145" s="408">
        <v>43.734999999999999</v>
      </c>
      <c r="I145" s="408">
        <v>63.968000000000004</v>
      </c>
      <c r="J145" s="408">
        <v>74.738</v>
      </c>
      <c r="K145" s="408">
        <v>95.117000000000004</v>
      </c>
      <c r="L145" s="408">
        <v>78.510000000000005</v>
      </c>
      <c r="M145" s="408">
        <v>93.405999999999992</v>
      </c>
      <c r="N145" s="408">
        <v>88.396999999999991</v>
      </c>
      <c r="O145" s="408">
        <v>100.69104999999999</v>
      </c>
      <c r="P145" s="408">
        <v>72.778800000000004</v>
      </c>
      <c r="Q145" s="408">
        <v>57.164987012987019</v>
      </c>
      <c r="R145" s="408">
        <v>21.391649999999998</v>
      </c>
      <c r="S145" s="408">
        <v>27.905349999999999</v>
      </c>
      <c r="T145" s="408">
        <v>21.282599999999999</v>
      </c>
      <c r="U145" s="408">
        <v>22.898999999999997</v>
      </c>
      <c r="V145" s="408">
        <v>40.701849999999993</v>
      </c>
      <c r="W145" s="408">
        <v>36.256749999999997</v>
      </c>
      <c r="X145" s="408">
        <v>38.137650000000001</v>
      </c>
      <c r="Y145" s="408">
        <v>77.410849999999996</v>
      </c>
      <c r="Z145" s="408">
        <v>53.188999999999993</v>
      </c>
      <c r="AA145" s="408">
        <v>67.619</v>
      </c>
      <c r="AB145" s="408">
        <v>50.879000000000005</v>
      </c>
      <c r="AC145" s="408">
        <v>29.973000000000003</v>
      </c>
      <c r="AD145" s="408">
        <v>81.853999999999985</v>
      </c>
      <c r="AE145" s="408">
        <v>59.673000000000002</v>
      </c>
      <c r="AF145" s="408">
        <v>48.09</v>
      </c>
      <c r="AG145" s="408">
        <v>76.87</v>
      </c>
      <c r="AH145" s="408">
        <v>69.304000000000002</v>
      </c>
      <c r="AI145" s="408">
        <v>76.643000000000001</v>
      </c>
      <c r="AJ145" s="408">
        <v>92.103999999999999</v>
      </c>
      <c r="AK145" s="408">
        <v>74.528000000000006</v>
      </c>
      <c r="AL145" s="408">
        <v>69.796999999999997</v>
      </c>
      <c r="AM145" s="408">
        <v>58.828000000000003</v>
      </c>
      <c r="AN145" s="408">
        <v>114.208</v>
      </c>
      <c r="AO145" s="408">
        <v>84.23</v>
      </c>
      <c r="AP145" s="408">
        <v>62.83</v>
      </c>
      <c r="AQ145" s="408">
        <v>131.22800000000001</v>
      </c>
      <c r="AR145" s="408">
        <v>140.02100000000002</v>
      </c>
      <c r="AS145" s="408">
        <v>140.20100000000002</v>
      </c>
      <c r="AT145" s="408">
        <v>131.81899999999999</v>
      </c>
      <c r="AU145" s="408">
        <v>93.733000000000004</v>
      </c>
      <c r="AV145" s="408">
        <v>76.051000000000002</v>
      </c>
      <c r="AW145" s="408">
        <v>97.52</v>
      </c>
      <c r="AX145" s="408">
        <v>88.554000000000002</v>
      </c>
      <c r="AY145" s="408">
        <v>104.46699999999998</v>
      </c>
      <c r="AZ145" s="408">
        <v>91.152000000000001</v>
      </c>
      <c r="BA145" s="408">
        <v>73.053000000000011</v>
      </c>
      <c r="BB145" s="408">
        <v>51.03</v>
      </c>
      <c r="BC145" s="408">
        <v>31.109000000000005</v>
      </c>
      <c r="BD145" s="408">
        <v>43.22</v>
      </c>
      <c r="BE145" s="408">
        <v>56.98</v>
      </c>
      <c r="BF145" s="408">
        <v>28.2</v>
      </c>
      <c r="BG145" s="408">
        <v>42.08</v>
      </c>
      <c r="BH145" s="408">
        <v>56.01</v>
      </c>
      <c r="BI145" s="408">
        <v>39.299999999999997</v>
      </c>
      <c r="BJ145" s="408">
        <v>34.79</v>
      </c>
      <c r="BK145" s="408">
        <v>41.59</v>
      </c>
      <c r="BL145" s="408">
        <v>16.43</v>
      </c>
      <c r="BM145" s="418"/>
      <c r="BN145" s="418"/>
      <c r="BO145" s="418"/>
      <c r="BP145" s="418"/>
      <c r="BQ145" s="418"/>
      <c r="BR145" s="418"/>
      <c r="BS145" s="418"/>
      <c r="BT145" s="418"/>
      <c r="BU145" s="418"/>
      <c r="BV145" s="418"/>
      <c r="BW145" s="418"/>
      <c r="BX145" s="418"/>
      <c r="BY145" s="418"/>
      <c r="BZ145" s="418"/>
      <c r="CA145" s="418"/>
      <c r="CB145" s="418"/>
      <c r="CC145" s="418"/>
      <c r="CD145" s="418"/>
      <c r="CE145" s="418"/>
      <c r="CF145" s="418"/>
      <c r="CG145" s="418"/>
      <c r="CH145" s="418"/>
      <c r="CI145" s="418"/>
    </row>
    <row r="146" spans="1:113" hidden="1">
      <c r="C146" s="407" t="s">
        <v>72</v>
      </c>
      <c r="D146" s="380">
        <v>3.28</v>
      </c>
      <c r="E146" s="380">
        <v>92.2</v>
      </c>
      <c r="F146" s="380">
        <v>151.721</v>
      </c>
      <c r="G146" s="380">
        <v>192.15600000000001</v>
      </c>
      <c r="H146" s="380">
        <v>235.89099999999999</v>
      </c>
      <c r="I146" s="380">
        <v>299.85899999999998</v>
      </c>
      <c r="J146" s="380">
        <v>374.59699999999998</v>
      </c>
      <c r="K146" s="380">
        <v>469.714</v>
      </c>
      <c r="L146" s="380">
        <v>548.22399999999993</v>
      </c>
      <c r="M146" s="380">
        <v>641.63</v>
      </c>
      <c r="N146" s="380">
        <v>730.02699999999982</v>
      </c>
      <c r="O146" s="380">
        <v>830.71804999999983</v>
      </c>
      <c r="P146" s="380">
        <v>903.49684999999988</v>
      </c>
      <c r="Q146" s="380">
        <v>960.66183701298689</v>
      </c>
      <c r="R146" s="380">
        <v>982.05348701298692</v>
      </c>
      <c r="S146" s="380">
        <v>1009.9588370129869</v>
      </c>
      <c r="T146" s="380">
        <v>1031.2414370129868</v>
      </c>
      <c r="U146" s="382">
        <v>1054.1404370129867</v>
      </c>
      <c r="V146" s="382">
        <v>1094.8422870129866</v>
      </c>
      <c r="W146" s="382">
        <v>1131.0990370129866</v>
      </c>
      <c r="X146" s="382">
        <v>1169.2366870129865</v>
      </c>
      <c r="Y146" s="382">
        <v>1246.6475370129865</v>
      </c>
      <c r="Z146" s="382">
        <v>1299.8365370129866</v>
      </c>
      <c r="AA146" s="382">
        <v>1367.4555370129865</v>
      </c>
      <c r="AB146" s="382">
        <v>1418.3345370129864</v>
      </c>
      <c r="AC146" s="382">
        <v>1448.3075370129864</v>
      </c>
      <c r="AD146" s="382">
        <v>1530.1615370129864</v>
      </c>
      <c r="AE146" s="382">
        <v>1589.8345370129864</v>
      </c>
      <c r="AF146" s="382">
        <v>1637.9245370129863</v>
      </c>
      <c r="AG146" s="382">
        <v>1714.7945370129864</v>
      </c>
      <c r="AH146" s="382">
        <v>1784.0985370129865</v>
      </c>
      <c r="AI146" s="382">
        <v>1860.7415370129866</v>
      </c>
      <c r="AJ146" s="382">
        <v>1952.8455370129866</v>
      </c>
      <c r="AK146" s="382">
        <v>2027.3735370129866</v>
      </c>
      <c r="AL146" s="382">
        <v>2097.1705370129866</v>
      </c>
      <c r="AM146" s="382">
        <v>2155.9985370129866</v>
      </c>
      <c r="AN146" s="382">
        <v>2270.2065370129867</v>
      </c>
      <c r="AO146" s="382">
        <v>2354.4365370129867</v>
      </c>
      <c r="AP146" s="382">
        <v>2417.2665370129866</v>
      </c>
      <c r="AQ146" s="382">
        <v>2548.4945370129867</v>
      </c>
      <c r="AR146" s="382">
        <v>2688.5155370129869</v>
      </c>
      <c r="AS146" s="382">
        <v>2828.7165370129869</v>
      </c>
      <c r="AT146" s="382">
        <v>2960.5355370129869</v>
      </c>
      <c r="AU146" s="382">
        <v>3054.2685370129871</v>
      </c>
      <c r="AV146" s="382">
        <v>3130.319537012987</v>
      </c>
      <c r="AW146" s="382">
        <v>3227.839537012987</v>
      </c>
      <c r="AX146" s="382">
        <v>3316.3935370129871</v>
      </c>
      <c r="AY146" s="382">
        <v>3420.8605370129872</v>
      </c>
      <c r="AZ146" s="382">
        <v>3512.0125370129872</v>
      </c>
      <c r="BA146" s="382">
        <v>3585.0655370129871</v>
      </c>
      <c r="BB146" s="382">
        <v>3636.0955370129873</v>
      </c>
      <c r="BC146" s="382">
        <v>3667.2045370129872</v>
      </c>
      <c r="BD146" s="382">
        <v>3710.424537012987</v>
      </c>
      <c r="BE146" s="382">
        <v>3767.404537012987</v>
      </c>
      <c r="BF146" s="382">
        <v>3795.6045370129868</v>
      </c>
      <c r="BG146" s="382">
        <v>3837.6845370129868</v>
      </c>
      <c r="BH146" s="382">
        <v>3893.694537012987</v>
      </c>
      <c r="BI146" s="382">
        <v>3932.9945370129872</v>
      </c>
      <c r="BJ146" s="382">
        <v>3967.7845370129871</v>
      </c>
      <c r="BK146" s="382">
        <v>4009.3745370129873</v>
      </c>
      <c r="BL146" s="382">
        <v>4025.8045370129871</v>
      </c>
      <c r="BM146" s="382"/>
      <c r="BN146" s="382"/>
      <c r="BO146" s="382"/>
      <c r="BP146" s="382"/>
      <c r="BQ146" s="382"/>
      <c r="BR146" s="382"/>
      <c r="BS146" s="382"/>
      <c r="BT146" s="382"/>
      <c r="BU146" s="382"/>
      <c r="BV146" s="382"/>
      <c r="BW146" s="382"/>
      <c r="BX146" s="382"/>
      <c r="BY146" s="382"/>
      <c r="BZ146" s="382"/>
      <c r="CA146" s="382"/>
      <c r="CB146" s="382"/>
      <c r="CC146" s="382"/>
      <c r="CD146" s="382"/>
      <c r="CE146" s="382"/>
      <c r="CF146" s="382"/>
      <c r="CG146" s="382"/>
      <c r="CH146" s="382"/>
      <c r="CI146" s="382"/>
    </row>
    <row r="147" spans="1:113" hidden="1">
      <c r="C147" s="407"/>
      <c r="D147" s="380"/>
      <c r="E147" s="380"/>
      <c r="F147" s="380"/>
      <c r="G147" s="380"/>
      <c r="H147" s="380"/>
      <c r="I147" s="380"/>
      <c r="J147" s="380"/>
      <c r="K147" s="380"/>
      <c r="L147" s="380"/>
      <c r="M147" s="380"/>
      <c r="N147" s="380"/>
      <c r="O147" s="380"/>
      <c r="P147" s="380"/>
      <c r="Q147" s="380"/>
      <c r="R147" s="380"/>
      <c r="S147" s="380"/>
      <c r="T147" s="380"/>
      <c r="U147" s="382"/>
      <c r="V147" s="382"/>
      <c r="W147" s="382"/>
      <c r="X147" s="382"/>
      <c r="Y147" s="382"/>
      <c r="Z147" s="382"/>
      <c r="AA147" s="382"/>
      <c r="AB147" s="382"/>
      <c r="AC147" s="382"/>
      <c r="AD147" s="382"/>
      <c r="AE147" s="382"/>
      <c r="AF147" s="382"/>
      <c r="AG147" s="382"/>
      <c r="AH147" s="382"/>
      <c r="AI147" s="382"/>
      <c r="AJ147" s="382"/>
      <c r="AK147" s="382"/>
      <c r="AL147" s="382"/>
      <c r="AM147" s="382"/>
      <c r="AN147" s="382"/>
      <c r="AO147" s="382"/>
      <c r="AP147" s="382"/>
      <c r="AQ147" s="382"/>
      <c r="AR147" s="382"/>
      <c r="AS147" s="382"/>
      <c r="AT147" s="382"/>
      <c r="AU147" s="382"/>
      <c r="AV147" s="382"/>
      <c r="AW147" s="382"/>
      <c r="AX147" s="382"/>
      <c r="AY147" s="382"/>
      <c r="AZ147" s="382"/>
      <c r="BA147" s="382"/>
      <c r="BB147" s="382"/>
      <c r="BC147" s="382"/>
      <c r="BD147" s="382"/>
      <c r="BE147" s="382"/>
      <c r="BF147" s="382"/>
      <c r="BG147" s="382"/>
      <c r="BH147" s="382"/>
      <c r="BI147" s="382"/>
      <c r="BJ147" s="382"/>
      <c r="BK147" s="382"/>
      <c r="BL147" s="382"/>
      <c r="BM147" s="382"/>
      <c r="BN147" s="382"/>
      <c r="BO147" s="382"/>
      <c r="BP147" s="382"/>
      <c r="BQ147" s="382"/>
      <c r="BR147" s="382"/>
      <c r="BS147" s="382"/>
      <c r="BT147" s="382"/>
      <c r="BU147" s="382"/>
      <c r="BV147" s="382"/>
      <c r="BW147" s="382"/>
      <c r="BX147" s="382"/>
      <c r="BY147" s="382"/>
      <c r="BZ147" s="382"/>
      <c r="CA147" s="382"/>
      <c r="CB147" s="382"/>
      <c r="CC147" s="382"/>
      <c r="CD147" s="382"/>
      <c r="CE147" s="382"/>
      <c r="CF147" s="382"/>
      <c r="CG147" s="382"/>
      <c r="CH147" s="382"/>
      <c r="CI147" s="382"/>
    </row>
    <row r="148" spans="1:113" ht="15" hidden="1" thickBot="1">
      <c r="A148" s="419">
        <v>2007</v>
      </c>
      <c r="B148" s="406" t="s">
        <v>73</v>
      </c>
      <c r="C148" s="407" t="s">
        <v>71</v>
      </c>
      <c r="D148" s="413">
        <v>9.2899999999999991</v>
      </c>
      <c r="E148" s="413">
        <v>117.702</v>
      </c>
      <c r="F148" s="413">
        <v>107.14</v>
      </c>
      <c r="G148" s="413">
        <v>102.825</v>
      </c>
      <c r="H148" s="413">
        <v>96.31</v>
      </c>
      <c r="I148" s="413">
        <v>61.788000000000004</v>
      </c>
      <c r="J148" s="413">
        <v>118.12</v>
      </c>
      <c r="K148" s="413">
        <v>122.83</v>
      </c>
      <c r="L148" s="413">
        <v>107.90389999999999</v>
      </c>
      <c r="M148" s="413">
        <v>110.33699999999999</v>
      </c>
      <c r="N148" s="413">
        <v>64.63300000000001</v>
      </c>
      <c r="O148" s="413">
        <v>50.994999999999997</v>
      </c>
      <c r="P148" s="413">
        <v>46.48</v>
      </c>
      <c r="Q148" s="413">
        <v>46.11</v>
      </c>
      <c r="R148" s="413">
        <v>66.88</v>
      </c>
      <c r="S148" s="413">
        <v>91.74</v>
      </c>
      <c r="T148" s="413">
        <v>137.042</v>
      </c>
      <c r="U148" s="413">
        <v>124.735</v>
      </c>
      <c r="V148" s="413">
        <v>142.12</v>
      </c>
      <c r="W148" s="413">
        <v>129.327</v>
      </c>
      <c r="X148" s="413">
        <v>78.739000000000004</v>
      </c>
      <c r="Y148" s="413">
        <v>100.896</v>
      </c>
      <c r="Z148" s="413">
        <v>114.27199999999999</v>
      </c>
      <c r="AA148" s="413">
        <v>113.84</v>
      </c>
      <c r="AB148" s="413">
        <v>117.857</v>
      </c>
      <c r="AC148" s="413">
        <v>98.39</v>
      </c>
      <c r="AD148" s="413">
        <v>89.948000000000008</v>
      </c>
      <c r="AE148" s="413">
        <v>71.23</v>
      </c>
      <c r="AF148" s="413">
        <v>66.06</v>
      </c>
      <c r="AG148" s="413">
        <v>84.12</v>
      </c>
      <c r="AH148" s="413">
        <v>62.05</v>
      </c>
      <c r="AI148" s="413">
        <v>80.748999999999995</v>
      </c>
      <c r="AJ148" s="413">
        <v>51.99</v>
      </c>
      <c r="AK148" s="413">
        <v>84.183999999999997</v>
      </c>
      <c r="AL148" s="413">
        <v>105.61199999999999</v>
      </c>
      <c r="AM148" s="413">
        <v>84.408000000000015</v>
      </c>
      <c r="AN148" s="413">
        <v>111.14700000000001</v>
      </c>
      <c r="AO148" s="413">
        <v>74.111000000000018</v>
      </c>
      <c r="AP148" s="413">
        <v>114.893</v>
      </c>
      <c r="AQ148" s="413">
        <v>94.637</v>
      </c>
      <c r="AR148" s="413">
        <v>94.893000000000001</v>
      </c>
      <c r="AS148" s="413">
        <v>130.40299999999999</v>
      </c>
      <c r="AT148" s="413">
        <v>90.901800000000009</v>
      </c>
      <c r="AU148" s="413">
        <v>66.391000000000005</v>
      </c>
      <c r="AV148" s="413">
        <v>42.685000000000002</v>
      </c>
      <c r="AW148" s="413">
        <v>104.45099999999999</v>
      </c>
      <c r="AX148" s="413">
        <v>64.58</v>
      </c>
      <c r="AY148" s="413">
        <v>110.03</v>
      </c>
      <c r="AZ148" s="413">
        <v>98.77</v>
      </c>
      <c r="BA148" s="413">
        <v>105.589</v>
      </c>
      <c r="BB148" s="413">
        <v>89.448000000000008</v>
      </c>
      <c r="BC148" s="413">
        <v>112.316</v>
      </c>
      <c r="BD148" s="413">
        <v>84.882999999999996</v>
      </c>
      <c r="BE148" s="413">
        <v>119.35599999999999</v>
      </c>
      <c r="BF148" s="413">
        <v>157.61699999999999</v>
      </c>
      <c r="BG148" s="413">
        <v>93.51100000000001</v>
      </c>
      <c r="BH148" s="413">
        <v>126.45099999999999</v>
      </c>
      <c r="BI148" s="413">
        <v>127.774</v>
      </c>
      <c r="BJ148" s="413">
        <v>73.069000000000003</v>
      </c>
      <c r="BK148" s="413">
        <v>55.615000000000002</v>
      </c>
      <c r="BL148" s="413">
        <v>41.81</v>
      </c>
      <c r="BM148" s="413">
        <v>34.799999999999997</v>
      </c>
      <c r="BN148" s="413">
        <v>24.99</v>
      </c>
      <c r="BO148" s="413">
        <v>7.94</v>
      </c>
      <c r="BP148" s="413"/>
      <c r="BQ148" s="413"/>
      <c r="BR148" s="413"/>
      <c r="BS148" s="413"/>
      <c r="BT148" s="413"/>
      <c r="BU148" s="413"/>
      <c r="BV148" s="413"/>
      <c r="BW148" s="413"/>
      <c r="BX148" s="413"/>
      <c r="BY148" s="413"/>
      <c r="BZ148" s="413"/>
      <c r="CA148" s="413"/>
      <c r="CB148" s="413"/>
      <c r="CC148" s="413"/>
      <c r="CD148" s="413"/>
      <c r="CE148" s="413"/>
      <c r="CF148" s="413"/>
      <c r="CG148" s="413"/>
      <c r="CH148" s="413"/>
      <c r="CI148" s="413"/>
    </row>
    <row r="149" spans="1:113" hidden="1">
      <c r="C149" s="407" t="s">
        <v>72</v>
      </c>
      <c r="D149" s="380">
        <v>9.2899999999999991</v>
      </c>
      <c r="E149" s="380">
        <v>126.99199999999999</v>
      </c>
      <c r="F149" s="380">
        <v>234.13200000000001</v>
      </c>
      <c r="G149" s="380">
        <v>336.95699999999999</v>
      </c>
      <c r="H149" s="380">
        <v>433.267</v>
      </c>
      <c r="I149" s="380">
        <v>495.05500000000001</v>
      </c>
      <c r="J149" s="380">
        <v>613.17499999999995</v>
      </c>
      <c r="K149" s="380">
        <v>736.005</v>
      </c>
      <c r="L149" s="380">
        <v>843.90890000000002</v>
      </c>
      <c r="M149" s="380">
        <v>954.24590000000001</v>
      </c>
      <c r="N149" s="380">
        <v>1018.8789</v>
      </c>
      <c r="O149" s="380">
        <v>1069.8739</v>
      </c>
      <c r="P149" s="380">
        <v>1116.3539000000001</v>
      </c>
      <c r="Q149" s="380">
        <v>1162.4639</v>
      </c>
      <c r="R149" s="380">
        <v>1229.3438999999998</v>
      </c>
      <c r="S149" s="380">
        <v>1321.0838999999999</v>
      </c>
      <c r="T149" s="380">
        <v>1458.1258999999998</v>
      </c>
      <c r="U149" s="382">
        <v>1582.8608999999997</v>
      </c>
      <c r="V149" s="382">
        <v>1724.9808999999996</v>
      </c>
      <c r="W149" s="382">
        <v>1854.3078999999996</v>
      </c>
      <c r="X149" s="382">
        <v>1933.0468999999996</v>
      </c>
      <c r="Y149" s="382">
        <v>2033.9428999999996</v>
      </c>
      <c r="Z149" s="382">
        <v>2148.2148999999995</v>
      </c>
      <c r="AA149" s="382">
        <v>2262.0548999999996</v>
      </c>
      <c r="AB149" s="382">
        <v>2379.9118999999996</v>
      </c>
      <c r="AC149" s="382">
        <v>2478.3018999999995</v>
      </c>
      <c r="AD149" s="382">
        <v>2568.2498999999993</v>
      </c>
      <c r="AE149" s="382">
        <v>2639.4798999999994</v>
      </c>
      <c r="AF149" s="382">
        <v>2705.5398999999993</v>
      </c>
      <c r="AG149" s="382">
        <v>2789.6598999999992</v>
      </c>
      <c r="AH149" s="382">
        <v>2851.7098999999994</v>
      </c>
      <c r="AI149" s="382">
        <v>2932.4588999999992</v>
      </c>
      <c r="AJ149" s="382">
        <v>2984.448899999999</v>
      </c>
      <c r="AK149" s="382">
        <v>3068.6328999999992</v>
      </c>
      <c r="AL149" s="382">
        <v>3174.2448999999992</v>
      </c>
      <c r="AM149" s="382">
        <v>3258.6528999999991</v>
      </c>
      <c r="AN149" s="382">
        <v>3369.7998999999991</v>
      </c>
      <c r="AO149" s="382">
        <v>3443.9108999999989</v>
      </c>
      <c r="AP149" s="382">
        <v>3558.803899999999</v>
      </c>
      <c r="AQ149" s="382">
        <v>3653.4408999999991</v>
      </c>
      <c r="AR149" s="382">
        <v>3748.3338999999992</v>
      </c>
      <c r="AS149" s="382">
        <v>3878.736899999999</v>
      </c>
      <c r="AT149" s="382">
        <v>3969.6386999999991</v>
      </c>
      <c r="AU149" s="382">
        <v>4036.0296999999991</v>
      </c>
      <c r="AV149" s="382">
        <v>4078.7146999999991</v>
      </c>
      <c r="AW149" s="382">
        <v>4183.1656999999987</v>
      </c>
      <c r="AX149" s="382">
        <v>4247.7456999999986</v>
      </c>
      <c r="AY149" s="382">
        <v>4357.7756999999983</v>
      </c>
      <c r="AZ149" s="382">
        <v>4456.5456999999988</v>
      </c>
      <c r="BA149" s="382">
        <v>4562.1346999999987</v>
      </c>
      <c r="BB149" s="382">
        <v>4651.582699999999</v>
      </c>
      <c r="BC149" s="382">
        <v>4763.8986999999988</v>
      </c>
      <c r="BD149" s="382">
        <v>4848.7816999999986</v>
      </c>
      <c r="BE149" s="382">
        <v>4968.1376999999984</v>
      </c>
      <c r="BF149" s="382">
        <v>5125.7546999999986</v>
      </c>
      <c r="BG149" s="382">
        <v>5219.265699999999</v>
      </c>
      <c r="BH149" s="382">
        <v>5345.716699999999</v>
      </c>
      <c r="BI149" s="382">
        <v>5473.4906999999994</v>
      </c>
      <c r="BJ149" s="382">
        <v>5546.5596999999998</v>
      </c>
      <c r="BK149" s="382">
        <v>5602.1746999999996</v>
      </c>
      <c r="BL149" s="382">
        <v>5643.9847</v>
      </c>
      <c r="BM149" s="382">
        <v>5678.7847000000002</v>
      </c>
      <c r="BN149" s="382">
        <v>5703.7746999999999</v>
      </c>
      <c r="BO149" s="382">
        <v>5711.7146999999995</v>
      </c>
      <c r="BP149" s="382"/>
      <c r="BQ149" s="382"/>
      <c r="BR149" s="382"/>
      <c r="BS149" s="382"/>
      <c r="BT149" s="382"/>
      <c r="BU149" s="382"/>
      <c r="BV149" s="382"/>
      <c r="BW149" s="382"/>
      <c r="BX149" s="382"/>
      <c r="BY149" s="382"/>
      <c r="BZ149" s="382"/>
      <c r="CA149" s="382"/>
      <c r="CB149" s="382"/>
      <c r="CC149" s="382"/>
      <c r="CD149" s="382"/>
      <c r="CE149" s="382"/>
      <c r="CF149" s="382"/>
      <c r="CG149" s="382"/>
      <c r="CH149" s="382"/>
      <c r="CI149" s="382"/>
    </row>
    <row r="150" spans="1:113" hidden="1">
      <c r="A150" s="373"/>
      <c r="B150" s="373"/>
    </row>
    <row r="151" spans="1:113" ht="15" hidden="1" thickBot="1">
      <c r="A151" s="417">
        <v>2006</v>
      </c>
      <c r="B151" s="406" t="s">
        <v>73</v>
      </c>
      <c r="C151" s="407" t="s">
        <v>71</v>
      </c>
      <c r="D151" s="413">
        <v>6.8</v>
      </c>
      <c r="E151" s="413">
        <v>104.67</v>
      </c>
      <c r="F151" s="413">
        <v>103.75</v>
      </c>
      <c r="G151" s="413">
        <v>117.92</v>
      </c>
      <c r="H151" s="413">
        <v>114.07</v>
      </c>
      <c r="I151" s="413">
        <v>147.11000000000001</v>
      </c>
      <c r="J151" s="413">
        <v>142.93</v>
      </c>
      <c r="K151" s="413">
        <v>151.15</v>
      </c>
      <c r="L151" s="413">
        <v>89.95</v>
      </c>
      <c r="M151" s="413">
        <v>74.33</v>
      </c>
      <c r="N151" s="413">
        <v>91.88</v>
      </c>
      <c r="O151" s="413">
        <v>129.27000000000001</v>
      </c>
      <c r="P151" s="413">
        <v>78.63</v>
      </c>
      <c r="Q151" s="413">
        <v>93.81</v>
      </c>
      <c r="R151" s="413">
        <v>95.96</v>
      </c>
      <c r="S151" s="413">
        <v>126.4</v>
      </c>
      <c r="T151" s="413">
        <v>113.2</v>
      </c>
      <c r="U151" s="413">
        <v>98.25</v>
      </c>
      <c r="V151" s="413">
        <v>97.49</v>
      </c>
      <c r="W151" s="413">
        <v>125.89</v>
      </c>
      <c r="X151" s="413">
        <v>134.53</v>
      </c>
      <c r="Y151" s="413">
        <v>146.16999999999999</v>
      </c>
      <c r="Z151" s="413">
        <v>106.65</v>
      </c>
      <c r="AA151" s="413">
        <v>73.5</v>
      </c>
      <c r="AB151" s="413">
        <v>115.2</v>
      </c>
      <c r="AC151" s="413">
        <v>124.9</v>
      </c>
      <c r="AD151" s="413">
        <v>81.41</v>
      </c>
      <c r="AE151" s="413">
        <v>66.930000000000007</v>
      </c>
      <c r="AF151" s="413">
        <v>109.02</v>
      </c>
      <c r="AG151" s="413">
        <v>90.03</v>
      </c>
      <c r="AH151" s="413">
        <v>110.36</v>
      </c>
      <c r="AI151" s="413">
        <v>102.74</v>
      </c>
      <c r="AJ151" s="413">
        <v>149.38300000000001</v>
      </c>
      <c r="AK151" s="413">
        <v>162.9</v>
      </c>
      <c r="AL151" s="413">
        <v>135.25400000000002</v>
      </c>
      <c r="AM151" s="413">
        <v>110.3</v>
      </c>
      <c r="AN151" s="413">
        <v>110.09</v>
      </c>
      <c r="AO151" s="413">
        <v>136.94999999999999</v>
      </c>
      <c r="AP151" s="413">
        <v>104.42</v>
      </c>
      <c r="AQ151" s="413">
        <v>101.89</v>
      </c>
      <c r="AR151" s="413">
        <v>89.98</v>
      </c>
      <c r="AS151" s="413">
        <v>100.46900000000001</v>
      </c>
      <c r="AT151" s="413">
        <v>115.17</v>
      </c>
      <c r="AU151" s="413">
        <v>64.62</v>
      </c>
      <c r="AV151" s="413">
        <v>98.341000000000008</v>
      </c>
      <c r="AW151" s="413">
        <v>131.35300000000001</v>
      </c>
      <c r="AX151" s="413">
        <v>157.57899999999998</v>
      </c>
      <c r="AY151" s="413">
        <v>109.46</v>
      </c>
      <c r="AZ151" s="413">
        <v>102.07</v>
      </c>
      <c r="BA151" s="413">
        <v>81.96</v>
      </c>
      <c r="BB151" s="413">
        <v>98.07</v>
      </c>
      <c r="BC151" s="413">
        <v>135.16</v>
      </c>
      <c r="BD151" s="413">
        <v>138.86899999999997</v>
      </c>
      <c r="BE151" s="413">
        <v>91.542000000000002</v>
      </c>
      <c r="BF151" s="413">
        <v>55.25</v>
      </c>
      <c r="BG151" s="413">
        <v>45.384999999999998</v>
      </c>
      <c r="BH151" s="413">
        <v>28.03</v>
      </c>
      <c r="BI151" s="413">
        <v>13.33</v>
      </c>
      <c r="BJ151" s="413">
        <v>0.06</v>
      </c>
      <c r="BK151" s="413">
        <v>0.28999999999999998</v>
      </c>
      <c r="BL151" s="413">
        <v>0.6</v>
      </c>
      <c r="BM151" s="413">
        <v>1.07</v>
      </c>
      <c r="BN151" s="413">
        <v>0.94</v>
      </c>
      <c r="BO151" s="413">
        <v>2.35</v>
      </c>
      <c r="BP151" s="413">
        <v>2.62</v>
      </c>
      <c r="BQ151" s="413">
        <v>0.48</v>
      </c>
      <c r="BR151" s="413">
        <v>2.0699999999999998</v>
      </c>
      <c r="BS151" s="413">
        <v>1.43</v>
      </c>
      <c r="BT151" s="413">
        <v>1.81</v>
      </c>
      <c r="BU151" s="413">
        <v>1.03</v>
      </c>
      <c r="BV151" s="413">
        <v>1.7</v>
      </c>
      <c r="BW151" s="413">
        <v>0.13</v>
      </c>
      <c r="BX151" s="413">
        <v>0.38</v>
      </c>
      <c r="BY151" s="413"/>
      <c r="BZ151" s="413"/>
      <c r="CA151" s="413"/>
      <c r="CB151" s="413"/>
      <c r="CC151" s="413"/>
      <c r="CD151" s="413"/>
      <c r="CE151" s="413"/>
      <c r="CF151" s="413"/>
      <c r="CG151" s="413"/>
      <c r="CH151" s="413"/>
      <c r="CI151" s="413"/>
    </row>
    <row r="152" spans="1:113" hidden="1">
      <c r="C152" s="407" t="s">
        <v>72</v>
      </c>
      <c r="D152" s="380">
        <v>6.8</v>
      </c>
      <c r="E152" s="380">
        <v>111.47</v>
      </c>
      <c r="F152" s="380">
        <v>215.22</v>
      </c>
      <c r="G152" s="380">
        <v>333.14</v>
      </c>
      <c r="H152" s="380">
        <v>447.21</v>
      </c>
      <c r="I152" s="380">
        <v>594.32000000000005</v>
      </c>
      <c r="J152" s="380">
        <v>737.25</v>
      </c>
      <c r="K152" s="380">
        <v>888.4</v>
      </c>
      <c r="L152" s="380">
        <v>978.35</v>
      </c>
      <c r="M152" s="380">
        <v>1052.68</v>
      </c>
      <c r="N152" s="380">
        <v>1144.56</v>
      </c>
      <c r="O152" s="380">
        <v>1273.83</v>
      </c>
      <c r="P152" s="380">
        <v>1352.46</v>
      </c>
      <c r="Q152" s="380">
        <v>1446.27</v>
      </c>
      <c r="R152" s="380">
        <v>1542.23</v>
      </c>
      <c r="S152" s="380">
        <v>1668.63</v>
      </c>
      <c r="T152" s="380">
        <v>1781.83</v>
      </c>
      <c r="U152" s="382">
        <v>1880.08</v>
      </c>
      <c r="V152" s="382">
        <v>1977.57</v>
      </c>
      <c r="W152" s="382">
        <v>2103.46</v>
      </c>
      <c r="X152" s="382">
        <v>2237.9899999999998</v>
      </c>
      <c r="Y152" s="382">
        <v>2384.16</v>
      </c>
      <c r="Z152" s="382">
        <v>2490.81</v>
      </c>
      <c r="AA152" s="382">
        <v>2564.31</v>
      </c>
      <c r="AB152" s="382">
        <v>2679.51</v>
      </c>
      <c r="AC152" s="382">
        <v>2804.41</v>
      </c>
      <c r="AD152" s="382">
        <v>2885.82</v>
      </c>
      <c r="AE152" s="382">
        <v>2952.75</v>
      </c>
      <c r="AF152" s="382">
        <v>3061.77</v>
      </c>
      <c r="AG152" s="382">
        <v>3151.8</v>
      </c>
      <c r="AH152" s="382">
        <v>3262.16</v>
      </c>
      <c r="AI152" s="382">
        <v>3364.9</v>
      </c>
      <c r="AJ152" s="382">
        <v>3514.2830000000004</v>
      </c>
      <c r="AK152" s="382">
        <v>3677.1830000000004</v>
      </c>
      <c r="AL152" s="382">
        <v>3812.4370000000004</v>
      </c>
      <c r="AM152" s="382">
        <v>3922.7370000000005</v>
      </c>
      <c r="AN152" s="382">
        <v>4032.8270000000007</v>
      </c>
      <c r="AO152" s="382">
        <v>4169.777000000001</v>
      </c>
      <c r="AP152" s="382">
        <v>4274.197000000001</v>
      </c>
      <c r="AQ152" s="382">
        <v>4376.0870000000014</v>
      </c>
      <c r="AR152" s="382">
        <v>4466.0670000000009</v>
      </c>
      <c r="AS152" s="382">
        <v>4566.536000000001</v>
      </c>
      <c r="AT152" s="382">
        <v>4681.706000000001</v>
      </c>
      <c r="AU152" s="382">
        <v>4746.3260000000009</v>
      </c>
      <c r="AV152" s="382">
        <v>4844.6670000000013</v>
      </c>
      <c r="AW152" s="382">
        <v>4976.0200000000004</v>
      </c>
      <c r="AX152" s="382">
        <v>5133.5990000000011</v>
      </c>
      <c r="AY152" s="382">
        <v>5243.0590000000011</v>
      </c>
      <c r="AZ152" s="382">
        <v>5345.1290000000008</v>
      </c>
      <c r="BA152" s="382">
        <v>5427.0890000000009</v>
      </c>
      <c r="BB152" s="382">
        <v>5525.1590000000006</v>
      </c>
      <c r="BC152" s="382">
        <v>5660.3190000000004</v>
      </c>
      <c r="BD152" s="382">
        <v>5799.1880000000001</v>
      </c>
      <c r="BE152" s="382">
        <v>5890.73</v>
      </c>
      <c r="BF152" s="382">
        <v>5945.98</v>
      </c>
      <c r="BG152" s="382">
        <v>5991.3650000000007</v>
      </c>
      <c r="BH152" s="382">
        <v>6019.3950000000004</v>
      </c>
      <c r="BI152" s="382">
        <v>6032.7250000000004</v>
      </c>
      <c r="BJ152" s="382">
        <v>6032.7850000000008</v>
      </c>
      <c r="BK152" s="382">
        <v>6033.0750000000007</v>
      </c>
      <c r="BL152" s="382">
        <v>6033.6750000000011</v>
      </c>
      <c r="BM152" s="382">
        <v>6034.7450000000008</v>
      </c>
      <c r="BN152" s="382">
        <v>6035.6850000000004</v>
      </c>
      <c r="BO152" s="382">
        <v>6038.0350000000008</v>
      </c>
      <c r="BP152" s="382">
        <v>6040.6550000000007</v>
      </c>
      <c r="BQ152" s="382">
        <v>6041.1350000000002</v>
      </c>
      <c r="BR152" s="382">
        <v>6043.2049999999999</v>
      </c>
      <c r="BS152" s="382">
        <v>6044.6350000000002</v>
      </c>
      <c r="BT152" s="382">
        <v>6046.4450000000006</v>
      </c>
      <c r="BU152" s="382">
        <v>6047.4750000000004</v>
      </c>
      <c r="BV152" s="382">
        <v>6049.1750000000002</v>
      </c>
      <c r="BW152" s="382">
        <v>6049.3050000000003</v>
      </c>
      <c r="BX152" s="382">
        <v>6049.6850000000004</v>
      </c>
      <c r="BY152" s="382"/>
      <c r="BZ152" s="382"/>
      <c r="CA152" s="382"/>
      <c r="CB152" s="382"/>
      <c r="CC152" s="382"/>
      <c r="CD152" s="382"/>
      <c r="CE152" s="382"/>
      <c r="CF152" s="382"/>
      <c r="CG152" s="382"/>
      <c r="CH152" s="382"/>
      <c r="CI152" s="382"/>
    </row>
    <row r="153" spans="1:113" hidden="1">
      <c r="A153" s="373"/>
      <c r="B153" s="373"/>
    </row>
    <row r="154" spans="1:113" s="379" customFormat="1" ht="15" hidden="1" thickBot="1">
      <c r="A154" s="420">
        <v>2005</v>
      </c>
      <c r="B154" s="406" t="s">
        <v>73</v>
      </c>
      <c r="C154" s="421" t="s">
        <v>71</v>
      </c>
      <c r="D154" s="422">
        <v>11.6</v>
      </c>
      <c r="E154" s="422">
        <v>116</v>
      </c>
      <c r="F154" s="422">
        <v>102.93</v>
      </c>
      <c r="G154" s="422">
        <v>104.87</v>
      </c>
      <c r="H154" s="422">
        <v>101.98</v>
      </c>
      <c r="I154" s="422">
        <v>97.03</v>
      </c>
      <c r="J154" s="422">
        <v>108.02</v>
      </c>
      <c r="K154" s="422">
        <v>118.37</v>
      </c>
      <c r="L154" s="422">
        <v>105.74</v>
      </c>
      <c r="M154" s="422">
        <v>109.12</v>
      </c>
      <c r="N154" s="422">
        <v>90.84</v>
      </c>
      <c r="O154" s="422">
        <v>53.41</v>
      </c>
      <c r="P154" s="422">
        <v>50.75</v>
      </c>
      <c r="Q154" s="422">
        <v>76.25</v>
      </c>
      <c r="R154" s="422">
        <v>57.03</v>
      </c>
      <c r="S154" s="422">
        <v>84.41</v>
      </c>
      <c r="T154" s="422">
        <v>86.69</v>
      </c>
      <c r="U154" s="422">
        <v>87.46</v>
      </c>
      <c r="V154" s="422">
        <v>80.28</v>
      </c>
      <c r="W154" s="422">
        <v>83.93</v>
      </c>
      <c r="X154" s="422">
        <v>91.5</v>
      </c>
      <c r="Y154" s="422">
        <v>87.61</v>
      </c>
      <c r="Z154" s="422">
        <v>82.74</v>
      </c>
      <c r="AA154" s="422">
        <v>99.95</v>
      </c>
      <c r="AB154" s="422">
        <v>92.02</v>
      </c>
      <c r="AC154" s="422">
        <v>58.3</v>
      </c>
      <c r="AD154" s="422">
        <v>84.31</v>
      </c>
      <c r="AE154" s="422">
        <v>76.91</v>
      </c>
      <c r="AF154" s="422">
        <v>75.84</v>
      </c>
      <c r="AG154" s="422">
        <v>58.96</v>
      </c>
      <c r="AH154" s="422">
        <v>77.12</v>
      </c>
      <c r="AI154" s="422">
        <v>84.16</v>
      </c>
      <c r="AJ154" s="422">
        <v>112.33</v>
      </c>
      <c r="AK154" s="422">
        <v>116.37</v>
      </c>
      <c r="AL154" s="423">
        <v>122.42</v>
      </c>
      <c r="AM154" s="422">
        <v>111.87</v>
      </c>
      <c r="AN154" s="422">
        <v>81.650000000000006</v>
      </c>
      <c r="AO154" s="422">
        <v>97.89</v>
      </c>
      <c r="AP154" s="422">
        <v>107.18</v>
      </c>
      <c r="AQ154" s="422">
        <v>80.56</v>
      </c>
      <c r="AR154" s="422">
        <v>130.68</v>
      </c>
      <c r="AS154" s="422">
        <v>110.59</v>
      </c>
      <c r="AT154" s="422">
        <v>97.83</v>
      </c>
      <c r="AU154" s="422">
        <v>87.66</v>
      </c>
      <c r="AV154" s="422">
        <v>111.3</v>
      </c>
      <c r="AW154" s="422">
        <v>91.59</v>
      </c>
      <c r="AX154" s="422">
        <v>81.81</v>
      </c>
      <c r="AY154" s="422">
        <v>97.85</v>
      </c>
      <c r="AZ154" s="422">
        <v>84.08</v>
      </c>
      <c r="BA154" s="422">
        <v>84.61</v>
      </c>
      <c r="BB154" s="422">
        <v>77.53</v>
      </c>
      <c r="BC154" s="422">
        <v>53.17</v>
      </c>
      <c r="BD154" s="422">
        <v>93.24</v>
      </c>
      <c r="BE154" s="422">
        <v>83.97</v>
      </c>
      <c r="BF154" s="422">
        <v>83.87</v>
      </c>
      <c r="BG154" s="422">
        <v>53.17</v>
      </c>
      <c r="BH154" s="422">
        <v>49.77</v>
      </c>
      <c r="BI154" s="422">
        <v>31.66</v>
      </c>
      <c r="BJ154" s="422"/>
      <c r="BK154" s="424"/>
      <c r="BL154" s="424"/>
      <c r="BM154" s="424"/>
      <c r="BN154" s="424"/>
      <c r="BO154" s="424"/>
      <c r="BP154" s="422"/>
      <c r="BQ154" s="422"/>
      <c r="BR154" s="422"/>
      <c r="BS154" s="422"/>
      <c r="BT154" s="422"/>
      <c r="BU154" s="422"/>
      <c r="BV154" s="422"/>
      <c r="BW154" s="422"/>
      <c r="BX154" s="422"/>
      <c r="BY154" s="422"/>
      <c r="BZ154" s="422"/>
      <c r="CA154" s="422"/>
      <c r="CB154" s="422"/>
      <c r="CC154" s="422"/>
      <c r="CD154" s="422"/>
      <c r="CE154" s="422"/>
      <c r="CF154" s="422"/>
      <c r="CG154" s="422"/>
      <c r="CH154" s="422"/>
      <c r="CI154" s="422"/>
      <c r="CJ154" s="351"/>
      <c r="CK154" s="212"/>
      <c r="CL154" s="213"/>
      <c r="CM154" s="214"/>
      <c r="CN154" s="215"/>
      <c r="CO154" s="212"/>
      <c r="CP154" s="213"/>
      <c r="CQ154" s="212"/>
      <c r="CR154" s="213"/>
      <c r="CS154" s="212"/>
      <c r="CT154" s="213"/>
    </row>
    <row r="155" spans="1:113" hidden="1">
      <c r="A155" s="373"/>
      <c r="C155" s="421" t="s">
        <v>72</v>
      </c>
      <c r="D155" s="425">
        <v>11.6</v>
      </c>
      <c r="E155" s="425">
        <v>127.6</v>
      </c>
      <c r="F155" s="425">
        <v>230.53</v>
      </c>
      <c r="G155" s="425">
        <v>335.4</v>
      </c>
      <c r="H155" s="425">
        <v>437.38</v>
      </c>
      <c r="I155" s="425">
        <v>534.41</v>
      </c>
      <c r="J155" s="425">
        <v>642.42999999999995</v>
      </c>
      <c r="K155" s="425">
        <v>760.8</v>
      </c>
      <c r="L155" s="425">
        <v>866.54</v>
      </c>
      <c r="M155" s="425">
        <v>975.66</v>
      </c>
      <c r="N155" s="425">
        <v>1066.5</v>
      </c>
      <c r="O155" s="425">
        <v>1119.9100000000001</v>
      </c>
      <c r="P155" s="425">
        <v>1170.6600000000001</v>
      </c>
      <c r="Q155" s="425">
        <v>1246.9100000000001</v>
      </c>
      <c r="R155" s="425">
        <v>1303.94</v>
      </c>
      <c r="S155" s="425">
        <v>1388.3500000000001</v>
      </c>
      <c r="T155" s="425">
        <v>1475.0400000000002</v>
      </c>
      <c r="U155" s="425">
        <v>1562.5000000000002</v>
      </c>
      <c r="V155" s="425">
        <v>1642.7800000000002</v>
      </c>
      <c r="W155" s="425">
        <v>1726.7100000000003</v>
      </c>
      <c r="X155" s="425">
        <v>1818.2100000000003</v>
      </c>
      <c r="Y155" s="425">
        <v>1905.8200000000002</v>
      </c>
      <c r="Z155" s="425">
        <v>1988.5600000000002</v>
      </c>
      <c r="AA155" s="425">
        <v>2088.5100000000002</v>
      </c>
      <c r="AB155" s="425">
        <v>2180.5300000000002</v>
      </c>
      <c r="AC155" s="425">
        <v>2238.8300000000004</v>
      </c>
      <c r="AD155" s="425">
        <v>2323.1400000000003</v>
      </c>
      <c r="AE155" s="425">
        <v>2400.0500000000002</v>
      </c>
      <c r="AF155" s="425">
        <v>2475.8900000000003</v>
      </c>
      <c r="AG155" s="425">
        <v>2534.8500000000004</v>
      </c>
      <c r="AH155" s="425">
        <v>2611.9700000000003</v>
      </c>
      <c r="AI155" s="425">
        <v>2696.13</v>
      </c>
      <c r="AJ155" s="425">
        <v>2808.46</v>
      </c>
      <c r="AK155" s="425">
        <v>2924.83</v>
      </c>
      <c r="AL155" s="425">
        <v>3047.25</v>
      </c>
      <c r="AM155" s="425">
        <v>3159.12</v>
      </c>
      <c r="AN155" s="425">
        <v>3240.77</v>
      </c>
      <c r="AO155" s="425">
        <v>3338.66</v>
      </c>
      <c r="AP155" s="425">
        <v>3445.8399999999997</v>
      </c>
      <c r="AQ155" s="425">
        <v>3526.3999999999996</v>
      </c>
      <c r="AR155" s="425">
        <v>3657.0799999999995</v>
      </c>
      <c r="AS155" s="425">
        <v>3767.6699999999996</v>
      </c>
      <c r="AT155" s="425">
        <v>3865.4999999999995</v>
      </c>
      <c r="AU155" s="425">
        <v>3953.1599999999994</v>
      </c>
      <c r="AV155" s="425">
        <v>4064.4599999999996</v>
      </c>
      <c r="AW155" s="425">
        <v>4156.0499999999993</v>
      </c>
      <c r="AX155" s="425">
        <v>4237.8599999999997</v>
      </c>
      <c r="AY155" s="425">
        <v>4335.71</v>
      </c>
      <c r="AZ155" s="425">
        <v>4419.79</v>
      </c>
      <c r="BA155" s="425">
        <v>4504.3999999999996</v>
      </c>
      <c r="BB155" s="425">
        <v>4581.9299999999994</v>
      </c>
      <c r="BC155" s="425">
        <v>4635.0999999999995</v>
      </c>
      <c r="BD155" s="425">
        <v>4728.3399999999992</v>
      </c>
      <c r="BE155" s="425">
        <v>4812.3099999999995</v>
      </c>
      <c r="BF155" s="425">
        <v>4896.1799999999994</v>
      </c>
      <c r="BG155" s="425">
        <v>4949.3499999999995</v>
      </c>
      <c r="BH155" s="425">
        <v>4999.12</v>
      </c>
      <c r="BI155" s="425">
        <v>5030.78</v>
      </c>
      <c r="BJ155" s="425">
        <v>5030.78</v>
      </c>
      <c r="BK155" s="425">
        <v>5030.78</v>
      </c>
      <c r="BL155" s="425">
        <v>5030.78</v>
      </c>
      <c r="BM155" s="425">
        <v>5030.78</v>
      </c>
      <c r="BN155" s="425">
        <v>5030.78</v>
      </c>
      <c r="BO155" s="425">
        <v>5030.78</v>
      </c>
      <c r="BP155" s="425">
        <v>5030.78</v>
      </c>
      <c r="BQ155" s="425">
        <v>5030.78</v>
      </c>
      <c r="BR155" s="425">
        <v>5030.78</v>
      </c>
      <c r="BS155" s="425">
        <v>5030.78</v>
      </c>
      <c r="BT155" s="425">
        <v>5030.78</v>
      </c>
      <c r="BU155" s="425">
        <v>5030.78</v>
      </c>
      <c r="BV155" s="425">
        <v>5030.78</v>
      </c>
      <c r="BW155" s="425">
        <v>5030.78</v>
      </c>
      <c r="BX155" s="425">
        <v>5030.78</v>
      </c>
      <c r="BY155" s="425"/>
      <c r="BZ155" s="425"/>
      <c r="CA155" s="425"/>
      <c r="CB155" s="425"/>
      <c r="CC155" s="425"/>
      <c r="CD155" s="425"/>
      <c r="CE155" s="425"/>
      <c r="CF155" s="425"/>
      <c r="CG155" s="425"/>
      <c r="CH155" s="425"/>
      <c r="CI155" s="425"/>
    </row>
    <row r="156" spans="1:113" hidden="1">
      <c r="A156" s="373"/>
      <c r="B156" s="373"/>
      <c r="C156" s="426"/>
      <c r="D156" s="425"/>
      <c r="E156" s="425"/>
      <c r="F156" s="425"/>
      <c r="G156" s="425"/>
      <c r="H156" s="425"/>
      <c r="I156" s="425"/>
      <c r="J156" s="425"/>
      <c r="K156" s="425"/>
      <c r="L156" s="425"/>
      <c r="M156" s="425"/>
      <c r="N156" s="425"/>
      <c r="O156" s="425"/>
      <c r="P156" s="425"/>
      <c r="Q156" s="425"/>
      <c r="R156" s="425"/>
      <c r="S156" s="425"/>
      <c r="T156" s="425"/>
      <c r="U156" s="425"/>
      <c r="V156" s="425"/>
      <c r="W156" s="425"/>
      <c r="X156" s="425"/>
      <c r="Y156" s="425"/>
      <c r="Z156" s="425"/>
      <c r="AA156" s="425"/>
      <c r="AB156" s="425"/>
      <c r="AC156" s="425"/>
      <c r="AD156" s="425"/>
      <c r="AE156" s="425"/>
      <c r="AF156" s="425"/>
      <c r="AG156" s="425"/>
      <c r="AH156" s="425"/>
      <c r="AI156" s="425"/>
      <c r="AJ156" s="425"/>
      <c r="AK156" s="425"/>
      <c r="AL156" s="425"/>
      <c r="AM156" s="425"/>
      <c r="AN156" s="425"/>
      <c r="AO156" s="425"/>
      <c r="AP156" s="425"/>
      <c r="AQ156" s="425"/>
      <c r="AR156" s="425"/>
      <c r="AS156" s="425"/>
      <c r="AT156" s="425"/>
      <c r="AU156" s="425"/>
      <c r="AV156" s="425"/>
      <c r="AW156" s="425"/>
      <c r="AX156" s="425"/>
      <c r="AY156" s="425"/>
      <c r="AZ156" s="425"/>
      <c r="BA156" s="425"/>
      <c r="BB156" s="425"/>
      <c r="BC156" s="425"/>
      <c r="BD156" s="425"/>
      <c r="BE156" s="425"/>
      <c r="BF156" s="425"/>
      <c r="BG156" s="425"/>
      <c r="BH156" s="425"/>
      <c r="BI156" s="425"/>
      <c r="BJ156" s="425"/>
      <c r="BK156" s="425"/>
      <c r="BL156" s="425"/>
      <c r="BM156" s="425"/>
      <c r="BN156" s="425"/>
      <c r="BO156" s="425"/>
      <c r="BP156" s="425"/>
      <c r="BQ156" s="425"/>
      <c r="BR156" s="425"/>
      <c r="BS156" s="425"/>
      <c r="BT156" s="425"/>
      <c r="BU156" s="425"/>
      <c r="BV156" s="425"/>
      <c r="BW156" s="425"/>
      <c r="BX156" s="425"/>
      <c r="BY156" s="425"/>
      <c r="BZ156" s="425"/>
      <c r="CA156" s="425"/>
      <c r="CB156" s="425"/>
      <c r="CC156" s="425"/>
      <c r="CD156" s="425"/>
      <c r="CE156" s="425"/>
      <c r="CF156" s="425"/>
      <c r="CG156" s="425"/>
      <c r="CH156" s="425"/>
      <c r="CI156" s="425"/>
    </row>
    <row r="157" spans="1:113" s="216" customFormat="1" ht="15" hidden="1" thickBot="1">
      <c r="A157" s="427">
        <v>2004</v>
      </c>
      <c r="B157" s="406" t="s">
        <v>73</v>
      </c>
      <c r="C157" s="421" t="s">
        <v>71</v>
      </c>
      <c r="D157" s="422">
        <v>4.3899999999999997</v>
      </c>
      <c r="E157" s="422">
        <v>127.24700000000001</v>
      </c>
      <c r="F157" s="422">
        <v>123.19</v>
      </c>
      <c r="G157" s="422">
        <v>132.69999999999999</v>
      </c>
      <c r="H157" s="422">
        <v>115.87</v>
      </c>
      <c r="I157" s="422">
        <v>157.75</v>
      </c>
      <c r="J157" s="422">
        <v>88.468000000000004</v>
      </c>
      <c r="K157" s="422">
        <v>114.82</v>
      </c>
      <c r="L157" s="422">
        <v>73.33</v>
      </c>
      <c r="M157" s="422">
        <v>101.19</v>
      </c>
      <c r="N157" s="422">
        <v>102.74</v>
      </c>
      <c r="O157" s="422">
        <v>130.94</v>
      </c>
      <c r="P157" s="422">
        <v>114.36</v>
      </c>
      <c r="Q157" s="422">
        <v>85</v>
      </c>
      <c r="R157" s="422">
        <v>85.38</v>
      </c>
      <c r="S157" s="422">
        <v>55.01</v>
      </c>
      <c r="T157" s="422">
        <v>46.27</v>
      </c>
      <c r="U157" s="422">
        <v>79.73</v>
      </c>
      <c r="V157" s="422">
        <v>74.16</v>
      </c>
      <c r="W157" s="422">
        <v>82.28</v>
      </c>
      <c r="X157" s="422">
        <v>86.84</v>
      </c>
      <c r="Y157" s="422">
        <v>81.489999999999995</v>
      </c>
      <c r="Z157" s="422">
        <v>111.97</v>
      </c>
      <c r="AA157" s="422">
        <v>73.930000000000007</v>
      </c>
      <c r="AB157" s="422">
        <v>96.65</v>
      </c>
      <c r="AC157" s="422">
        <v>85.084999999999994</v>
      </c>
      <c r="AD157" s="422">
        <v>137.76</v>
      </c>
      <c r="AE157" s="422">
        <v>153.01</v>
      </c>
      <c r="AF157" s="422">
        <v>143.72399999999999</v>
      </c>
      <c r="AG157" s="422">
        <v>97.16</v>
      </c>
      <c r="AH157" s="422">
        <v>89.811000000000007</v>
      </c>
      <c r="AI157" s="422">
        <v>62.8</v>
      </c>
      <c r="AJ157" s="422">
        <v>75.23</v>
      </c>
      <c r="AK157" s="422">
        <v>91.46</v>
      </c>
      <c r="AL157" s="422">
        <v>109.66</v>
      </c>
      <c r="AM157" s="422">
        <v>94.55</v>
      </c>
      <c r="AN157" s="422">
        <v>85.39</v>
      </c>
      <c r="AO157" s="422">
        <v>94.81</v>
      </c>
      <c r="AP157" s="422">
        <v>66.260000000000005</v>
      </c>
      <c r="AQ157" s="422">
        <v>88.54</v>
      </c>
      <c r="AR157" s="422">
        <v>83.14</v>
      </c>
      <c r="AS157" s="422">
        <v>98.17</v>
      </c>
      <c r="AT157" s="422">
        <v>82.81</v>
      </c>
      <c r="AU157" s="422">
        <v>97.56</v>
      </c>
      <c r="AV157" s="422">
        <v>86.77</v>
      </c>
      <c r="AW157" s="422">
        <v>60.12</v>
      </c>
      <c r="AX157" s="422">
        <v>45.88</v>
      </c>
      <c r="AY157" s="422">
        <v>63.98</v>
      </c>
      <c r="AZ157" s="422">
        <v>76.819999999999993</v>
      </c>
      <c r="BA157" s="422">
        <v>51.7</v>
      </c>
      <c r="BB157" s="422">
        <v>98.33</v>
      </c>
      <c r="BC157" s="422">
        <v>98.77</v>
      </c>
      <c r="BD157" s="422">
        <v>72.83</v>
      </c>
      <c r="BE157" s="422">
        <v>92.17</v>
      </c>
      <c r="BF157" s="422">
        <v>84.38</v>
      </c>
      <c r="BG157" s="422">
        <v>82.52</v>
      </c>
      <c r="BH157" s="422">
        <v>108.21</v>
      </c>
      <c r="BI157" s="422">
        <v>100.7</v>
      </c>
      <c r="BJ157" s="422">
        <v>104.36</v>
      </c>
      <c r="BK157" s="422">
        <v>106.13</v>
      </c>
      <c r="BL157" s="422">
        <v>56.05</v>
      </c>
      <c r="BM157" s="422">
        <v>38.33</v>
      </c>
      <c r="BN157" s="422">
        <v>27.47</v>
      </c>
      <c r="BO157" s="422">
        <v>19.899999999999999</v>
      </c>
      <c r="BP157" s="422">
        <v>21.59</v>
      </c>
      <c r="BQ157" s="422">
        <v>12.04</v>
      </c>
      <c r="BR157" s="422">
        <v>3.61</v>
      </c>
      <c r="BS157" s="422">
        <v>0.04</v>
      </c>
      <c r="BT157" s="422">
        <v>0.04</v>
      </c>
      <c r="BU157" s="422">
        <v>0.38</v>
      </c>
      <c r="BV157" s="422"/>
      <c r="BW157" s="422"/>
      <c r="BX157" s="422"/>
      <c r="BY157" s="422"/>
      <c r="BZ157" s="422"/>
      <c r="CA157" s="422"/>
      <c r="CB157" s="422"/>
      <c r="CC157" s="422"/>
      <c r="CD157" s="422"/>
      <c r="CE157" s="422"/>
      <c r="CF157" s="422"/>
      <c r="CG157" s="422"/>
      <c r="CH157" s="422"/>
      <c r="CI157" s="422"/>
      <c r="CJ157" s="351"/>
      <c r="CK157" s="351"/>
      <c r="CL157" s="351"/>
      <c r="CM157" s="351"/>
      <c r="CN157" s="351"/>
      <c r="CO157" s="351"/>
      <c r="CP157" s="351"/>
      <c r="CQ157" s="351"/>
      <c r="CR157" s="351"/>
      <c r="CS157" s="351"/>
      <c r="CT157" s="351"/>
      <c r="CU157" s="351"/>
      <c r="CV157" s="351"/>
      <c r="CW157" s="351"/>
      <c r="CX157" s="351"/>
      <c r="CY157" s="351"/>
      <c r="CZ157" s="212"/>
      <c r="DA157" s="213"/>
      <c r="DB157" s="214"/>
      <c r="DC157" s="215"/>
      <c r="DD157" s="212"/>
      <c r="DE157" s="213"/>
      <c r="DF157" s="212"/>
      <c r="DG157" s="213"/>
      <c r="DH157" s="212"/>
      <c r="DI157" s="213"/>
    </row>
    <row r="158" spans="1:113" hidden="1">
      <c r="A158" s="373"/>
      <c r="C158" s="421" t="s">
        <v>72</v>
      </c>
      <c r="D158" s="425">
        <v>4.3899999999999997</v>
      </c>
      <c r="E158" s="425">
        <v>131.637</v>
      </c>
      <c r="F158" s="425">
        <v>254.827</v>
      </c>
      <c r="G158" s="425">
        <v>387.52699999999999</v>
      </c>
      <c r="H158" s="425">
        <v>503.39699999999999</v>
      </c>
      <c r="I158" s="425">
        <v>661.14699999999993</v>
      </c>
      <c r="J158" s="425">
        <v>749.6149999999999</v>
      </c>
      <c r="K158" s="425">
        <v>864.43499999999995</v>
      </c>
      <c r="L158" s="425">
        <v>937.76499999999999</v>
      </c>
      <c r="M158" s="425">
        <v>1038.9549999999999</v>
      </c>
      <c r="N158" s="425">
        <v>1141.6949999999999</v>
      </c>
      <c r="O158" s="425">
        <v>1272.635</v>
      </c>
      <c r="P158" s="425">
        <v>1386.9949999999999</v>
      </c>
      <c r="Q158" s="425">
        <v>1471.9949999999999</v>
      </c>
      <c r="R158" s="425">
        <v>1557.375</v>
      </c>
      <c r="S158" s="425">
        <v>1612.385</v>
      </c>
      <c r="T158" s="425">
        <v>1658.655</v>
      </c>
      <c r="U158" s="425">
        <v>1738.385</v>
      </c>
      <c r="V158" s="425">
        <v>1812.5450000000001</v>
      </c>
      <c r="W158" s="425">
        <v>1894.825</v>
      </c>
      <c r="X158" s="425">
        <v>1981.665</v>
      </c>
      <c r="Y158" s="425">
        <v>2063.1549999999997</v>
      </c>
      <c r="Z158" s="425">
        <v>2175.1249999999995</v>
      </c>
      <c r="AA158" s="425">
        <v>2249.0549999999994</v>
      </c>
      <c r="AB158" s="425">
        <v>2345.7049999999995</v>
      </c>
      <c r="AC158" s="425">
        <v>2430.7899999999995</v>
      </c>
      <c r="AD158" s="425">
        <v>2568.5499999999993</v>
      </c>
      <c r="AE158" s="425">
        <v>2721.5599999999995</v>
      </c>
      <c r="AF158" s="425">
        <v>2865.2839999999997</v>
      </c>
      <c r="AG158" s="425">
        <v>2962.4439999999995</v>
      </c>
      <c r="AH158" s="425">
        <v>3052.2549999999997</v>
      </c>
      <c r="AI158" s="425">
        <v>3115.0549999999998</v>
      </c>
      <c r="AJ158" s="425">
        <v>3190.2849999999999</v>
      </c>
      <c r="AK158" s="425">
        <v>3281.7449999999999</v>
      </c>
      <c r="AL158" s="425">
        <v>3391.4049999999997</v>
      </c>
      <c r="AM158" s="425">
        <v>3485.9549999999999</v>
      </c>
      <c r="AN158" s="425">
        <v>3571.3449999999998</v>
      </c>
      <c r="AO158" s="425">
        <v>3666.1549999999997</v>
      </c>
      <c r="AP158" s="425">
        <v>3732.415</v>
      </c>
      <c r="AQ158" s="425">
        <v>3820.9549999999999</v>
      </c>
      <c r="AR158" s="425">
        <v>3904.0949999999998</v>
      </c>
      <c r="AS158" s="425">
        <v>4002.2649999999999</v>
      </c>
      <c r="AT158" s="425">
        <v>4085.0749999999998</v>
      </c>
      <c r="AU158" s="425">
        <v>4182.6350000000002</v>
      </c>
      <c r="AV158" s="425">
        <v>4269.4050000000007</v>
      </c>
      <c r="AW158" s="425">
        <v>4329.5250000000005</v>
      </c>
      <c r="AX158" s="425">
        <v>4375.4050000000007</v>
      </c>
      <c r="AY158" s="425">
        <v>4439.3850000000002</v>
      </c>
      <c r="AZ158" s="425">
        <v>4516.2049999999999</v>
      </c>
      <c r="BA158" s="425">
        <v>4567.9049999999997</v>
      </c>
      <c r="BB158" s="425">
        <v>4666.2349999999997</v>
      </c>
      <c r="BC158" s="425">
        <v>4765.0050000000001</v>
      </c>
      <c r="BD158" s="425">
        <v>4837.835</v>
      </c>
      <c r="BE158" s="425">
        <v>4930.0050000000001</v>
      </c>
      <c r="BF158" s="425">
        <v>5014.3850000000002</v>
      </c>
      <c r="BG158" s="425">
        <v>5096.9050000000007</v>
      </c>
      <c r="BH158" s="425">
        <v>5205.1150000000007</v>
      </c>
      <c r="BI158" s="425">
        <v>5305.8150000000005</v>
      </c>
      <c r="BJ158" s="425">
        <v>5410.1750000000002</v>
      </c>
      <c r="BK158" s="425">
        <v>5516.3050000000003</v>
      </c>
      <c r="BL158" s="425">
        <v>5572.3550000000005</v>
      </c>
      <c r="BM158" s="425">
        <v>5610.6850000000004</v>
      </c>
      <c r="BN158" s="425">
        <v>5638.1550000000007</v>
      </c>
      <c r="BO158" s="425">
        <v>5658.0550000000003</v>
      </c>
      <c r="BP158" s="425">
        <v>5679.6450000000004</v>
      </c>
      <c r="BQ158" s="425">
        <v>5691.6850000000004</v>
      </c>
      <c r="BR158" s="425">
        <v>5695.2950000000001</v>
      </c>
      <c r="BS158" s="425">
        <v>5695.335</v>
      </c>
      <c r="BT158" s="425">
        <v>5695.375</v>
      </c>
      <c r="BU158" s="425">
        <v>5695.7550000000001</v>
      </c>
      <c r="BV158" s="425"/>
      <c r="BW158" s="425"/>
      <c r="BX158" s="425"/>
      <c r="BY158" s="425"/>
      <c r="BZ158" s="425"/>
      <c r="CA158" s="425"/>
      <c r="CB158" s="425"/>
      <c r="CC158" s="425"/>
      <c r="CD158" s="425"/>
      <c r="CE158" s="425"/>
      <c r="CF158" s="425"/>
      <c r="CG158" s="425"/>
      <c r="CH158" s="425"/>
      <c r="CI158" s="425"/>
    </row>
    <row r="159" spans="1:113" hidden="1">
      <c r="A159" s="373"/>
      <c r="B159" s="373"/>
      <c r="C159" s="426"/>
      <c r="D159" s="425"/>
      <c r="E159" s="425"/>
      <c r="F159" s="425"/>
      <c r="G159" s="425"/>
      <c r="H159" s="425"/>
      <c r="I159" s="425"/>
      <c r="J159" s="425"/>
      <c r="K159" s="425"/>
      <c r="L159" s="425"/>
      <c r="M159" s="425"/>
      <c r="N159" s="425"/>
      <c r="O159" s="425"/>
      <c r="P159" s="425"/>
      <c r="Q159" s="425"/>
      <c r="R159" s="425"/>
      <c r="S159" s="425"/>
      <c r="T159" s="425"/>
      <c r="U159" s="425"/>
      <c r="V159" s="425"/>
      <c r="W159" s="425"/>
      <c r="X159" s="425"/>
      <c r="Y159" s="425"/>
      <c r="Z159" s="425"/>
      <c r="AA159" s="425"/>
      <c r="AB159" s="425"/>
      <c r="AC159" s="425"/>
      <c r="AD159" s="425"/>
      <c r="AE159" s="425"/>
      <c r="AF159" s="425"/>
      <c r="AG159" s="425"/>
      <c r="AH159" s="425"/>
      <c r="AI159" s="425"/>
      <c r="AJ159" s="425"/>
      <c r="AK159" s="425"/>
      <c r="AL159" s="425"/>
      <c r="AM159" s="425"/>
      <c r="AN159" s="425"/>
      <c r="AO159" s="425"/>
      <c r="AP159" s="425"/>
      <c r="AQ159" s="425"/>
      <c r="AR159" s="425"/>
      <c r="AS159" s="425"/>
      <c r="AT159" s="425"/>
      <c r="AU159" s="425"/>
      <c r="AV159" s="425"/>
      <c r="AW159" s="425"/>
      <c r="AX159" s="425"/>
      <c r="AY159" s="425"/>
      <c r="AZ159" s="425"/>
      <c r="BA159" s="425"/>
      <c r="BB159" s="425"/>
      <c r="BC159" s="425"/>
      <c r="BD159" s="425"/>
      <c r="BE159" s="425"/>
      <c r="BF159" s="425"/>
      <c r="BG159" s="425"/>
      <c r="BH159" s="425"/>
      <c r="BI159" s="425"/>
      <c r="BJ159" s="425"/>
      <c r="BK159" s="425"/>
      <c r="BL159" s="425"/>
      <c r="BM159" s="425"/>
      <c r="BN159" s="425"/>
      <c r="BO159" s="425"/>
      <c r="BP159" s="425"/>
      <c r="BQ159" s="425"/>
      <c r="BR159" s="425"/>
      <c r="BS159" s="425"/>
      <c r="BT159" s="425"/>
      <c r="BU159" s="425"/>
      <c r="BV159" s="425"/>
      <c r="BW159" s="425"/>
      <c r="BX159" s="425"/>
      <c r="BY159" s="425"/>
      <c r="BZ159" s="425"/>
      <c r="CA159" s="425"/>
      <c r="CB159" s="425"/>
      <c r="CC159" s="425"/>
      <c r="CD159" s="425"/>
      <c r="CE159" s="425"/>
      <c r="CF159" s="425"/>
      <c r="CG159" s="425"/>
      <c r="CH159" s="425"/>
      <c r="CI159" s="425"/>
    </row>
    <row r="160" spans="1:113" s="216" customFormat="1" ht="15" hidden="1" thickBot="1">
      <c r="A160" s="428">
        <v>2003</v>
      </c>
      <c r="B160" s="406" t="s">
        <v>73</v>
      </c>
      <c r="C160" s="421" t="s">
        <v>71</v>
      </c>
      <c r="D160" s="422">
        <v>1.24</v>
      </c>
      <c r="E160" s="422">
        <v>80.97</v>
      </c>
      <c r="F160" s="422">
        <v>91.64</v>
      </c>
      <c r="G160" s="422">
        <v>82.54</v>
      </c>
      <c r="H160" s="422">
        <v>94.1</v>
      </c>
      <c r="I160" s="422">
        <v>115.5</v>
      </c>
      <c r="J160" s="422">
        <v>114.3</v>
      </c>
      <c r="K160" s="422">
        <v>116.62</v>
      </c>
      <c r="L160" s="422">
        <v>103.6</v>
      </c>
      <c r="M160" s="422">
        <v>82.32</v>
      </c>
      <c r="N160" s="422">
        <v>54.08</v>
      </c>
      <c r="O160" s="422">
        <v>46.72</v>
      </c>
      <c r="P160" s="422">
        <v>43.22</v>
      </c>
      <c r="Q160" s="422">
        <v>47.81</v>
      </c>
      <c r="R160" s="422">
        <v>60.24</v>
      </c>
      <c r="S160" s="422">
        <v>66.95</v>
      </c>
      <c r="T160" s="422">
        <v>61.99</v>
      </c>
      <c r="U160" s="422">
        <v>77.72</v>
      </c>
      <c r="V160" s="422">
        <v>98.32</v>
      </c>
      <c r="W160" s="422">
        <v>93.56</v>
      </c>
      <c r="X160" s="422">
        <v>86.09</v>
      </c>
      <c r="Y160" s="422">
        <v>91.53</v>
      </c>
      <c r="Z160" s="422">
        <v>74.81</v>
      </c>
      <c r="AA160" s="422">
        <v>31.533449999999998</v>
      </c>
      <c r="AB160" s="422">
        <v>85.965000000000003</v>
      </c>
      <c r="AC160" s="422">
        <v>96.735549999999989</v>
      </c>
      <c r="AD160" s="422">
        <v>137.55574999999999</v>
      </c>
      <c r="AE160" s="422">
        <v>110.39275000000001</v>
      </c>
      <c r="AF160" s="422">
        <v>70.813100000000006</v>
      </c>
      <c r="AG160" s="422">
        <v>55.958449999999999</v>
      </c>
      <c r="AH160" s="422">
        <v>63.497299999999996</v>
      </c>
      <c r="AI160" s="422">
        <v>98.698949999999996</v>
      </c>
      <c r="AJ160" s="422">
        <v>91.732649999999992</v>
      </c>
      <c r="AK160" s="422">
        <v>63.194150000000008</v>
      </c>
      <c r="AL160" s="422">
        <v>38.416550000000001</v>
      </c>
      <c r="AM160" s="422">
        <v>51.7</v>
      </c>
      <c r="AN160" s="422">
        <v>56.82</v>
      </c>
      <c r="AO160" s="422">
        <v>66.010000000000005</v>
      </c>
      <c r="AP160" s="422">
        <v>63.79</v>
      </c>
      <c r="AQ160" s="422">
        <v>34.89</v>
      </c>
      <c r="AR160" s="422">
        <v>75.47</v>
      </c>
      <c r="AS160" s="422">
        <v>125.25</v>
      </c>
      <c r="AT160" s="422">
        <v>86.75</v>
      </c>
      <c r="AU160" s="422">
        <v>93.53</v>
      </c>
      <c r="AV160" s="422">
        <v>168.7</v>
      </c>
      <c r="AW160" s="422">
        <v>123.56</v>
      </c>
      <c r="AX160" s="422">
        <v>97.78</v>
      </c>
      <c r="AY160" s="422">
        <v>34.14</v>
      </c>
      <c r="AZ160" s="422">
        <v>45.73</v>
      </c>
      <c r="BA160" s="422">
        <v>88.93</v>
      </c>
      <c r="BB160" s="422">
        <v>84.89</v>
      </c>
      <c r="BC160" s="422">
        <v>80.75</v>
      </c>
      <c r="BD160" s="422">
        <v>30.1</v>
      </c>
      <c r="BE160" s="422">
        <v>58.822999999999993</v>
      </c>
      <c r="BF160" s="422">
        <v>90.38</v>
      </c>
      <c r="BG160" s="422">
        <v>58.75</v>
      </c>
      <c r="BH160" s="422">
        <v>50.93</v>
      </c>
      <c r="BI160" s="422">
        <v>49.07</v>
      </c>
      <c r="BJ160" s="422">
        <v>60.44</v>
      </c>
      <c r="BK160" s="422">
        <v>45.49</v>
      </c>
      <c r="BL160" s="422">
        <v>50.32</v>
      </c>
      <c r="BM160" s="422">
        <v>52.42</v>
      </c>
      <c r="BN160" s="422">
        <v>68.760000000000005</v>
      </c>
      <c r="BO160" s="422">
        <v>80.41</v>
      </c>
      <c r="BP160" s="422">
        <v>88.87</v>
      </c>
      <c r="BQ160" s="422">
        <v>77.150000000000006</v>
      </c>
      <c r="BR160" s="422">
        <v>46.03</v>
      </c>
      <c r="BS160" s="422">
        <v>25.16</v>
      </c>
      <c r="BT160" s="422">
        <v>6.28</v>
      </c>
      <c r="BU160" s="422">
        <v>6.26</v>
      </c>
      <c r="BV160" s="422">
        <v>10.95</v>
      </c>
      <c r="BW160" s="422">
        <v>10.96</v>
      </c>
      <c r="BX160" s="422">
        <v>7.88</v>
      </c>
      <c r="BY160" s="422"/>
      <c r="BZ160" s="422"/>
      <c r="CA160" s="422"/>
      <c r="CB160" s="422"/>
      <c r="CC160" s="422"/>
      <c r="CD160" s="422"/>
      <c r="CE160" s="422"/>
      <c r="CF160" s="422"/>
      <c r="CG160" s="422"/>
      <c r="CH160" s="422"/>
      <c r="CI160" s="422"/>
      <c r="CJ160" s="351"/>
      <c r="CK160" s="351"/>
      <c r="CL160" s="351"/>
      <c r="CM160" s="351"/>
      <c r="CN160" s="351"/>
      <c r="CO160" s="351"/>
      <c r="CP160" s="351"/>
      <c r="CQ160" s="351"/>
      <c r="CR160" s="351"/>
      <c r="CS160" s="351"/>
      <c r="CT160" s="351"/>
      <c r="CU160" s="351"/>
      <c r="CV160" s="351"/>
      <c r="CW160" s="351"/>
      <c r="CX160" s="351"/>
      <c r="CY160" s="351"/>
      <c r="CZ160" s="212"/>
      <c r="DA160" s="213"/>
      <c r="DB160" s="214"/>
      <c r="DC160" s="215"/>
      <c r="DD160" s="212"/>
      <c r="DE160" s="213"/>
      <c r="DF160" s="212"/>
      <c r="DG160" s="213"/>
      <c r="DH160" s="212"/>
      <c r="DI160" s="213"/>
    </row>
    <row r="161" spans="1:87" hidden="1">
      <c r="A161" s="373"/>
      <c r="B161" s="429"/>
      <c r="C161" s="421" t="s">
        <v>72</v>
      </c>
      <c r="D161" s="425">
        <v>1.24</v>
      </c>
      <c r="E161" s="425">
        <v>82.21</v>
      </c>
      <c r="F161" s="425">
        <v>173.85</v>
      </c>
      <c r="G161" s="425">
        <v>256.39</v>
      </c>
      <c r="H161" s="425">
        <v>350.49</v>
      </c>
      <c r="I161" s="425">
        <v>465.99</v>
      </c>
      <c r="J161" s="425">
        <v>580.29</v>
      </c>
      <c r="K161" s="425">
        <v>696.91</v>
      </c>
      <c r="L161" s="425">
        <v>800.51</v>
      </c>
      <c r="M161" s="425">
        <v>882.82999999999993</v>
      </c>
      <c r="N161" s="425">
        <v>936.91</v>
      </c>
      <c r="O161" s="425">
        <v>983.63</v>
      </c>
      <c r="P161" s="425">
        <v>1026.8499999999999</v>
      </c>
      <c r="Q161" s="425">
        <v>1074.6599999999999</v>
      </c>
      <c r="R161" s="425">
        <v>1134.8999999999999</v>
      </c>
      <c r="S161" s="425">
        <v>1201.8499999999999</v>
      </c>
      <c r="T161" s="425">
        <v>1263.8399999999999</v>
      </c>
      <c r="U161" s="425">
        <v>1341.56</v>
      </c>
      <c r="V161" s="425">
        <v>1439.8799999999999</v>
      </c>
      <c r="W161" s="425">
        <v>1533.4399999999998</v>
      </c>
      <c r="X161" s="425">
        <v>1619.5299999999997</v>
      </c>
      <c r="Y161" s="425">
        <v>1711.0599999999997</v>
      </c>
      <c r="Z161" s="425">
        <v>1785.8699999999997</v>
      </c>
      <c r="AA161" s="425">
        <v>1817.4034499999996</v>
      </c>
      <c r="AB161" s="425">
        <v>1903.3684499999995</v>
      </c>
      <c r="AC161" s="425">
        <v>2000.1039999999994</v>
      </c>
      <c r="AD161" s="425">
        <v>2137.6597499999993</v>
      </c>
      <c r="AE161" s="425">
        <v>2248.0524999999993</v>
      </c>
      <c r="AF161" s="425">
        <v>2318.8655999999992</v>
      </c>
      <c r="AG161" s="425">
        <v>2374.8240499999993</v>
      </c>
      <c r="AH161" s="425">
        <v>2438.3213499999993</v>
      </c>
      <c r="AI161" s="425">
        <v>2537.0202999999992</v>
      </c>
      <c r="AJ161" s="425">
        <v>2628.7529499999991</v>
      </c>
      <c r="AK161" s="425">
        <v>2691.947099999999</v>
      </c>
      <c r="AL161" s="425">
        <v>2730.3636499999989</v>
      </c>
      <c r="AM161" s="425">
        <v>2782.0636499999987</v>
      </c>
      <c r="AN161" s="425">
        <v>2838.8836499999989</v>
      </c>
      <c r="AO161" s="425">
        <v>2904.8936499999991</v>
      </c>
      <c r="AP161" s="425">
        <v>2968.683649999999</v>
      </c>
      <c r="AQ161" s="425">
        <v>3003.5736499999989</v>
      </c>
      <c r="AR161" s="425">
        <v>3079.0436499999987</v>
      </c>
      <c r="AS161" s="425">
        <v>3204.2936499999987</v>
      </c>
      <c r="AT161" s="425">
        <v>3291.0436499999987</v>
      </c>
      <c r="AU161" s="425">
        <v>3384.5736499999989</v>
      </c>
      <c r="AV161" s="425">
        <v>3553.2736499999987</v>
      </c>
      <c r="AW161" s="425">
        <v>3676.8336499999987</v>
      </c>
      <c r="AX161" s="425">
        <v>3774.6136499999989</v>
      </c>
      <c r="AY161" s="425">
        <v>3808.7536499999987</v>
      </c>
      <c r="AZ161" s="425">
        <v>3854.4836499999988</v>
      </c>
      <c r="BA161" s="425">
        <v>3943.4136499999986</v>
      </c>
      <c r="BB161" s="425">
        <v>4028.3036499999985</v>
      </c>
      <c r="BC161" s="425">
        <v>4109.053649999998</v>
      </c>
      <c r="BD161" s="425">
        <v>4139.1536499999984</v>
      </c>
      <c r="BE161" s="425">
        <v>4197.9766499999987</v>
      </c>
      <c r="BF161" s="425">
        <v>4288.3566499999988</v>
      </c>
      <c r="BG161" s="425">
        <v>4347.1066499999988</v>
      </c>
      <c r="BH161" s="425">
        <v>4398.0366499999991</v>
      </c>
      <c r="BI161" s="425">
        <v>4447.1066499999988</v>
      </c>
      <c r="BJ161" s="425">
        <v>4507.5466499999984</v>
      </c>
      <c r="BK161" s="425">
        <v>4553.0366499999982</v>
      </c>
      <c r="BL161" s="425">
        <v>4603.3566499999979</v>
      </c>
      <c r="BM161" s="425">
        <v>4655.776649999998</v>
      </c>
      <c r="BN161" s="425">
        <v>4724.5366499999982</v>
      </c>
      <c r="BO161" s="425">
        <v>4804.946649999998</v>
      </c>
      <c r="BP161" s="425">
        <v>4893.8166499999979</v>
      </c>
      <c r="BQ161" s="425">
        <v>4970.9666499999976</v>
      </c>
      <c r="BR161" s="425">
        <v>5016.9966499999973</v>
      </c>
      <c r="BS161" s="425">
        <v>5042.1566499999972</v>
      </c>
      <c r="BT161" s="425">
        <v>5048.4366499999969</v>
      </c>
      <c r="BU161" s="425">
        <v>5054.6966499999971</v>
      </c>
      <c r="BV161" s="425">
        <v>5065.646649999997</v>
      </c>
      <c r="BW161" s="425">
        <v>5076.606649999997</v>
      </c>
      <c r="BX161" s="425">
        <v>5084.4866499999971</v>
      </c>
      <c r="BY161" s="425"/>
      <c r="BZ161" s="425"/>
      <c r="CA161" s="425"/>
      <c r="CB161" s="425"/>
      <c r="CC161" s="425"/>
      <c r="CD161" s="425"/>
      <c r="CE161" s="425"/>
      <c r="CF161" s="425"/>
      <c r="CG161" s="425"/>
      <c r="CH161" s="425"/>
      <c r="CI161" s="425"/>
    </row>
    <row r="162" spans="1:87" hidden="1">
      <c r="A162" s="373"/>
      <c r="B162" s="373"/>
    </row>
    <row r="163" spans="1:87" hidden="1">
      <c r="AB163" s="374"/>
    </row>
    <row r="164" spans="1:87" hidden="1"/>
    <row r="165" spans="1:87" hidden="1"/>
    <row r="166" spans="1:87" hidden="1"/>
    <row r="167" spans="1:87" hidden="1"/>
    <row r="168" spans="1:87" hidden="1"/>
    <row r="169" spans="1:87" hidden="1"/>
    <row r="170" spans="1:87" hidden="1"/>
    <row r="171" spans="1:87" hidden="1"/>
    <row r="172" spans="1:87" hidden="1"/>
    <row r="173" spans="1:87" hidden="1"/>
    <row r="174" spans="1:87" hidden="1"/>
    <row r="175" spans="1:87" hidden="1"/>
    <row r="176" spans="1:87" hidden="1"/>
    <row r="177" spans="1:81" hidden="1"/>
    <row r="178" spans="1:81" hidden="1"/>
    <row r="179" spans="1:81" hidden="1"/>
    <row r="180" spans="1:81" hidden="1"/>
    <row r="181" spans="1:81" hidden="1"/>
    <row r="182" spans="1:81" hidden="1"/>
    <row r="183" spans="1:81" hidden="1"/>
    <row r="184" spans="1:81" hidden="1"/>
    <row r="185" spans="1:81" hidden="1"/>
    <row r="186" spans="1:81" hidden="1"/>
    <row r="187" spans="1:81" hidden="1"/>
    <row r="188" spans="1:81" hidden="1"/>
    <row r="189" spans="1:81" hidden="1">
      <c r="AO189" s="382"/>
      <c r="AP189" s="382"/>
      <c r="AQ189" s="382"/>
      <c r="AR189" s="382"/>
      <c r="AS189" s="382"/>
      <c r="AT189" s="382"/>
      <c r="AU189" s="382"/>
    </row>
    <row r="190" spans="1:81" s="433" customFormat="1" ht="14" hidden="1">
      <c r="A190" s="405">
        <v>2012</v>
      </c>
      <c r="B190" s="57" t="s">
        <v>74</v>
      </c>
      <c r="C190" s="430" t="s">
        <v>71</v>
      </c>
      <c r="D190" s="431" t="e">
        <v>#REF!</v>
      </c>
      <c r="E190" s="431" t="e">
        <v>#REF!</v>
      </c>
      <c r="F190" s="431" t="e">
        <v>#REF!</v>
      </c>
      <c r="G190" s="431" t="e">
        <v>#REF!</v>
      </c>
      <c r="H190" s="431" t="e">
        <v>#REF!</v>
      </c>
      <c r="I190" s="431" t="e">
        <v>#REF!</v>
      </c>
      <c r="J190" s="431" t="e">
        <v>#REF!</v>
      </c>
      <c r="K190" s="431" t="e">
        <v>#REF!</v>
      </c>
      <c r="L190" s="431" t="e">
        <v>#REF!</v>
      </c>
      <c r="M190" s="431">
        <v>0</v>
      </c>
      <c r="N190" s="431" t="e">
        <v>#REF!</v>
      </c>
      <c r="O190" s="431" t="e">
        <v>#REF!</v>
      </c>
      <c r="P190" s="431" t="e">
        <v>#REF!</v>
      </c>
      <c r="Q190" s="431" t="e">
        <v>#REF!</v>
      </c>
      <c r="R190" s="431" t="e">
        <v>#REF!</v>
      </c>
      <c r="S190" s="431" t="e">
        <v>#REF!</v>
      </c>
      <c r="T190" s="431" t="e">
        <v>#REF!</v>
      </c>
      <c r="U190" s="431" t="e">
        <v>#REF!</v>
      </c>
      <c r="V190" s="431" t="e">
        <v>#REF!</v>
      </c>
      <c r="W190" s="431" t="e">
        <v>#REF!</v>
      </c>
      <c r="X190" s="431" t="e">
        <v>#REF!</v>
      </c>
      <c r="Y190" s="431" t="e">
        <v>#REF!</v>
      </c>
      <c r="Z190" s="431" t="e">
        <v>#REF!</v>
      </c>
      <c r="AA190" s="431" t="e">
        <v>#REF!</v>
      </c>
      <c r="AB190" s="431" t="e">
        <v>#REF!</v>
      </c>
      <c r="AC190" s="431" t="e">
        <v>#REF!</v>
      </c>
      <c r="AD190" s="431" t="e">
        <v>#REF!</v>
      </c>
      <c r="AE190" s="431" t="e">
        <v>#REF!</v>
      </c>
      <c r="AF190" s="431" t="e">
        <v>#REF!</v>
      </c>
      <c r="AG190" s="431" t="e">
        <v>#REF!</v>
      </c>
      <c r="AH190" s="431" t="e">
        <v>#REF!</v>
      </c>
      <c r="AI190" s="431" t="e">
        <v>#REF!</v>
      </c>
      <c r="AJ190" s="432" t="e">
        <v>#REF!</v>
      </c>
      <c r="AK190" s="431" t="e">
        <v>#REF!</v>
      </c>
      <c r="AL190" s="431" t="e">
        <v>#REF!</v>
      </c>
      <c r="AM190" s="431" t="e">
        <v>#REF!</v>
      </c>
      <c r="AN190" s="431" t="e">
        <v>#REF!</v>
      </c>
      <c r="AO190" s="431" t="e">
        <v>#REF!</v>
      </c>
      <c r="AP190" s="431" t="e">
        <v>#REF!</v>
      </c>
      <c r="AQ190" s="431" t="e">
        <v>#REF!</v>
      </c>
      <c r="AR190" s="431" t="e">
        <v>#REF!</v>
      </c>
      <c r="AS190" s="431" t="e">
        <v>#REF!</v>
      </c>
      <c r="AT190" s="431" t="e">
        <v>#REF!</v>
      </c>
      <c r="AU190" s="431" t="e">
        <v>#REF!</v>
      </c>
      <c r="AV190" s="431" t="e">
        <v>#REF!</v>
      </c>
      <c r="AW190" s="431" t="e">
        <v>#REF!</v>
      </c>
      <c r="AX190" s="431" t="e">
        <v>#REF!</v>
      </c>
      <c r="AY190" s="431" t="e">
        <v>#REF!</v>
      </c>
      <c r="AZ190" s="431" t="e">
        <v>#REF!</v>
      </c>
      <c r="BA190" s="431" t="e">
        <v>#REF!</v>
      </c>
      <c r="BB190" s="431" t="e">
        <v>#REF!</v>
      </c>
      <c r="BC190" s="431" t="e">
        <v>#REF!</v>
      </c>
      <c r="BD190" s="431" t="e">
        <v>#REF!</v>
      </c>
      <c r="BE190" s="431" t="e">
        <v>#REF!</v>
      </c>
      <c r="BF190" s="431" t="e">
        <v>#REF!</v>
      </c>
      <c r="BG190" s="431" t="e">
        <v>#REF!</v>
      </c>
      <c r="BH190" s="431" t="e">
        <v>#REF!</v>
      </c>
      <c r="BI190" s="431" t="e">
        <v>#REF!</v>
      </c>
      <c r="BJ190" s="431" t="e">
        <v>#REF!</v>
      </c>
      <c r="BK190" s="431" t="e">
        <v>#REF!</v>
      </c>
      <c r="BL190" s="431" t="e">
        <v>#REF!</v>
      </c>
      <c r="BM190" s="431" t="e">
        <v>#REF!</v>
      </c>
      <c r="BN190" s="431" t="e">
        <v>#REF!</v>
      </c>
      <c r="BO190" s="431" t="e">
        <v>#REF!</v>
      </c>
      <c r="BP190" s="431" t="e">
        <v>#REF!</v>
      </c>
      <c r="BQ190" s="431" t="e">
        <v>#REF!</v>
      </c>
      <c r="BR190" s="431" t="e">
        <v>#REF!</v>
      </c>
      <c r="BS190" s="431" t="e">
        <v>#REF!</v>
      </c>
      <c r="BT190" s="431" t="e">
        <v>#REF!</v>
      </c>
      <c r="BU190" s="431" t="e">
        <v>#REF!</v>
      </c>
      <c r="BV190" s="431" t="e">
        <v>#REF!</v>
      </c>
      <c r="BW190" s="431" t="e">
        <v>#REF!</v>
      </c>
      <c r="BX190" s="431" t="e">
        <v>#REF!</v>
      </c>
      <c r="BY190" s="431" t="e">
        <v>#REF!</v>
      </c>
      <c r="BZ190" s="431" t="e">
        <v>#REF!</v>
      </c>
      <c r="CA190" s="431" t="e">
        <v>#REF!</v>
      </c>
      <c r="CB190" s="431" t="e">
        <v>#REF!</v>
      </c>
      <c r="CC190" s="431" t="e">
        <v>#REF!</v>
      </c>
    </row>
    <row r="191" spans="1:81" s="433" customFormat="1" hidden="1">
      <c r="A191" s="62"/>
      <c r="B191" s="62"/>
      <c r="C191" s="434" t="s">
        <v>72</v>
      </c>
      <c r="D191" s="431" t="e">
        <v>#REF!</v>
      </c>
      <c r="E191" s="431" t="e">
        <v>#REF!</v>
      </c>
      <c r="F191" s="431" t="e">
        <v>#REF!</v>
      </c>
      <c r="G191" s="431" t="e">
        <v>#REF!</v>
      </c>
      <c r="H191" s="431" t="e">
        <v>#REF!</v>
      </c>
      <c r="I191" s="431" t="e">
        <v>#REF!</v>
      </c>
      <c r="J191" s="431" t="e">
        <v>#REF!</v>
      </c>
      <c r="K191" s="431" t="e">
        <v>#REF!</v>
      </c>
      <c r="L191" s="431" t="e">
        <v>#REF!</v>
      </c>
      <c r="M191" s="431" t="e">
        <v>#REF!</v>
      </c>
      <c r="N191" s="431" t="e">
        <v>#REF!</v>
      </c>
      <c r="O191" s="431" t="e">
        <v>#REF!</v>
      </c>
      <c r="P191" s="431" t="e">
        <v>#REF!</v>
      </c>
      <c r="Q191" s="431" t="e">
        <v>#REF!</v>
      </c>
      <c r="R191" s="431" t="e">
        <v>#REF!</v>
      </c>
      <c r="S191" s="431" t="e">
        <v>#REF!</v>
      </c>
      <c r="T191" s="431" t="e">
        <v>#REF!</v>
      </c>
      <c r="U191" s="431" t="e">
        <v>#REF!</v>
      </c>
      <c r="V191" s="431" t="e">
        <v>#REF!</v>
      </c>
      <c r="W191" s="431" t="e">
        <v>#REF!</v>
      </c>
      <c r="X191" s="431" t="e">
        <v>#REF!</v>
      </c>
      <c r="Y191" s="431" t="e">
        <v>#REF!</v>
      </c>
      <c r="Z191" s="431" t="e">
        <v>#REF!</v>
      </c>
      <c r="AA191" s="431" t="e">
        <v>#REF!</v>
      </c>
      <c r="AB191" s="431" t="e">
        <v>#REF!</v>
      </c>
      <c r="AC191" s="431" t="e">
        <v>#REF!</v>
      </c>
      <c r="AD191" s="431" t="e">
        <v>#REF!</v>
      </c>
      <c r="AE191" s="431" t="e">
        <v>#REF!</v>
      </c>
      <c r="AF191" s="431" t="e">
        <v>#REF!</v>
      </c>
      <c r="AG191" s="431" t="e">
        <v>#REF!</v>
      </c>
      <c r="AH191" s="431" t="e">
        <v>#REF!</v>
      </c>
      <c r="AI191" s="431" t="e">
        <v>#REF!</v>
      </c>
      <c r="AJ191" s="432" t="e">
        <v>#REF!</v>
      </c>
      <c r="AK191" s="431" t="e">
        <v>#REF!</v>
      </c>
      <c r="AL191" s="431" t="e">
        <v>#REF!</v>
      </c>
      <c r="AM191" s="431" t="e">
        <v>#REF!</v>
      </c>
      <c r="AN191" s="431" t="e">
        <v>#REF!</v>
      </c>
      <c r="AO191" s="431" t="e">
        <v>#REF!</v>
      </c>
      <c r="AP191" s="431" t="e">
        <v>#REF!</v>
      </c>
      <c r="AQ191" s="431" t="e">
        <v>#REF!</v>
      </c>
      <c r="AR191" s="431" t="e">
        <v>#REF!</v>
      </c>
      <c r="AS191" s="431" t="e">
        <v>#REF!</v>
      </c>
      <c r="AT191" s="431" t="e">
        <v>#REF!</v>
      </c>
      <c r="AU191" s="431" t="e">
        <v>#REF!</v>
      </c>
      <c r="AV191" s="431" t="e">
        <v>#REF!</v>
      </c>
      <c r="AW191" s="431" t="e">
        <v>#REF!</v>
      </c>
      <c r="AX191" s="431" t="e">
        <v>#REF!</v>
      </c>
      <c r="AY191" s="431" t="e">
        <v>#REF!</v>
      </c>
      <c r="AZ191" s="431" t="e">
        <v>#REF!</v>
      </c>
      <c r="BA191" s="431" t="e">
        <v>#REF!</v>
      </c>
      <c r="BB191" s="431" t="e">
        <v>#REF!</v>
      </c>
      <c r="BC191" s="431" t="e">
        <v>#REF!</v>
      </c>
      <c r="BD191" s="431" t="e">
        <v>#REF!</v>
      </c>
      <c r="BE191" s="431" t="e">
        <v>#REF!</v>
      </c>
      <c r="BF191" s="431" t="e">
        <v>#REF!</v>
      </c>
      <c r="BG191" s="431" t="e">
        <v>#REF!</v>
      </c>
      <c r="BH191" s="431" t="e">
        <v>#REF!</v>
      </c>
      <c r="BI191" s="431" t="e">
        <v>#REF!</v>
      </c>
      <c r="BJ191" s="431" t="e">
        <v>#REF!</v>
      </c>
      <c r="BK191" s="431" t="e">
        <v>#REF!</v>
      </c>
      <c r="BL191" s="431" t="e">
        <v>#REF!</v>
      </c>
      <c r="BM191" s="431" t="e">
        <v>#REF!</v>
      </c>
      <c r="BN191" s="431" t="e">
        <v>#REF!</v>
      </c>
      <c r="BO191" s="431" t="e">
        <v>#REF!</v>
      </c>
      <c r="BP191" s="431" t="e">
        <v>#REF!</v>
      </c>
      <c r="BQ191" s="431" t="e">
        <v>#REF!</v>
      </c>
      <c r="BR191" s="431" t="e">
        <v>#REF!</v>
      </c>
      <c r="BS191" s="431" t="e">
        <v>#REF!</v>
      </c>
      <c r="BT191" s="431" t="e">
        <v>#REF!</v>
      </c>
      <c r="BU191" s="431" t="e">
        <v>#REF!</v>
      </c>
      <c r="BV191" s="431" t="e">
        <v>#REF!</v>
      </c>
      <c r="BW191" s="431" t="e">
        <v>#REF!</v>
      </c>
      <c r="BX191" s="431" t="e">
        <v>#REF!</v>
      </c>
      <c r="BY191" s="431" t="e">
        <v>#REF!</v>
      </c>
      <c r="BZ191" s="431" t="e">
        <v>#REF!</v>
      </c>
      <c r="CA191" s="431" t="e">
        <v>#REF!</v>
      </c>
      <c r="CB191" s="431" t="e">
        <v>#REF!</v>
      </c>
      <c r="CC191" s="431" t="e">
        <v>#REF!</v>
      </c>
    </row>
    <row r="192" spans="1:81" hidden="1">
      <c r="AO192" s="382"/>
      <c r="AP192" s="382"/>
      <c r="AQ192" s="382"/>
      <c r="AR192" s="382"/>
      <c r="AS192" s="382"/>
      <c r="AT192" s="382"/>
      <c r="AU192" s="382"/>
    </row>
    <row r="193" spans="1:105" ht="14" hidden="1">
      <c r="A193" s="405">
        <v>2011</v>
      </c>
      <c r="B193" s="406" t="s">
        <v>74</v>
      </c>
      <c r="C193" s="407" t="s">
        <v>71</v>
      </c>
      <c r="D193" s="435">
        <v>0</v>
      </c>
      <c r="E193" s="435">
        <v>12004.637000000001</v>
      </c>
      <c r="F193" s="435">
        <v>23215.802999999996</v>
      </c>
      <c r="G193" s="435">
        <v>5441.7064999999993</v>
      </c>
      <c r="H193" s="435">
        <v>103569.394</v>
      </c>
      <c r="I193" s="435">
        <v>120601.512</v>
      </c>
      <c r="J193" s="435">
        <v>142260.54699999996</v>
      </c>
      <c r="K193" s="435">
        <v>173419.66250000001</v>
      </c>
      <c r="L193" s="435">
        <v>166542.97200000001</v>
      </c>
      <c r="M193" s="435">
        <v>200852.28000000003</v>
      </c>
      <c r="N193" s="435">
        <v>188802</v>
      </c>
      <c r="O193" s="435">
        <v>334235.614</v>
      </c>
      <c r="P193" s="435">
        <v>300551.99999999994</v>
      </c>
      <c r="Q193" s="435">
        <v>481734.76000000007</v>
      </c>
      <c r="R193" s="435">
        <v>768806.44</v>
      </c>
      <c r="S193" s="435">
        <v>563456.97000000009</v>
      </c>
      <c r="T193" s="435">
        <v>603535.24749999994</v>
      </c>
      <c r="U193" s="435">
        <v>470137.28600000002</v>
      </c>
      <c r="V193" s="435">
        <v>567027.68000000005</v>
      </c>
      <c r="W193" s="435">
        <v>604199.88250000007</v>
      </c>
      <c r="X193" s="435">
        <v>591386.49249999993</v>
      </c>
      <c r="Y193" s="435">
        <v>570884.28999999992</v>
      </c>
      <c r="Z193" s="435">
        <v>489454.93250000005</v>
      </c>
      <c r="AA193" s="435">
        <v>1054265.5699999998</v>
      </c>
      <c r="AB193" s="435">
        <v>635782.19749999989</v>
      </c>
      <c r="AC193" s="435">
        <v>572250.55999999994</v>
      </c>
      <c r="AD193" s="435">
        <v>575618.22349999996</v>
      </c>
      <c r="AE193" s="435">
        <v>415522.76649999991</v>
      </c>
      <c r="AF193" s="435">
        <v>445116.21999999986</v>
      </c>
      <c r="AG193" s="435">
        <v>1015520.5465000001</v>
      </c>
      <c r="AH193" s="435">
        <v>750648.89850000001</v>
      </c>
      <c r="AI193" s="435">
        <v>809296.02750000008</v>
      </c>
      <c r="AJ193" s="435">
        <v>494179.59249999997</v>
      </c>
      <c r="AK193" s="435">
        <v>824275.55</v>
      </c>
      <c r="AL193" s="435">
        <v>580516.2074999999</v>
      </c>
      <c r="AM193" s="435">
        <v>539200.78000000014</v>
      </c>
      <c r="AN193" s="435">
        <v>961604.39250000007</v>
      </c>
      <c r="AO193" s="435">
        <v>1090893.29</v>
      </c>
      <c r="AP193" s="435">
        <v>980983.80499999982</v>
      </c>
      <c r="AQ193" s="435">
        <v>844239.81500000006</v>
      </c>
      <c r="AR193" s="435">
        <v>0</v>
      </c>
      <c r="AS193" s="435">
        <v>763616.45400000014</v>
      </c>
      <c r="AT193" s="435">
        <v>854879.375</v>
      </c>
      <c r="AU193" s="435">
        <v>432481.08850000001</v>
      </c>
      <c r="AV193" s="435">
        <v>543892.06560000009</v>
      </c>
      <c r="AW193" s="435">
        <v>653017.08999999985</v>
      </c>
      <c r="AX193" s="435">
        <v>546428.77599999995</v>
      </c>
      <c r="AY193" s="435">
        <v>365586.72100000019</v>
      </c>
      <c r="AZ193" s="435">
        <v>821433.25999999989</v>
      </c>
      <c r="BA193" s="435">
        <v>749092.52749999985</v>
      </c>
      <c r="BB193" s="435">
        <v>1004981.2799999999</v>
      </c>
      <c r="BC193" s="435">
        <v>752249.69</v>
      </c>
      <c r="BD193" s="435">
        <v>651386.24500000011</v>
      </c>
      <c r="BE193" s="435">
        <v>580764.13</v>
      </c>
      <c r="BF193" s="435">
        <v>650984.37750000018</v>
      </c>
      <c r="BG193" s="435">
        <v>436013.09750000015</v>
      </c>
      <c r="BH193" s="435">
        <v>283582.60249999998</v>
      </c>
      <c r="BI193" s="435">
        <v>418600.55900000007</v>
      </c>
      <c r="BJ193" s="435">
        <v>406104.4</v>
      </c>
      <c r="BK193" s="435">
        <v>397759.23800000007</v>
      </c>
      <c r="BL193" s="435">
        <v>118882.933</v>
      </c>
      <c r="BM193" s="435">
        <v>297664.23999999993</v>
      </c>
      <c r="BN193" s="435">
        <v>195327.77600000004</v>
      </c>
      <c r="BO193" s="435">
        <v>255661.03599999993</v>
      </c>
      <c r="BP193" s="435">
        <v>520416.55499999999</v>
      </c>
      <c r="BQ193" s="435">
        <v>256796.79000000004</v>
      </c>
      <c r="BR193" s="435">
        <v>415007.82749999996</v>
      </c>
      <c r="BS193" s="435">
        <v>477123.53499999992</v>
      </c>
      <c r="BT193" s="435">
        <v>426155.42300000001</v>
      </c>
      <c r="BU193" s="435">
        <v>326818.58050000004</v>
      </c>
      <c r="BV193" s="435">
        <v>299005.23499999999</v>
      </c>
      <c r="BW193" s="435">
        <v>262684.14999999997</v>
      </c>
      <c r="BX193" s="435">
        <v>253208.83049999998</v>
      </c>
      <c r="BY193" s="435">
        <v>253961.01500000001</v>
      </c>
      <c r="BZ193" s="435">
        <v>118761.81949999998</v>
      </c>
      <c r="CA193" s="435">
        <v>233720.88500000001</v>
      </c>
      <c r="CB193" s="435">
        <v>249909.21750000003</v>
      </c>
      <c r="CC193" s="435">
        <v>13900.805499999999</v>
      </c>
    </row>
    <row r="194" spans="1:105" hidden="1">
      <c r="A194" s="436"/>
      <c r="B194" s="436"/>
      <c r="C194" s="437" t="s">
        <v>72</v>
      </c>
      <c r="D194" s="438">
        <v>0</v>
      </c>
      <c r="E194" s="438">
        <v>12004.637000000001</v>
      </c>
      <c r="F194" s="438">
        <v>35220.439999999995</v>
      </c>
      <c r="G194" s="438">
        <v>40662.146499999995</v>
      </c>
      <c r="H194" s="438">
        <v>144231.5405</v>
      </c>
      <c r="I194" s="438">
        <v>264833.05249999999</v>
      </c>
      <c r="J194" s="438">
        <v>407093.59949999995</v>
      </c>
      <c r="K194" s="438">
        <v>580513.26199999999</v>
      </c>
      <c r="L194" s="438">
        <v>747056.23399999994</v>
      </c>
      <c r="M194" s="438">
        <v>947908.51399999997</v>
      </c>
      <c r="N194" s="438">
        <v>1136710.514</v>
      </c>
      <c r="O194" s="438">
        <v>1470946.128</v>
      </c>
      <c r="P194" s="438">
        <v>1771498.128</v>
      </c>
      <c r="Q194" s="438">
        <v>2253232.8880000003</v>
      </c>
      <c r="R194" s="438">
        <v>3022039.3280000002</v>
      </c>
      <c r="S194" s="438">
        <v>3585496.2980000004</v>
      </c>
      <c r="T194" s="438">
        <v>4189031.5455000005</v>
      </c>
      <c r="U194" s="438">
        <v>4659168.8315000003</v>
      </c>
      <c r="V194" s="438">
        <v>5226196.5115</v>
      </c>
      <c r="W194" s="438">
        <v>5830396.3940000003</v>
      </c>
      <c r="X194" s="438">
        <v>6421782.8865</v>
      </c>
      <c r="Y194" s="438">
        <v>6992667.1765000001</v>
      </c>
      <c r="Z194" s="438">
        <v>7482122.1090000002</v>
      </c>
      <c r="AA194" s="438">
        <v>8536387.6789999995</v>
      </c>
      <c r="AB194" s="438">
        <v>9172169.8764999993</v>
      </c>
      <c r="AC194" s="438">
        <v>9744420.4364999998</v>
      </c>
      <c r="AD194" s="438">
        <v>10320038.66</v>
      </c>
      <c r="AE194" s="438">
        <v>10735561.4265</v>
      </c>
      <c r="AF194" s="438">
        <v>11180677.646500001</v>
      </c>
      <c r="AG194" s="438">
        <v>12196198.193</v>
      </c>
      <c r="AH194" s="438">
        <v>12946847.091499999</v>
      </c>
      <c r="AI194" s="438">
        <v>13756143.118999999</v>
      </c>
      <c r="AJ194" s="438">
        <v>14250322.711499998</v>
      </c>
      <c r="AK194" s="438">
        <v>15074598.261499999</v>
      </c>
      <c r="AL194" s="438">
        <v>15655114.468999999</v>
      </c>
      <c r="AM194" s="438">
        <v>16194315.248999998</v>
      </c>
      <c r="AN194" s="438">
        <v>17155919.641499996</v>
      </c>
      <c r="AO194" s="438">
        <v>18246812.931499995</v>
      </c>
      <c r="AP194" s="438">
        <v>19227796.736499995</v>
      </c>
      <c r="AQ194" s="438">
        <v>20072036.551499996</v>
      </c>
      <c r="AR194" s="438">
        <v>20072036.551499996</v>
      </c>
      <c r="AS194" s="438">
        <v>20835653.005499996</v>
      </c>
      <c r="AT194" s="438">
        <v>21690532.380499996</v>
      </c>
      <c r="AU194" s="438">
        <v>22123013.468999997</v>
      </c>
      <c r="AV194" s="438">
        <v>22666905.534599997</v>
      </c>
      <c r="AW194" s="438">
        <v>23319922.624599997</v>
      </c>
      <c r="AX194" s="438">
        <v>23866351.400599997</v>
      </c>
      <c r="AY194" s="438">
        <v>24231938.121599998</v>
      </c>
      <c r="AZ194" s="438">
        <v>25053371.3816</v>
      </c>
      <c r="BA194" s="438">
        <v>25802463.9091</v>
      </c>
      <c r="BB194" s="438">
        <v>26807445.189100001</v>
      </c>
      <c r="BC194" s="438">
        <v>27559694.879100002</v>
      </c>
      <c r="BD194" s="438">
        <v>28211081.124100003</v>
      </c>
      <c r="BE194" s="438">
        <v>28791845.254100002</v>
      </c>
      <c r="BF194" s="438">
        <v>29442829.631600004</v>
      </c>
      <c r="BG194" s="438">
        <v>29878842.729100004</v>
      </c>
      <c r="BH194" s="438">
        <v>30162425.331600003</v>
      </c>
      <c r="BI194" s="438">
        <v>30581025.890600003</v>
      </c>
      <c r="BJ194" s="438">
        <v>30987130.290600002</v>
      </c>
      <c r="BK194" s="438">
        <v>31384889.528600004</v>
      </c>
      <c r="BL194" s="438">
        <v>31503772.461600002</v>
      </c>
      <c r="BM194" s="438">
        <v>31801436.7016</v>
      </c>
      <c r="BN194" s="438">
        <v>31996764.477600001</v>
      </c>
      <c r="BO194" s="438">
        <v>32252425.513599999</v>
      </c>
      <c r="BP194" s="438">
        <v>32772842.068599999</v>
      </c>
      <c r="BQ194" s="438">
        <v>33029638.858599998</v>
      </c>
      <c r="BR194" s="438">
        <v>33444646.686099999</v>
      </c>
      <c r="BS194" s="438">
        <v>33921770.221099995</v>
      </c>
      <c r="BT194" s="438">
        <v>34347925.644099995</v>
      </c>
      <c r="BU194" s="438">
        <v>34674744.224599995</v>
      </c>
      <c r="BV194" s="438">
        <v>34973749.459599994</v>
      </c>
      <c r="BW194" s="438">
        <v>35236433.609599993</v>
      </c>
      <c r="BX194" s="438">
        <v>35489642.440099992</v>
      </c>
      <c r="BY194" s="438">
        <v>35743603.455099992</v>
      </c>
      <c r="BZ194" s="438">
        <v>35862365.274599992</v>
      </c>
      <c r="CA194" s="438">
        <v>36096086.15959999</v>
      </c>
      <c r="CB194" s="438">
        <v>36345995.377099991</v>
      </c>
      <c r="CC194" s="438">
        <v>36359896.182599992</v>
      </c>
    </row>
    <row r="195" spans="1:105" hidden="1">
      <c r="AO195" s="382"/>
      <c r="AP195" s="382"/>
      <c r="AQ195" s="382"/>
      <c r="AR195" s="382"/>
      <c r="AS195" s="382"/>
      <c r="AT195" s="382"/>
      <c r="AU195" s="382"/>
    </row>
    <row r="196" spans="1:105" ht="14" hidden="1">
      <c r="A196" s="414">
        <v>2010</v>
      </c>
      <c r="B196" s="406" t="s">
        <v>74</v>
      </c>
      <c r="C196" s="407" t="s">
        <v>71</v>
      </c>
      <c r="D196" s="435">
        <v>1614.0540000000001</v>
      </c>
      <c r="E196" s="435">
        <v>3984.8</v>
      </c>
      <c r="F196" s="435">
        <v>710.82000000000016</v>
      </c>
      <c r="G196" s="435">
        <v>7614.2994999999983</v>
      </c>
      <c r="H196" s="435">
        <v>7500.0805000000018</v>
      </c>
      <c r="I196" s="435">
        <v>8742.2960000000003</v>
      </c>
      <c r="J196" s="435">
        <v>12330.344999999999</v>
      </c>
      <c r="K196" s="435">
        <v>14856.118499999999</v>
      </c>
      <c r="L196" s="435">
        <v>17773.063500000004</v>
      </c>
      <c r="M196" s="435">
        <v>2564.2385000000004</v>
      </c>
      <c r="N196" s="435">
        <v>28245.862000000008</v>
      </c>
      <c r="O196" s="435">
        <v>29193.17</v>
      </c>
      <c r="P196" s="435">
        <v>21606.45</v>
      </c>
      <c r="Q196" s="435">
        <v>27598.675499999998</v>
      </c>
      <c r="R196" s="435">
        <v>16750.909499999998</v>
      </c>
      <c r="S196" s="435">
        <v>17518.360499999995</v>
      </c>
      <c r="T196" s="435">
        <v>12233.396500000001</v>
      </c>
      <c r="U196" s="435">
        <v>22393.384999999995</v>
      </c>
      <c r="V196" s="435">
        <v>81517.257999999987</v>
      </c>
      <c r="W196" s="435">
        <v>93157.500000000015</v>
      </c>
      <c r="X196" s="435">
        <v>52400.670000000006</v>
      </c>
      <c r="Y196" s="435">
        <v>420406.8</v>
      </c>
      <c r="Z196" s="435">
        <v>1138398.7900000003</v>
      </c>
      <c r="AA196" s="435">
        <v>1069193.51</v>
      </c>
      <c r="AB196" s="435">
        <v>1044082.5200000001</v>
      </c>
      <c r="AC196" s="435">
        <v>801285.05499999993</v>
      </c>
      <c r="AD196" s="435">
        <v>974978.46999999974</v>
      </c>
      <c r="AE196" s="435">
        <v>554029.44000000006</v>
      </c>
      <c r="AF196" s="435">
        <v>688853.96999999974</v>
      </c>
      <c r="AG196" s="435">
        <v>929195.38000000012</v>
      </c>
      <c r="AH196" s="435">
        <v>903303.02000000014</v>
      </c>
      <c r="AI196" s="435">
        <v>506020.39000000013</v>
      </c>
      <c r="AJ196" s="435">
        <v>1106461.9925000002</v>
      </c>
      <c r="AK196" s="435">
        <v>961117.58999999985</v>
      </c>
      <c r="AL196" s="435">
        <v>767354.37999999977</v>
      </c>
      <c r="AM196" s="435">
        <v>452237.6675000001</v>
      </c>
      <c r="AN196" s="435">
        <v>141072.60550000003</v>
      </c>
      <c r="AO196" s="435">
        <v>185575.39150000003</v>
      </c>
      <c r="AP196" s="435">
        <v>174254.68200000003</v>
      </c>
      <c r="AQ196" s="435">
        <v>498392.20549999992</v>
      </c>
      <c r="AR196" s="435">
        <v>0</v>
      </c>
      <c r="AS196" s="435">
        <v>877948.9040000001</v>
      </c>
      <c r="AT196" s="435">
        <v>953666.43499999994</v>
      </c>
      <c r="AU196" s="435">
        <v>976347.83099999989</v>
      </c>
      <c r="AV196" s="435">
        <v>1301073.0764999997</v>
      </c>
      <c r="AW196" s="435">
        <v>1691480.1369999999</v>
      </c>
      <c r="AX196" s="435">
        <v>1076683.7615</v>
      </c>
      <c r="AY196" s="435">
        <v>647567.67400000012</v>
      </c>
      <c r="AZ196" s="435">
        <v>900213.18700000015</v>
      </c>
      <c r="BA196" s="435">
        <v>701709.49799999991</v>
      </c>
      <c r="BB196" s="435">
        <v>500140.85349999985</v>
      </c>
      <c r="BC196" s="435">
        <v>245074.45600000009</v>
      </c>
      <c r="BD196" s="435">
        <v>453418.44</v>
      </c>
      <c r="BE196" s="435">
        <v>182328.99999999991</v>
      </c>
      <c r="BF196" s="435">
        <v>235437.87350000007</v>
      </c>
      <c r="BG196" s="435">
        <v>296393.48550000001</v>
      </c>
      <c r="BH196" s="435">
        <v>261765.06</v>
      </c>
      <c r="BI196" s="435">
        <v>1180562.8869999999</v>
      </c>
      <c r="BJ196" s="435">
        <v>553676.62249999994</v>
      </c>
      <c r="BK196" s="435">
        <v>420843.26949999994</v>
      </c>
      <c r="BL196" s="435">
        <v>637293.29949999996</v>
      </c>
      <c r="BM196" s="435">
        <v>81994.057499999981</v>
      </c>
      <c r="BN196" s="435">
        <v>265177.58999999997</v>
      </c>
      <c r="BO196" s="435">
        <v>709009.71699999983</v>
      </c>
      <c r="BP196" s="435">
        <v>689876.79150000005</v>
      </c>
      <c r="BQ196" s="435">
        <v>422252.005</v>
      </c>
      <c r="BR196" s="435">
        <v>411519.65850000002</v>
      </c>
      <c r="BS196" s="435">
        <v>248187.27050000001</v>
      </c>
      <c r="BT196" s="435">
        <v>373977.15749999997</v>
      </c>
      <c r="BU196" s="435">
        <v>331203.31550000003</v>
      </c>
      <c r="BV196" s="435">
        <v>256834.69850000006</v>
      </c>
      <c r="BW196" s="435">
        <v>339881.5400000001</v>
      </c>
      <c r="BX196" s="435">
        <v>94026.849999999991</v>
      </c>
      <c r="BY196" s="435">
        <v>123806.56</v>
      </c>
      <c r="BZ196" s="435">
        <v>353777.3600000001</v>
      </c>
      <c r="CA196" s="435">
        <v>295468.70199999993</v>
      </c>
      <c r="CB196" s="435">
        <v>122758.44299999998</v>
      </c>
      <c r="CC196" s="435">
        <v>168971.32</v>
      </c>
      <c r="CD196" s="435"/>
      <c r="CE196" s="435"/>
      <c r="CF196" s="435"/>
    </row>
    <row r="197" spans="1:105" s="436" customFormat="1" hidden="1">
      <c r="C197" s="437" t="s">
        <v>72</v>
      </c>
      <c r="D197" s="438">
        <v>1614.0540000000001</v>
      </c>
      <c r="E197" s="438">
        <v>5598.8540000000003</v>
      </c>
      <c r="F197" s="438">
        <v>6309.6740000000009</v>
      </c>
      <c r="G197" s="438">
        <v>13923.9735</v>
      </c>
      <c r="H197" s="438">
        <v>21424.054000000004</v>
      </c>
      <c r="I197" s="438">
        <v>30166.350000000006</v>
      </c>
      <c r="J197" s="438">
        <v>42496.695000000007</v>
      </c>
      <c r="K197" s="438">
        <v>57352.813500000004</v>
      </c>
      <c r="L197" s="438">
        <v>75125.877000000008</v>
      </c>
      <c r="M197" s="438">
        <v>77690.115500000014</v>
      </c>
      <c r="N197" s="438">
        <v>105935.97750000002</v>
      </c>
      <c r="O197" s="438">
        <v>135129.14750000002</v>
      </c>
      <c r="P197" s="438">
        <v>156735.59750000003</v>
      </c>
      <c r="Q197" s="438">
        <v>184334.27300000004</v>
      </c>
      <c r="R197" s="438">
        <v>201085.18250000005</v>
      </c>
      <c r="S197" s="438">
        <v>218603.54300000006</v>
      </c>
      <c r="T197" s="438">
        <v>230836.93950000007</v>
      </c>
      <c r="U197" s="438">
        <v>253230.32450000005</v>
      </c>
      <c r="V197" s="438">
        <v>334747.58250000002</v>
      </c>
      <c r="W197" s="438">
        <v>427905.08250000002</v>
      </c>
      <c r="X197" s="438">
        <v>480305.7525</v>
      </c>
      <c r="Y197" s="438">
        <v>900712.55249999999</v>
      </c>
      <c r="Z197" s="438">
        <v>2039111.3425000003</v>
      </c>
      <c r="AA197" s="438">
        <v>3108304.8525</v>
      </c>
      <c r="AB197" s="438">
        <v>4152387.3725000001</v>
      </c>
      <c r="AC197" s="438">
        <v>4953672.4275000002</v>
      </c>
      <c r="AD197" s="438">
        <v>5928650.8975</v>
      </c>
      <c r="AE197" s="438">
        <v>6482680.3375000004</v>
      </c>
      <c r="AF197" s="438">
        <v>7171534.3075000001</v>
      </c>
      <c r="AG197" s="438">
        <v>8100729.6875</v>
      </c>
      <c r="AH197" s="438">
        <v>9004032.7074999996</v>
      </c>
      <c r="AI197" s="438">
        <v>9510053.0975000001</v>
      </c>
      <c r="AJ197" s="438">
        <v>10616515.09</v>
      </c>
      <c r="AK197" s="438">
        <v>11577632.68</v>
      </c>
      <c r="AL197" s="438">
        <v>12344987.059999999</v>
      </c>
      <c r="AM197" s="438">
        <v>12797224.727499999</v>
      </c>
      <c r="AN197" s="438">
        <v>12938297.332999999</v>
      </c>
      <c r="AO197" s="438">
        <v>13123872.724499999</v>
      </c>
      <c r="AP197" s="438">
        <v>13298127.406499999</v>
      </c>
      <c r="AQ197" s="438">
        <v>13796519.611999998</v>
      </c>
      <c r="AR197" s="438">
        <v>13796519.611999998</v>
      </c>
      <c r="AS197" s="438">
        <v>14674468.515999999</v>
      </c>
      <c r="AT197" s="438">
        <v>15628134.950999999</v>
      </c>
      <c r="AU197" s="438">
        <v>16604482.782</v>
      </c>
      <c r="AV197" s="438">
        <v>17905555.8585</v>
      </c>
      <c r="AW197" s="438">
        <v>19597035.995499998</v>
      </c>
      <c r="AX197" s="438">
        <v>20673719.756999999</v>
      </c>
      <c r="AY197" s="438">
        <v>21321287.430999998</v>
      </c>
      <c r="AZ197" s="438">
        <v>22221500.617999997</v>
      </c>
      <c r="BA197" s="438">
        <v>22923210.115999997</v>
      </c>
      <c r="BB197" s="438">
        <v>23423350.969499998</v>
      </c>
      <c r="BC197" s="438">
        <v>23668425.425499998</v>
      </c>
      <c r="BD197" s="438">
        <v>24121843.865499999</v>
      </c>
      <c r="BE197" s="438">
        <v>24304172.865499999</v>
      </c>
      <c r="BF197" s="438">
        <v>24539610.739</v>
      </c>
      <c r="BG197" s="438">
        <v>24836004.2245</v>
      </c>
      <c r="BH197" s="438">
        <v>25097769.284499999</v>
      </c>
      <c r="BI197" s="438">
        <v>26278332.171499997</v>
      </c>
      <c r="BJ197" s="438">
        <v>26832008.793999996</v>
      </c>
      <c r="BK197" s="438">
        <v>27252852.063499995</v>
      </c>
      <c r="BL197" s="438">
        <v>27890145.362999994</v>
      </c>
      <c r="BM197" s="438">
        <v>27972139.420499995</v>
      </c>
      <c r="BN197" s="438">
        <v>28237317.010499995</v>
      </c>
      <c r="BO197" s="438">
        <v>28946326.727499995</v>
      </c>
      <c r="BP197" s="438">
        <v>29636203.518999994</v>
      </c>
      <c r="BQ197" s="438">
        <v>30058455.523999993</v>
      </c>
      <c r="BR197" s="438">
        <v>30469975.182499994</v>
      </c>
      <c r="BS197" s="438">
        <v>30718162.452999994</v>
      </c>
      <c r="BT197" s="438">
        <v>31092139.610499993</v>
      </c>
      <c r="BU197" s="438">
        <v>31423342.925999992</v>
      </c>
      <c r="BV197" s="438">
        <v>31680177.624499992</v>
      </c>
      <c r="BW197" s="438">
        <v>32020059.164499991</v>
      </c>
      <c r="BX197" s="438">
        <v>32114086.014499992</v>
      </c>
      <c r="BY197" s="438">
        <v>32237892.574499991</v>
      </c>
      <c r="BZ197" s="438">
        <v>32591669.93449999</v>
      </c>
      <c r="CA197" s="438">
        <v>32887138.63649999</v>
      </c>
      <c r="CB197" s="438">
        <v>33009897.07949999</v>
      </c>
      <c r="CC197" s="438">
        <v>33178868.39949999</v>
      </c>
      <c r="CD197" s="438"/>
      <c r="CE197" s="438"/>
      <c r="CF197" s="438"/>
      <c r="CG197" s="439"/>
      <c r="CH197" s="439"/>
      <c r="CI197" s="439"/>
      <c r="CZ197" s="440"/>
      <c r="DA197" s="440"/>
    </row>
    <row r="198" spans="1:105" s="436" customFormat="1" hidden="1">
      <c r="C198" s="437"/>
      <c r="D198" s="438"/>
      <c r="E198" s="438"/>
      <c r="F198" s="438"/>
      <c r="G198" s="438"/>
      <c r="H198" s="438"/>
      <c r="I198" s="438"/>
      <c r="J198" s="438"/>
      <c r="K198" s="438"/>
      <c r="L198" s="438"/>
      <c r="M198" s="438"/>
      <c r="N198" s="438"/>
      <c r="O198" s="438"/>
      <c r="P198" s="438"/>
      <c r="Q198" s="438"/>
      <c r="R198" s="438"/>
      <c r="S198" s="438"/>
      <c r="T198" s="438"/>
      <c r="U198" s="438"/>
      <c r="V198" s="438"/>
      <c r="W198" s="438"/>
      <c r="X198" s="438"/>
      <c r="Y198" s="438"/>
      <c r="Z198" s="438"/>
      <c r="AA198" s="438"/>
      <c r="AB198" s="438"/>
      <c r="AC198" s="438"/>
      <c r="AD198" s="438"/>
      <c r="AE198" s="438"/>
      <c r="AF198" s="438"/>
      <c r="AG198" s="438"/>
      <c r="AH198" s="438"/>
      <c r="AI198" s="438"/>
      <c r="AJ198" s="438"/>
      <c r="AK198" s="438"/>
      <c r="AL198" s="438"/>
      <c r="AM198" s="438"/>
      <c r="AN198" s="438"/>
      <c r="AO198" s="438"/>
      <c r="AP198" s="438"/>
      <c r="AQ198" s="438"/>
      <c r="AR198" s="438"/>
      <c r="AS198" s="438"/>
      <c r="AT198" s="438"/>
      <c r="AU198" s="438"/>
      <c r="AV198" s="438"/>
      <c r="AW198" s="438"/>
      <c r="AX198" s="438"/>
      <c r="AY198" s="438"/>
      <c r="AZ198" s="438"/>
      <c r="BA198" s="438"/>
      <c r="BB198" s="438"/>
      <c r="BC198" s="438"/>
      <c r="BD198" s="438"/>
      <c r="BE198" s="438"/>
      <c r="BF198" s="438"/>
      <c r="BG198" s="438"/>
      <c r="BH198" s="438"/>
      <c r="BI198" s="438"/>
      <c r="BJ198" s="438"/>
      <c r="BK198" s="438"/>
      <c r="BL198" s="438"/>
      <c r="BM198" s="438"/>
      <c r="BN198" s="438"/>
      <c r="BO198" s="438"/>
      <c r="BP198" s="438"/>
      <c r="BQ198" s="438"/>
      <c r="BR198" s="438"/>
      <c r="BS198" s="438"/>
      <c r="BT198" s="438"/>
      <c r="BU198" s="438"/>
      <c r="BV198" s="438"/>
      <c r="BW198" s="438"/>
      <c r="BX198" s="438"/>
      <c r="BY198" s="439"/>
      <c r="BZ198" s="439"/>
      <c r="CA198" s="439"/>
      <c r="CB198" s="439"/>
      <c r="CC198" s="439"/>
      <c r="CD198" s="439"/>
      <c r="CE198" s="439"/>
      <c r="CF198" s="439"/>
      <c r="CG198" s="439"/>
      <c r="CH198" s="439"/>
      <c r="CI198" s="439"/>
      <c r="CZ198" s="440"/>
      <c r="DA198" s="440"/>
    </row>
    <row r="199" spans="1:105" s="436" customFormat="1" ht="14" hidden="1">
      <c r="A199" s="405">
        <v>2009</v>
      </c>
      <c r="B199" s="406" t="s">
        <v>74</v>
      </c>
      <c r="C199" s="407" t="s">
        <v>71</v>
      </c>
      <c r="D199" s="438">
        <v>27980.3</v>
      </c>
      <c r="E199" s="438">
        <v>372069.60999999993</v>
      </c>
      <c r="F199" s="438">
        <v>101625.13000000003</v>
      </c>
      <c r="G199" s="438">
        <v>98099.764999999999</v>
      </c>
      <c r="H199" s="438">
        <v>420828.93549999996</v>
      </c>
      <c r="I199" s="438">
        <v>293980.51</v>
      </c>
      <c r="J199" s="438">
        <v>379346.39</v>
      </c>
      <c r="K199" s="438">
        <v>170467.40000000002</v>
      </c>
      <c r="L199" s="438">
        <v>606041.28849999991</v>
      </c>
      <c r="M199" s="438">
        <v>505885.46000000008</v>
      </c>
      <c r="N199" s="438">
        <v>494563.85000000009</v>
      </c>
      <c r="O199" s="438">
        <v>713409.28</v>
      </c>
      <c r="P199" s="438">
        <v>406272.23000000004</v>
      </c>
      <c r="Q199" s="438">
        <v>779361.83</v>
      </c>
      <c r="R199" s="438">
        <v>403077.74999999994</v>
      </c>
      <c r="S199" s="438">
        <v>632965.56999999995</v>
      </c>
      <c r="T199" s="438">
        <v>546519.1</v>
      </c>
      <c r="U199" s="438">
        <v>514390.12</v>
      </c>
      <c r="V199" s="438">
        <v>324145.51999999996</v>
      </c>
      <c r="W199" s="438">
        <v>630573.25999999989</v>
      </c>
      <c r="X199" s="438">
        <v>340932.24</v>
      </c>
      <c r="Y199" s="438">
        <v>366324.18</v>
      </c>
      <c r="Z199" s="438">
        <v>77944.100000000006</v>
      </c>
      <c r="AA199" s="438">
        <v>271541.8</v>
      </c>
      <c r="AB199" s="438">
        <v>587078.69000000006</v>
      </c>
      <c r="AC199" s="438">
        <v>365614.5</v>
      </c>
      <c r="AD199" s="438">
        <v>397882.80000000005</v>
      </c>
      <c r="AE199" s="438">
        <v>1072139.6699999997</v>
      </c>
      <c r="AF199" s="438">
        <v>684817.39999999991</v>
      </c>
      <c r="AG199" s="438">
        <v>888462.53000000026</v>
      </c>
      <c r="AH199" s="438">
        <v>1030289.73</v>
      </c>
      <c r="AI199" s="438">
        <v>712535.33</v>
      </c>
      <c r="AJ199" s="438">
        <v>559427.85000000009</v>
      </c>
      <c r="AK199" s="438">
        <v>409336.72000000003</v>
      </c>
      <c r="AL199" s="438">
        <v>595663.35999999999</v>
      </c>
      <c r="AM199" s="438">
        <v>374268.91000000009</v>
      </c>
      <c r="AN199" s="438">
        <v>33879.299999999996</v>
      </c>
      <c r="AO199" s="438">
        <v>218207.32</v>
      </c>
      <c r="AP199" s="438">
        <v>364873.84</v>
      </c>
      <c r="AQ199" s="438">
        <v>884203.43599999999</v>
      </c>
      <c r="AR199" s="438">
        <v>598287.49</v>
      </c>
      <c r="AS199" s="438">
        <v>335871.29000000004</v>
      </c>
      <c r="AT199" s="438">
        <v>616920.50000000023</v>
      </c>
      <c r="AU199" s="438">
        <v>722597.7</v>
      </c>
      <c r="AV199" s="438">
        <v>886894.07000000018</v>
      </c>
      <c r="AW199" s="438">
        <v>747542.99</v>
      </c>
      <c r="AX199" s="438">
        <v>1064726.8499999999</v>
      </c>
      <c r="AY199" s="438">
        <v>870388.87000000011</v>
      </c>
      <c r="AZ199" s="438">
        <v>831900.47</v>
      </c>
      <c r="BA199" s="438">
        <v>827588.00000000012</v>
      </c>
      <c r="BB199" s="438">
        <v>687386.40000000026</v>
      </c>
      <c r="BC199" s="438">
        <v>736511.69000000018</v>
      </c>
      <c r="BD199" s="438">
        <v>747491.69000000006</v>
      </c>
      <c r="BE199" s="438">
        <v>550236</v>
      </c>
      <c r="BF199" s="438">
        <v>640023.69000000018</v>
      </c>
      <c r="BG199" s="438">
        <v>827121.79999999981</v>
      </c>
      <c r="BH199" s="438">
        <v>595695.49999999988</v>
      </c>
      <c r="BI199" s="438">
        <v>996033.74999999988</v>
      </c>
      <c r="BJ199" s="438">
        <v>1017141.56</v>
      </c>
      <c r="BK199" s="438">
        <v>988497.85000000009</v>
      </c>
      <c r="BL199" s="438">
        <v>559072.82999999996</v>
      </c>
      <c r="BM199" s="438">
        <v>412406.30999999988</v>
      </c>
      <c r="BN199" s="438">
        <v>544556.9</v>
      </c>
      <c r="BO199" s="438">
        <v>450286.09999999992</v>
      </c>
      <c r="BP199" s="438">
        <v>256978.41499999998</v>
      </c>
      <c r="BQ199" s="438">
        <v>65785.799999999988</v>
      </c>
      <c r="BR199" s="438"/>
      <c r="BS199" s="438"/>
      <c r="BT199" s="438"/>
      <c r="BU199" s="438"/>
      <c r="BV199" s="438"/>
      <c r="BW199" s="438"/>
      <c r="BX199" s="438"/>
      <c r="BY199" s="438"/>
      <c r="BZ199" s="438"/>
      <c r="CA199" s="438"/>
      <c r="CB199" s="438"/>
      <c r="CC199" s="438"/>
      <c r="CD199" s="438"/>
      <c r="CE199" s="438"/>
      <c r="CF199" s="438"/>
      <c r="CG199" s="438"/>
      <c r="CH199" s="438"/>
      <c r="CI199" s="438"/>
      <c r="CZ199" s="440"/>
      <c r="DA199" s="440"/>
    </row>
    <row r="200" spans="1:105" s="436" customFormat="1" hidden="1">
      <c r="C200" s="437" t="s">
        <v>72</v>
      </c>
      <c r="D200" s="438">
        <v>27980.3</v>
      </c>
      <c r="E200" s="438">
        <v>400049.90999999992</v>
      </c>
      <c r="F200" s="438">
        <v>501675.03999999992</v>
      </c>
      <c r="G200" s="438">
        <v>599774.80499999993</v>
      </c>
      <c r="H200" s="438">
        <v>1020603.7404999998</v>
      </c>
      <c r="I200" s="438">
        <v>1314584.2504999998</v>
      </c>
      <c r="J200" s="438">
        <v>1693930.6404999997</v>
      </c>
      <c r="K200" s="438">
        <v>1864398.0404999997</v>
      </c>
      <c r="L200" s="438">
        <v>2470439.3289999994</v>
      </c>
      <c r="M200" s="438">
        <v>2976324.7889999994</v>
      </c>
      <c r="N200" s="438">
        <v>3470888.6389999995</v>
      </c>
      <c r="O200" s="438">
        <v>4184297.9189999998</v>
      </c>
      <c r="P200" s="438">
        <v>4590570.1490000002</v>
      </c>
      <c r="Q200" s="438">
        <v>5369931.9790000003</v>
      </c>
      <c r="R200" s="438">
        <v>5773009.7290000003</v>
      </c>
      <c r="S200" s="438">
        <v>6405975.2990000006</v>
      </c>
      <c r="T200" s="438">
        <v>6952494.3990000002</v>
      </c>
      <c r="U200" s="438">
        <v>7466884.5190000003</v>
      </c>
      <c r="V200" s="438">
        <v>7791030.0389999999</v>
      </c>
      <c r="W200" s="438">
        <v>8421603.2990000006</v>
      </c>
      <c r="X200" s="438">
        <v>8762535.5390000008</v>
      </c>
      <c r="Y200" s="438">
        <v>9128859.7190000005</v>
      </c>
      <c r="Z200" s="438">
        <v>9206803.8190000001</v>
      </c>
      <c r="AA200" s="438">
        <v>9478345.6190000009</v>
      </c>
      <c r="AB200" s="438">
        <v>10065424.309</v>
      </c>
      <c r="AC200" s="438">
        <v>10431038.809</v>
      </c>
      <c r="AD200" s="438">
        <v>10828921.609000001</v>
      </c>
      <c r="AE200" s="438">
        <v>11901061.279000001</v>
      </c>
      <c r="AF200" s="438">
        <v>12585878.679000001</v>
      </c>
      <c r="AG200" s="438">
        <v>13474341.209000003</v>
      </c>
      <c r="AH200" s="438">
        <v>14504630.939000003</v>
      </c>
      <c r="AI200" s="438">
        <v>15217166.269000003</v>
      </c>
      <c r="AJ200" s="438">
        <v>15776594.119000003</v>
      </c>
      <c r="AK200" s="438">
        <v>16185930.839000003</v>
      </c>
      <c r="AL200" s="438">
        <v>16781594.199000005</v>
      </c>
      <c r="AM200" s="438">
        <v>17155863.109000005</v>
      </c>
      <c r="AN200" s="438">
        <v>17189742.409000006</v>
      </c>
      <c r="AO200" s="438">
        <v>17407949.729000006</v>
      </c>
      <c r="AP200" s="438">
        <v>17772823.569000006</v>
      </c>
      <c r="AQ200" s="438">
        <v>18657027.005000006</v>
      </c>
      <c r="AR200" s="438">
        <v>19255314.495000005</v>
      </c>
      <c r="AS200" s="438">
        <v>19591185.785000004</v>
      </c>
      <c r="AT200" s="438">
        <v>20208106.285000004</v>
      </c>
      <c r="AU200" s="438">
        <v>20930703.985000003</v>
      </c>
      <c r="AV200" s="438">
        <v>21817598.055000003</v>
      </c>
      <c r="AW200" s="438">
        <v>22565141.045000002</v>
      </c>
      <c r="AX200" s="438">
        <v>23629867.895000003</v>
      </c>
      <c r="AY200" s="438">
        <v>24500256.765000004</v>
      </c>
      <c r="AZ200" s="438">
        <v>25332157.235000003</v>
      </c>
      <c r="BA200" s="438">
        <v>26159745.235000003</v>
      </c>
      <c r="BB200" s="438">
        <v>26847131.635000002</v>
      </c>
      <c r="BC200" s="438">
        <v>27583643.325000003</v>
      </c>
      <c r="BD200" s="438">
        <v>28331135.015000004</v>
      </c>
      <c r="BE200" s="438">
        <v>28881371.015000004</v>
      </c>
      <c r="BF200" s="438">
        <v>29521394.705000006</v>
      </c>
      <c r="BG200" s="438">
        <v>30348516.505000006</v>
      </c>
      <c r="BH200" s="438">
        <v>30944212.005000006</v>
      </c>
      <c r="BI200" s="438">
        <v>31940245.755000006</v>
      </c>
      <c r="BJ200" s="438">
        <v>32957387.315000005</v>
      </c>
      <c r="BK200" s="438">
        <v>33945885.165000007</v>
      </c>
      <c r="BL200" s="438">
        <v>34504957.995000005</v>
      </c>
      <c r="BM200" s="438">
        <v>34917364.305000007</v>
      </c>
      <c r="BN200" s="438">
        <v>35461921.205000006</v>
      </c>
      <c r="BO200" s="438">
        <v>35912207.305000007</v>
      </c>
      <c r="BP200" s="438">
        <v>36169185.720000006</v>
      </c>
      <c r="BQ200" s="438">
        <v>36234971.520000003</v>
      </c>
      <c r="BR200" s="438"/>
      <c r="BS200" s="438"/>
      <c r="BT200" s="438"/>
      <c r="BU200" s="438"/>
      <c r="BV200" s="438"/>
      <c r="BW200" s="438"/>
      <c r="BX200" s="438"/>
      <c r="BY200" s="438"/>
      <c r="BZ200" s="438"/>
      <c r="CA200" s="438"/>
      <c r="CB200" s="438"/>
      <c r="CC200" s="438"/>
      <c r="CD200" s="438"/>
      <c r="CE200" s="438"/>
      <c r="CF200" s="438"/>
      <c r="CG200" s="438"/>
      <c r="CH200" s="438"/>
      <c r="CI200" s="438"/>
      <c r="CZ200" s="440"/>
      <c r="DA200" s="440"/>
    </row>
    <row r="201" spans="1:105" s="436" customFormat="1" hidden="1">
      <c r="C201" s="437"/>
      <c r="D201" s="438"/>
      <c r="E201" s="438"/>
      <c r="F201" s="438"/>
      <c r="G201" s="438"/>
      <c r="H201" s="438"/>
      <c r="I201" s="438"/>
      <c r="J201" s="438"/>
      <c r="K201" s="438"/>
      <c r="L201" s="438"/>
      <c r="M201" s="438"/>
      <c r="N201" s="438"/>
      <c r="O201" s="438"/>
      <c r="P201" s="438"/>
      <c r="Q201" s="438"/>
      <c r="R201" s="438"/>
      <c r="S201" s="438"/>
      <c r="T201" s="438"/>
      <c r="U201" s="438"/>
      <c r="V201" s="438"/>
      <c r="W201" s="438"/>
      <c r="X201" s="438"/>
      <c r="Y201" s="438"/>
      <c r="Z201" s="438"/>
      <c r="AA201" s="438"/>
      <c r="AB201" s="438"/>
      <c r="AC201" s="438"/>
      <c r="AD201" s="438"/>
      <c r="AE201" s="438"/>
      <c r="AF201" s="438"/>
      <c r="AG201" s="438"/>
      <c r="AH201" s="438"/>
      <c r="AI201" s="438"/>
      <c r="AJ201" s="438"/>
      <c r="AK201" s="438"/>
      <c r="AL201" s="438"/>
      <c r="AM201" s="438"/>
      <c r="AN201" s="438"/>
      <c r="AO201" s="438"/>
      <c r="AP201" s="438"/>
      <c r="AQ201" s="438"/>
      <c r="AR201" s="438"/>
      <c r="AS201" s="438"/>
      <c r="AT201" s="438"/>
      <c r="AU201" s="438"/>
      <c r="AV201" s="438"/>
      <c r="AW201" s="438"/>
      <c r="AX201" s="438"/>
      <c r="AY201" s="438"/>
      <c r="AZ201" s="438"/>
      <c r="BA201" s="438"/>
      <c r="BB201" s="438"/>
      <c r="BC201" s="438"/>
      <c r="BD201" s="438"/>
      <c r="BE201" s="438"/>
      <c r="BF201" s="438"/>
      <c r="BG201" s="438"/>
      <c r="BH201" s="438"/>
      <c r="BI201" s="438"/>
      <c r="BJ201" s="438"/>
      <c r="BK201" s="438"/>
      <c r="BL201" s="438"/>
      <c r="BM201" s="438"/>
      <c r="BN201" s="438"/>
      <c r="BO201" s="438"/>
      <c r="BP201" s="438"/>
      <c r="BQ201" s="438"/>
      <c r="BR201" s="438"/>
      <c r="BS201" s="438"/>
      <c r="BT201" s="438"/>
      <c r="BU201" s="438"/>
      <c r="BV201" s="438"/>
      <c r="BW201" s="438"/>
      <c r="BX201" s="438"/>
      <c r="BY201" s="439"/>
      <c r="BZ201" s="439"/>
      <c r="CA201" s="439"/>
      <c r="CB201" s="439"/>
      <c r="CC201" s="439"/>
      <c r="CD201" s="439"/>
      <c r="CE201" s="439"/>
      <c r="CF201" s="439"/>
      <c r="CG201" s="439"/>
      <c r="CH201" s="439"/>
      <c r="CI201" s="439"/>
      <c r="CZ201" s="440"/>
      <c r="DA201" s="440"/>
    </row>
    <row r="202" spans="1:105" s="436" customFormat="1" ht="14" hidden="1">
      <c r="A202" s="417">
        <v>2008</v>
      </c>
      <c r="B202" s="406" t="s">
        <v>74</v>
      </c>
      <c r="C202" s="407" t="s">
        <v>71</v>
      </c>
      <c r="D202" s="438">
        <v>51910.607534983865</v>
      </c>
      <c r="E202" s="438">
        <v>1323715.7594433399</v>
      </c>
      <c r="F202" s="438">
        <v>898661.60216632427</v>
      </c>
      <c r="G202" s="438">
        <v>613802.04949380015</v>
      </c>
      <c r="H202" s="438">
        <v>666491.07022479479</v>
      </c>
      <c r="I202" s="438">
        <v>970345.31163850578</v>
      </c>
      <c r="J202" s="438">
        <v>1115017.3735675584</v>
      </c>
      <c r="K202" s="438">
        <v>1315490.4121216314</v>
      </c>
      <c r="L202" s="438">
        <v>1057062.9258071301</v>
      </c>
      <c r="M202" s="438">
        <v>1250512.8351604629</v>
      </c>
      <c r="N202" s="438">
        <v>1301118.1003943803</v>
      </c>
      <c r="O202" s="438">
        <v>1489093.6871016372</v>
      </c>
      <c r="P202" s="438">
        <v>1059980.6319965578</v>
      </c>
      <c r="Q202" s="438">
        <v>817604.36532628094</v>
      </c>
      <c r="R202" s="438">
        <v>321992.72599050531</v>
      </c>
      <c r="S202" s="438">
        <v>434070.63936510793</v>
      </c>
      <c r="T202" s="438">
        <v>327497.7815569971</v>
      </c>
      <c r="U202" s="438">
        <v>355177.40912598703</v>
      </c>
      <c r="V202" s="438">
        <v>627921.25257472217</v>
      </c>
      <c r="W202" s="438">
        <v>562073.64858993085</v>
      </c>
      <c r="X202" s="438">
        <v>598171.7657191162</v>
      </c>
      <c r="Y202" s="438">
        <v>1214236.2520609687</v>
      </c>
      <c r="Z202" s="438">
        <v>828177.42263205338</v>
      </c>
      <c r="AA202" s="438">
        <v>1050951.3730508608</v>
      </c>
      <c r="AB202" s="438">
        <v>794238.97176951729</v>
      </c>
      <c r="AC202" s="438">
        <v>469137.40209269244</v>
      </c>
      <c r="AD202" s="438">
        <v>1250213.2599810997</v>
      </c>
      <c r="AE202" s="438">
        <v>904715.27949712181</v>
      </c>
      <c r="AF202" s="438">
        <v>738599.86698455946</v>
      </c>
      <c r="AG202" s="438">
        <v>1189140.7939728959</v>
      </c>
      <c r="AH202" s="438">
        <v>1058295.8142465753</v>
      </c>
      <c r="AI202" s="438">
        <v>1163660.7816932716</v>
      </c>
      <c r="AJ202" s="438">
        <v>1419309.1760569338</v>
      </c>
      <c r="AK202" s="438">
        <v>1158389.8</v>
      </c>
      <c r="AL202" s="438">
        <v>1060972.5443402266</v>
      </c>
      <c r="AM202" s="438">
        <v>892571.24504596705</v>
      </c>
      <c r="AN202" s="438">
        <v>1732926.2979081757</v>
      </c>
      <c r="AO202" s="438">
        <v>1248656.3156454503</v>
      </c>
      <c r="AP202" s="438">
        <v>885009.6495234695</v>
      </c>
      <c r="AQ202" s="438">
        <v>1826579.8193133764</v>
      </c>
      <c r="AR202" s="438">
        <v>2026593.8320946752</v>
      </c>
      <c r="AS202" s="438">
        <v>1950809.3827774671</v>
      </c>
      <c r="AT202" s="438">
        <v>1812082.331938751</v>
      </c>
      <c r="AU202" s="438">
        <v>1302777.5463934869</v>
      </c>
      <c r="AV202" s="438">
        <v>1074261.1309242123</v>
      </c>
      <c r="AW202" s="438">
        <v>1300101.0383050428</v>
      </c>
      <c r="AX202" s="438">
        <v>1111622.832208114</v>
      </c>
      <c r="AY202" s="438">
        <v>1267054.8264627825</v>
      </c>
      <c r="AZ202" s="438">
        <v>1083798.2121000304</v>
      </c>
      <c r="BA202" s="438">
        <v>854078.26668810204</v>
      </c>
      <c r="BB202" s="438">
        <v>556318.07447008311</v>
      </c>
      <c r="BC202" s="438">
        <v>349808.78666004841</v>
      </c>
      <c r="BD202" s="438">
        <v>473961.60058904614</v>
      </c>
      <c r="BE202" s="438">
        <v>666417.83079861931</v>
      </c>
      <c r="BF202" s="438">
        <v>294375.93848379306</v>
      </c>
      <c r="BG202" s="438">
        <v>451095.97999807511</v>
      </c>
      <c r="BH202" s="438">
        <v>495511.36451589951</v>
      </c>
      <c r="BI202" s="438">
        <v>342927.22821544291</v>
      </c>
      <c r="BJ202" s="438">
        <v>362596.47412445769</v>
      </c>
      <c r="BK202" s="438">
        <v>528294.93532140611</v>
      </c>
      <c r="BL202" s="438">
        <v>147906.19237024634</v>
      </c>
      <c r="BM202" s="438"/>
      <c r="BN202" s="438"/>
      <c r="BO202" s="438"/>
      <c r="BP202" s="438"/>
      <c r="BQ202" s="438"/>
      <c r="BR202" s="438"/>
      <c r="BS202" s="438"/>
      <c r="BT202" s="438"/>
      <c r="BU202" s="438"/>
      <c r="BV202" s="438"/>
      <c r="BW202" s="438"/>
      <c r="BX202" s="438"/>
      <c r="BY202" s="439"/>
      <c r="BZ202" s="439"/>
      <c r="CA202" s="439"/>
      <c r="CB202" s="439"/>
      <c r="CC202" s="439"/>
      <c r="CD202" s="439"/>
      <c r="CE202" s="439"/>
      <c r="CF202" s="439"/>
      <c r="CG202" s="439"/>
      <c r="CH202" s="439"/>
      <c r="CI202" s="439"/>
      <c r="CZ202" s="440"/>
      <c r="DA202" s="440"/>
    </row>
    <row r="203" spans="1:105" s="436" customFormat="1" hidden="1">
      <c r="C203" s="437" t="s">
        <v>72</v>
      </c>
      <c r="D203" s="438">
        <v>51910.607534983865</v>
      </c>
      <c r="E203" s="438">
        <v>1375626.3669783238</v>
      </c>
      <c r="F203" s="438">
        <v>2274287.9691446479</v>
      </c>
      <c r="G203" s="438">
        <v>2888090.0186384479</v>
      </c>
      <c r="H203" s="438">
        <v>3554581.0888632424</v>
      </c>
      <c r="I203" s="438">
        <v>4524926.4005017485</v>
      </c>
      <c r="J203" s="438">
        <v>5639943.7740693074</v>
      </c>
      <c r="K203" s="438">
        <v>6955434.1861909386</v>
      </c>
      <c r="L203" s="438">
        <v>8012497.1119980682</v>
      </c>
      <c r="M203" s="438">
        <v>9263009.9471585304</v>
      </c>
      <c r="N203" s="438">
        <v>10564128.04755291</v>
      </c>
      <c r="O203" s="438">
        <v>12053221.734654548</v>
      </c>
      <c r="P203" s="438">
        <v>13113202.366651105</v>
      </c>
      <c r="Q203" s="438">
        <v>13930806.731977386</v>
      </c>
      <c r="R203" s="438">
        <v>14252799.457967892</v>
      </c>
      <c r="S203" s="438">
        <v>14686870.097333001</v>
      </c>
      <c r="T203" s="438">
        <v>15014367.878889998</v>
      </c>
      <c r="U203" s="438">
        <v>15369545.288015986</v>
      </c>
      <c r="V203" s="438">
        <v>15997466.540590707</v>
      </c>
      <c r="W203" s="438">
        <v>16559540.189180639</v>
      </c>
      <c r="X203" s="438">
        <v>17157711.954899754</v>
      </c>
      <c r="Y203" s="438">
        <v>18371948.206960723</v>
      </c>
      <c r="Z203" s="438">
        <v>19200125.629592776</v>
      </c>
      <c r="AA203" s="438">
        <v>20251077.002643637</v>
      </c>
      <c r="AB203" s="438">
        <v>21045315.974413157</v>
      </c>
      <c r="AC203" s="438">
        <v>21514453.376505848</v>
      </c>
      <c r="AD203" s="438">
        <v>22764666.636486948</v>
      </c>
      <c r="AE203" s="438">
        <v>23669381.915984068</v>
      </c>
      <c r="AF203" s="438">
        <v>24407981.782968629</v>
      </c>
      <c r="AG203" s="438">
        <v>25597122.576941524</v>
      </c>
      <c r="AH203" s="438">
        <v>26655418.3911881</v>
      </c>
      <c r="AI203" s="438">
        <v>27819079.172881372</v>
      </c>
      <c r="AJ203" s="438">
        <v>29238388.348938305</v>
      </c>
      <c r="AK203" s="438">
        <v>30396778.148938306</v>
      </c>
      <c r="AL203" s="438">
        <v>31457750.693278532</v>
      </c>
      <c r="AM203" s="438">
        <v>32350321.9383245</v>
      </c>
      <c r="AN203" s="438">
        <v>34083248.236232676</v>
      </c>
      <c r="AO203" s="438">
        <v>35331904.551878124</v>
      </c>
      <c r="AP203" s="438">
        <v>36216914.201401591</v>
      </c>
      <c r="AQ203" s="438">
        <v>38043494.020714968</v>
      </c>
      <c r="AR203" s="438">
        <v>40070087.852809645</v>
      </c>
      <c r="AS203" s="438">
        <v>42020897.235587113</v>
      </c>
      <c r="AT203" s="438">
        <v>43832979.567525864</v>
      </c>
      <c r="AU203" s="438">
        <v>45135757.113919348</v>
      </c>
      <c r="AV203" s="438">
        <v>46210018.244843557</v>
      </c>
      <c r="AW203" s="438">
        <v>47510119.283148602</v>
      </c>
      <c r="AX203" s="438">
        <v>48621742.115356714</v>
      </c>
      <c r="AY203" s="438">
        <v>49888796.941819496</v>
      </c>
      <c r="AZ203" s="438">
        <v>50972595.153919525</v>
      </c>
      <c r="BA203" s="438">
        <v>51826673.420607626</v>
      </c>
      <c r="BB203" s="438">
        <v>52382991.495077707</v>
      </c>
      <c r="BC203" s="438">
        <v>52732800.281737752</v>
      </c>
      <c r="BD203" s="438">
        <v>53206761.882326797</v>
      </c>
      <c r="BE203" s="438">
        <v>53873179.713125415</v>
      </c>
      <c r="BF203" s="438">
        <v>54167555.651609205</v>
      </c>
      <c r="BG203" s="438">
        <v>54618651.631607279</v>
      </c>
      <c r="BH203" s="438">
        <v>55114162.99612318</v>
      </c>
      <c r="BI203" s="438">
        <v>55457090.224338621</v>
      </c>
      <c r="BJ203" s="438">
        <v>55819686.698463082</v>
      </c>
      <c r="BK203" s="438">
        <v>56347981.633784488</v>
      </c>
      <c r="BL203" s="438">
        <v>56495887.826154731</v>
      </c>
      <c r="BM203" s="438"/>
      <c r="BN203" s="438"/>
      <c r="BO203" s="438"/>
      <c r="BP203" s="438"/>
      <c r="BQ203" s="438"/>
      <c r="BR203" s="438"/>
      <c r="BS203" s="438"/>
      <c r="BT203" s="438"/>
      <c r="BU203" s="438"/>
      <c r="BV203" s="438"/>
      <c r="BW203" s="438"/>
      <c r="BX203" s="438"/>
      <c r="BY203" s="439"/>
      <c r="BZ203" s="439"/>
      <c r="CA203" s="439"/>
      <c r="CB203" s="439"/>
      <c r="CC203" s="439"/>
      <c r="CD203" s="439"/>
      <c r="CE203" s="439"/>
      <c r="CF203" s="439"/>
      <c r="CG203" s="439"/>
      <c r="CH203" s="439"/>
      <c r="CI203" s="439"/>
      <c r="CZ203" s="440"/>
      <c r="DA203" s="440"/>
    </row>
    <row r="204" spans="1:105" hidden="1">
      <c r="A204" s="373"/>
      <c r="B204" s="373"/>
      <c r="D204" s="435"/>
      <c r="E204" s="435"/>
      <c r="F204" s="435"/>
      <c r="G204" s="435"/>
      <c r="H204" s="435"/>
      <c r="I204" s="435"/>
      <c r="J204" s="435"/>
      <c r="K204" s="435"/>
      <c r="L204" s="435"/>
      <c r="M204" s="435"/>
      <c r="N204" s="435"/>
      <c r="O204" s="435"/>
      <c r="P204" s="435"/>
      <c r="Q204" s="435"/>
      <c r="R204" s="435"/>
      <c r="S204" s="435"/>
      <c r="T204" s="435"/>
      <c r="U204" s="435"/>
      <c r="V204" s="435"/>
      <c r="W204" s="435"/>
      <c r="X204" s="435"/>
      <c r="Y204" s="435"/>
      <c r="Z204" s="435"/>
      <c r="AA204" s="435"/>
      <c r="AB204" s="435"/>
      <c r="AC204" s="435"/>
      <c r="AD204" s="435"/>
      <c r="AE204" s="435"/>
      <c r="AF204" s="435"/>
      <c r="AG204" s="435"/>
      <c r="AH204" s="435"/>
      <c r="AI204" s="435"/>
      <c r="AJ204" s="435"/>
      <c r="AK204" s="435"/>
      <c r="AL204" s="435"/>
      <c r="AM204" s="435"/>
      <c r="AN204" s="435"/>
      <c r="AO204" s="435"/>
      <c r="AP204" s="435"/>
      <c r="AQ204" s="435"/>
      <c r="AR204" s="435"/>
      <c r="AS204" s="435"/>
      <c r="AT204" s="435"/>
      <c r="AU204" s="435"/>
      <c r="AV204" s="435"/>
      <c r="AW204" s="435"/>
      <c r="AX204" s="435"/>
      <c r="AY204" s="435"/>
      <c r="AZ204" s="435"/>
      <c r="BA204" s="435"/>
      <c r="BB204" s="435"/>
      <c r="BC204" s="435"/>
      <c r="BD204" s="435"/>
      <c r="BE204" s="435"/>
      <c r="BF204" s="435"/>
      <c r="BG204" s="435"/>
      <c r="BH204" s="435"/>
      <c r="BI204" s="435"/>
      <c r="BJ204" s="435"/>
      <c r="BK204" s="435"/>
      <c r="BL204" s="435"/>
      <c r="BM204" s="435"/>
      <c r="BN204" s="435"/>
      <c r="BO204" s="435"/>
      <c r="BP204" s="435"/>
      <c r="BQ204" s="435"/>
      <c r="BR204" s="435"/>
      <c r="BS204" s="435"/>
      <c r="BT204" s="435"/>
      <c r="BU204" s="435"/>
      <c r="BV204" s="435"/>
      <c r="BW204" s="435"/>
      <c r="BX204" s="435"/>
    </row>
    <row r="205" spans="1:105" ht="14" hidden="1">
      <c r="A205" s="419">
        <v>2007</v>
      </c>
      <c r="B205" s="406" t="s">
        <v>74</v>
      </c>
      <c r="C205" s="407" t="s">
        <v>71</v>
      </c>
      <c r="D205" s="435">
        <v>147027.29999999999</v>
      </c>
      <c r="E205" s="435">
        <v>1752181.65</v>
      </c>
      <c r="F205" s="435">
        <v>1617624.1</v>
      </c>
      <c r="G205" s="435">
        <v>1560880.32</v>
      </c>
      <c r="H205" s="435">
        <v>1467697.61</v>
      </c>
      <c r="I205" s="435">
        <v>937276.39</v>
      </c>
      <c r="J205" s="435">
        <v>1762234.1</v>
      </c>
      <c r="K205" s="435">
        <v>1698767.7</v>
      </c>
      <c r="L205" s="435">
        <v>1452824</v>
      </c>
      <c r="M205" s="435">
        <v>1477183.85</v>
      </c>
      <c r="N205" s="435">
        <v>951335.07</v>
      </c>
      <c r="O205" s="435">
        <v>754151.76</v>
      </c>
      <c r="P205" s="435">
        <v>676954</v>
      </c>
      <c r="Q205" s="435">
        <v>659490</v>
      </c>
      <c r="R205" s="435">
        <v>1006695.3</v>
      </c>
      <c r="S205" s="435">
        <v>1427025.3</v>
      </c>
      <c r="T205" s="435">
        <v>2108809.59</v>
      </c>
      <c r="U205" s="435">
        <v>1934715.67</v>
      </c>
      <c r="V205" s="435">
        <v>2192533.4700000002</v>
      </c>
      <c r="W205" s="435">
        <v>2004903.88</v>
      </c>
      <c r="X205" s="435">
        <v>1234985.55</v>
      </c>
      <c r="Y205" s="435">
        <v>1582615.11</v>
      </c>
      <c r="Z205" s="435">
        <v>1779268.09</v>
      </c>
      <c r="AA205" s="435">
        <v>1769329.69</v>
      </c>
      <c r="AB205" s="435">
        <v>1839788.96</v>
      </c>
      <c r="AC205" s="435">
        <v>1540000.3</v>
      </c>
      <c r="AD205" s="435">
        <v>1373838.57</v>
      </c>
      <c r="AE205" s="435">
        <v>1079933.46</v>
      </c>
      <c r="AF205" s="435">
        <v>1014595.7</v>
      </c>
      <c r="AG205" s="435">
        <v>1301294.7</v>
      </c>
      <c r="AH205" s="435">
        <v>947524.75</v>
      </c>
      <c r="AI205" s="435">
        <v>1226001.6499999999</v>
      </c>
      <c r="AJ205" s="435">
        <v>801158.3</v>
      </c>
      <c r="AK205" s="435">
        <v>1308473.1499999999</v>
      </c>
      <c r="AL205" s="435">
        <v>1605390.38</v>
      </c>
      <c r="AM205" s="435">
        <v>1280685.28</v>
      </c>
      <c r="AN205" s="435">
        <v>1686480.45</v>
      </c>
      <c r="AO205" s="435">
        <v>1098648.56</v>
      </c>
      <c r="AP205" s="435">
        <v>1618357.69</v>
      </c>
      <c r="AQ205" s="435">
        <v>1317264.8700000001</v>
      </c>
      <c r="AR205" s="435">
        <v>1373433.76</v>
      </c>
      <c r="AS205" s="435">
        <v>1814476.33</v>
      </c>
      <c r="AT205" s="435">
        <v>1249603.97</v>
      </c>
      <c r="AU205" s="435">
        <v>922756.17</v>
      </c>
      <c r="AV205" s="435">
        <v>602948.5</v>
      </c>
      <c r="AW205" s="435">
        <v>1392502.6</v>
      </c>
      <c r="AX205" s="435">
        <v>810676</v>
      </c>
      <c r="AY205" s="435">
        <v>1334527.1000000001</v>
      </c>
      <c r="AZ205" s="435">
        <v>1174376.31</v>
      </c>
      <c r="BA205" s="435">
        <v>1234463.6100000001</v>
      </c>
      <c r="BB205" s="435">
        <v>975142.84</v>
      </c>
      <c r="BC205" s="435">
        <v>1262950.3899999999</v>
      </c>
      <c r="BD205" s="435">
        <v>930848.74</v>
      </c>
      <c r="BE205" s="435">
        <v>1395945.36</v>
      </c>
      <c r="BF205" s="435">
        <v>1645342.28</v>
      </c>
      <c r="BG205" s="435">
        <v>1002434.32</v>
      </c>
      <c r="BH205" s="435">
        <v>1118691.44</v>
      </c>
      <c r="BI205" s="435">
        <v>1114941.06</v>
      </c>
      <c r="BJ205" s="435">
        <v>761556.82</v>
      </c>
      <c r="BK205" s="435">
        <v>706446.81</v>
      </c>
      <c r="BL205" s="435">
        <v>376382.1</v>
      </c>
      <c r="BM205" s="435">
        <v>284653.59999999998</v>
      </c>
      <c r="BN205" s="435">
        <v>198225.8</v>
      </c>
      <c r="BO205" s="435">
        <v>74864.3</v>
      </c>
      <c r="BP205" s="435"/>
      <c r="BQ205" s="435"/>
      <c r="BR205" s="435"/>
      <c r="BS205" s="435"/>
      <c r="BT205" s="435"/>
      <c r="BU205" s="435"/>
      <c r="BV205" s="435"/>
      <c r="BW205" s="435"/>
      <c r="BX205" s="435"/>
    </row>
    <row r="206" spans="1:105" s="436" customFormat="1" hidden="1">
      <c r="C206" s="437" t="s">
        <v>72</v>
      </c>
      <c r="D206" s="438">
        <v>147027.29999999999</v>
      </c>
      <c r="E206" s="438">
        <v>1899208.95</v>
      </c>
      <c r="F206" s="438">
        <v>3516833.05</v>
      </c>
      <c r="G206" s="438">
        <v>5077713.37</v>
      </c>
      <c r="H206" s="438">
        <v>6545410.9800000004</v>
      </c>
      <c r="I206" s="438">
        <v>7482687.3700000001</v>
      </c>
      <c r="J206" s="438">
        <v>9244921.4700000007</v>
      </c>
      <c r="K206" s="438">
        <v>10943689.17</v>
      </c>
      <c r="L206" s="438">
        <v>12396513.17</v>
      </c>
      <c r="M206" s="438">
        <v>13873697.02</v>
      </c>
      <c r="N206" s="438">
        <v>14825032.09</v>
      </c>
      <c r="O206" s="438">
        <v>15579183.85</v>
      </c>
      <c r="P206" s="438">
        <v>16256137.85</v>
      </c>
      <c r="Q206" s="438">
        <v>16915627.850000001</v>
      </c>
      <c r="R206" s="438">
        <v>17922323.150000002</v>
      </c>
      <c r="S206" s="438">
        <v>19349348.450000003</v>
      </c>
      <c r="T206" s="438">
        <v>21458158.040000003</v>
      </c>
      <c r="U206" s="438">
        <v>23392873.710000001</v>
      </c>
      <c r="V206" s="438">
        <v>25585407.18</v>
      </c>
      <c r="W206" s="438">
        <v>27590311.059999999</v>
      </c>
      <c r="X206" s="438">
        <v>28825296.609999999</v>
      </c>
      <c r="Y206" s="438">
        <v>30407911.719999999</v>
      </c>
      <c r="Z206" s="438">
        <v>32187179.809999999</v>
      </c>
      <c r="AA206" s="438">
        <v>33956509.5</v>
      </c>
      <c r="AB206" s="438">
        <v>35796298.460000001</v>
      </c>
      <c r="AC206" s="438">
        <v>37336298.759999998</v>
      </c>
      <c r="AD206" s="438">
        <v>38710137.329999998</v>
      </c>
      <c r="AE206" s="438">
        <v>39790070.789999999</v>
      </c>
      <c r="AF206" s="438">
        <v>40804666.490000002</v>
      </c>
      <c r="AG206" s="438">
        <v>42105961.190000005</v>
      </c>
      <c r="AH206" s="438">
        <v>43053485.940000005</v>
      </c>
      <c r="AI206" s="438">
        <v>44279487.590000004</v>
      </c>
      <c r="AJ206" s="438">
        <v>45080645.890000001</v>
      </c>
      <c r="AK206" s="438">
        <v>46389119.039999999</v>
      </c>
      <c r="AL206" s="438">
        <v>47994509.420000002</v>
      </c>
      <c r="AM206" s="438">
        <v>49275194.700000003</v>
      </c>
      <c r="AN206" s="438">
        <v>50961675.150000006</v>
      </c>
      <c r="AO206" s="438">
        <v>52060323.710000008</v>
      </c>
      <c r="AP206" s="438">
        <v>53678681.400000006</v>
      </c>
      <c r="AQ206" s="438">
        <v>54995946.270000003</v>
      </c>
      <c r="AR206" s="438">
        <v>56369380.030000001</v>
      </c>
      <c r="AS206" s="438">
        <v>58183856.359999999</v>
      </c>
      <c r="AT206" s="438">
        <v>59433460.329999998</v>
      </c>
      <c r="AU206" s="438">
        <v>60356216.5</v>
      </c>
      <c r="AV206" s="438">
        <v>60959165</v>
      </c>
      <c r="AW206" s="438">
        <v>62351667.600000001</v>
      </c>
      <c r="AX206" s="438">
        <v>63162343.600000001</v>
      </c>
      <c r="AY206" s="438">
        <v>64496870.700000003</v>
      </c>
      <c r="AZ206" s="438">
        <v>65671247.010000005</v>
      </c>
      <c r="BA206" s="438">
        <v>66905710.620000005</v>
      </c>
      <c r="BB206" s="438">
        <v>67880853.460000008</v>
      </c>
      <c r="BC206" s="438">
        <v>69143803.850000009</v>
      </c>
      <c r="BD206" s="438">
        <v>70074652.590000004</v>
      </c>
      <c r="BE206" s="438">
        <v>71470597.950000003</v>
      </c>
      <c r="BF206" s="438">
        <v>73115940.230000004</v>
      </c>
      <c r="BG206" s="438">
        <v>74118374.549999997</v>
      </c>
      <c r="BH206" s="438">
        <v>75237065.989999995</v>
      </c>
      <c r="BI206" s="438">
        <v>76352007.049999997</v>
      </c>
      <c r="BJ206" s="438">
        <v>77113563.86999999</v>
      </c>
      <c r="BK206" s="438">
        <v>77820010.679999992</v>
      </c>
      <c r="BL206" s="438">
        <v>78196392.779999986</v>
      </c>
      <c r="BM206" s="438">
        <v>78481046.37999998</v>
      </c>
      <c r="BN206" s="438">
        <v>78679272.179999977</v>
      </c>
      <c r="BO206" s="438">
        <v>78754136.479999974</v>
      </c>
      <c r="BP206" s="438"/>
      <c r="BQ206" s="438"/>
      <c r="BR206" s="438"/>
      <c r="BS206" s="438"/>
      <c r="BT206" s="438"/>
      <c r="BU206" s="438"/>
      <c r="BV206" s="438"/>
      <c r="BW206" s="438"/>
      <c r="BX206" s="438"/>
      <c r="BY206" s="439"/>
      <c r="BZ206" s="439"/>
      <c r="CA206" s="439"/>
      <c r="CB206" s="439"/>
      <c r="CC206" s="439"/>
      <c r="CD206" s="439"/>
      <c r="CE206" s="439"/>
      <c r="CF206" s="439"/>
      <c r="CG206" s="439"/>
      <c r="CH206" s="439"/>
      <c r="CI206" s="439"/>
      <c r="CZ206" s="440"/>
      <c r="DA206" s="440"/>
    </row>
    <row r="207" spans="1:105" hidden="1">
      <c r="A207" s="373"/>
      <c r="B207" s="373"/>
      <c r="D207" s="435"/>
      <c r="E207" s="435"/>
      <c r="F207" s="435"/>
      <c r="G207" s="435"/>
      <c r="H207" s="435"/>
      <c r="I207" s="435"/>
      <c r="J207" s="435"/>
      <c r="K207" s="435"/>
      <c r="L207" s="435"/>
      <c r="M207" s="435"/>
      <c r="N207" s="435"/>
      <c r="O207" s="435"/>
      <c r="P207" s="435"/>
      <c r="Q207" s="435"/>
      <c r="R207" s="435"/>
      <c r="S207" s="435"/>
      <c r="T207" s="435"/>
      <c r="U207" s="435"/>
      <c r="V207" s="435"/>
      <c r="W207" s="435"/>
      <c r="X207" s="435"/>
      <c r="Y207" s="435"/>
      <c r="Z207" s="435"/>
      <c r="AA207" s="435"/>
      <c r="AB207" s="435"/>
      <c r="AC207" s="435"/>
      <c r="AD207" s="435"/>
      <c r="AE207" s="435"/>
      <c r="AF207" s="435"/>
      <c r="AG207" s="435"/>
      <c r="AH207" s="435"/>
      <c r="AI207" s="435"/>
      <c r="AJ207" s="435"/>
      <c r="AK207" s="435"/>
      <c r="AL207" s="435"/>
      <c r="AM207" s="435"/>
      <c r="AN207" s="435"/>
      <c r="AO207" s="435"/>
      <c r="AP207" s="435"/>
      <c r="AQ207" s="435"/>
      <c r="AR207" s="435"/>
      <c r="AS207" s="435"/>
      <c r="AT207" s="435"/>
      <c r="AU207" s="435"/>
      <c r="AV207" s="435"/>
      <c r="AW207" s="435"/>
      <c r="AX207" s="435"/>
      <c r="AY207" s="435"/>
      <c r="AZ207" s="435"/>
      <c r="BA207" s="435"/>
      <c r="BB207" s="435"/>
      <c r="BC207" s="435"/>
      <c r="BD207" s="435"/>
      <c r="BE207" s="435"/>
      <c r="BF207" s="435"/>
      <c r="BG207" s="435"/>
      <c r="BH207" s="435"/>
      <c r="BI207" s="435"/>
      <c r="BJ207" s="435"/>
      <c r="BK207" s="435"/>
      <c r="BL207" s="435"/>
      <c r="BM207" s="435"/>
      <c r="BN207" s="435"/>
      <c r="BO207" s="435"/>
      <c r="BP207" s="435"/>
      <c r="BQ207" s="435"/>
      <c r="BR207" s="435"/>
      <c r="BS207" s="435"/>
      <c r="BT207" s="435"/>
      <c r="BU207" s="435"/>
      <c r="BV207" s="435"/>
      <c r="BW207" s="435"/>
      <c r="BX207" s="435"/>
    </row>
    <row r="208" spans="1:105" ht="14" hidden="1">
      <c r="A208" s="441">
        <v>2006</v>
      </c>
      <c r="B208" s="406" t="s">
        <v>74</v>
      </c>
      <c r="C208" s="407" t="s">
        <v>71</v>
      </c>
      <c r="D208" s="435">
        <v>98300.5</v>
      </c>
      <c r="E208" s="435">
        <v>1593771.7</v>
      </c>
      <c r="F208" s="435">
        <v>1640805.1</v>
      </c>
      <c r="G208" s="435">
        <v>1878841</v>
      </c>
      <c r="H208" s="435">
        <v>1833041.5</v>
      </c>
      <c r="I208" s="435">
        <v>2259045.9</v>
      </c>
      <c r="J208" s="435">
        <v>2038230.5</v>
      </c>
      <c r="K208" s="435">
        <v>2183952.9</v>
      </c>
      <c r="L208" s="435">
        <v>1361192.1</v>
      </c>
      <c r="M208" s="435">
        <v>1142163</v>
      </c>
      <c r="N208" s="435">
        <v>1432375.4</v>
      </c>
      <c r="O208" s="435">
        <v>1931694.6</v>
      </c>
      <c r="P208" s="435">
        <v>1128376.8999999999</v>
      </c>
      <c r="Q208" s="435">
        <v>1272147.6000000001</v>
      </c>
      <c r="R208" s="435">
        <v>1329359.3</v>
      </c>
      <c r="S208" s="435">
        <v>1765467.1</v>
      </c>
      <c r="T208" s="435">
        <v>1585400.6</v>
      </c>
      <c r="U208" s="435">
        <v>1401879.7</v>
      </c>
      <c r="V208" s="435">
        <v>1469312.3</v>
      </c>
      <c r="W208" s="435">
        <v>1908268.9</v>
      </c>
      <c r="X208" s="435">
        <v>2142567.4</v>
      </c>
      <c r="Y208" s="435">
        <v>2346860.2999999998</v>
      </c>
      <c r="Z208" s="435">
        <v>1700913.1</v>
      </c>
      <c r="AA208" s="435">
        <v>1070794.2</v>
      </c>
      <c r="AB208" s="435">
        <v>1580464.1</v>
      </c>
      <c r="AC208" s="435">
        <v>1728331.5</v>
      </c>
      <c r="AD208" s="435">
        <v>1159724.3</v>
      </c>
      <c r="AE208" s="435">
        <v>1043725.7</v>
      </c>
      <c r="AF208" s="435">
        <v>1729040.1</v>
      </c>
      <c r="AG208" s="435">
        <v>1411817.1</v>
      </c>
      <c r="AH208" s="435">
        <v>1757570.7</v>
      </c>
      <c r="AI208" s="435">
        <v>1633447.7</v>
      </c>
      <c r="AJ208" s="435">
        <v>2372442.2999999998</v>
      </c>
      <c r="AK208" s="435">
        <v>2535567.1</v>
      </c>
      <c r="AL208" s="435">
        <v>2089516.26</v>
      </c>
      <c r="AM208" s="435">
        <v>1708629.3</v>
      </c>
      <c r="AN208" s="435">
        <v>1720357.1</v>
      </c>
      <c r="AO208" s="435">
        <v>2123690.6</v>
      </c>
      <c r="AP208" s="435">
        <v>1569833</v>
      </c>
      <c r="AQ208" s="435">
        <v>1477564.2</v>
      </c>
      <c r="AR208" s="435">
        <v>1260796.5</v>
      </c>
      <c r="AS208" s="435">
        <v>1360085.92</v>
      </c>
      <c r="AT208" s="435">
        <v>1530916.1</v>
      </c>
      <c r="AU208" s="435">
        <v>820916.2</v>
      </c>
      <c r="AV208" s="435">
        <v>1188229.1299999999</v>
      </c>
      <c r="AW208" s="435">
        <v>1414606.48</v>
      </c>
      <c r="AX208" s="435">
        <v>1621461.49</v>
      </c>
      <c r="AY208" s="435">
        <v>1284929.6000000001</v>
      </c>
      <c r="AZ208" s="435">
        <v>1276796.33</v>
      </c>
      <c r="BA208" s="435">
        <v>874019.6</v>
      </c>
      <c r="BB208" s="435">
        <v>951533.3</v>
      </c>
      <c r="BC208" s="435">
        <v>1393537.9</v>
      </c>
      <c r="BD208" s="435">
        <v>1341807.5900000001</v>
      </c>
      <c r="BE208" s="435">
        <v>870478.67</v>
      </c>
      <c r="BF208" s="435">
        <v>654579.6</v>
      </c>
      <c r="BG208" s="435">
        <v>523193.75</v>
      </c>
      <c r="BH208" s="435">
        <v>312716.40000000002</v>
      </c>
      <c r="BI208" s="435">
        <v>155678.5</v>
      </c>
      <c r="BJ208" s="435">
        <v>792.4</v>
      </c>
      <c r="BK208" s="435">
        <v>3577.2</v>
      </c>
      <c r="BL208" s="435">
        <v>7032</v>
      </c>
      <c r="BM208" s="435">
        <v>12591.2</v>
      </c>
      <c r="BN208" s="435">
        <v>11418.2</v>
      </c>
      <c r="BO208" s="435">
        <v>30142.6</v>
      </c>
      <c r="BP208" s="435">
        <v>32442.799999999999</v>
      </c>
      <c r="BQ208" s="435">
        <v>5778</v>
      </c>
      <c r="BR208" s="435">
        <v>26425.4</v>
      </c>
      <c r="BS208" s="435">
        <v>17730</v>
      </c>
      <c r="BT208" s="435">
        <v>24233.200000000001</v>
      </c>
      <c r="BU208" s="435">
        <v>14076</v>
      </c>
      <c r="BV208" s="435">
        <v>22005.4</v>
      </c>
      <c r="BW208" s="435">
        <v>1523.6</v>
      </c>
      <c r="BX208" s="435">
        <v>3453.9</v>
      </c>
    </row>
    <row r="209" spans="1:105" s="436" customFormat="1" hidden="1">
      <c r="C209" s="437" t="s">
        <v>72</v>
      </c>
      <c r="D209" s="438">
        <v>98300.5</v>
      </c>
      <c r="E209" s="438">
        <v>1692072.2</v>
      </c>
      <c r="F209" s="438">
        <v>3332877.3</v>
      </c>
      <c r="G209" s="438">
        <v>5211718.3</v>
      </c>
      <c r="H209" s="438">
        <v>7044759.7999999989</v>
      </c>
      <c r="I209" s="438">
        <v>9303805.6999999993</v>
      </c>
      <c r="J209" s="438">
        <v>11342036.199999999</v>
      </c>
      <c r="K209" s="438">
        <v>13525989.1</v>
      </c>
      <c r="L209" s="438">
        <v>14887181.199999999</v>
      </c>
      <c r="M209" s="438">
        <v>16029344.199999999</v>
      </c>
      <c r="N209" s="438">
        <v>17461719.599999998</v>
      </c>
      <c r="O209" s="438">
        <v>19393414.199999999</v>
      </c>
      <c r="P209" s="438">
        <v>20521791.099999998</v>
      </c>
      <c r="Q209" s="438">
        <v>21793938.699999999</v>
      </c>
      <c r="R209" s="438">
        <v>23123298</v>
      </c>
      <c r="S209" s="438">
        <v>24888765.100000001</v>
      </c>
      <c r="T209" s="438">
        <v>26474165.700000003</v>
      </c>
      <c r="U209" s="438">
        <v>27876045.400000002</v>
      </c>
      <c r="V209" s="438">
        <v>29345357.700000003</v>
      </c>
      <c r="W209" s="438">
        <v>31253626.600000001</v>
      </c>
      <c r="X209" s="438">
        <v>33396194</v>
      </c>
      <c r="Y209" s="438">
        <v>35743054.299999997</v>
      </c>
      <c r="Z209" s="438">
        <v>37443967.399999999</v>
      </c>
      <c r="AA209" s="438">
        <v>38514761.600000001</v>
      </c>
      <c r="AB209" s="438">
        <v>40095225.700000003</v>
      </c>
      <c r="AC209" s="438">
        <v>41823557.200000003</v>
      </c>
      <c r="AD209" s="438">
        <v>42983281.5</v>
      </c>
      <c r="AE209" s="438">
        <v>44027007.200000003</v>
      </c>
      <c r="AF209" s="438">
        <v>45756047.300000004</v>
      </c>
      <c r="AG209" s="438">
        <v>47167864.400000006</v>
      </c>
      <c r="AH209" s="438">
        <v>48925435.100000009</v>
      </c>
      <c r="AI209" s="438">
        <v>50558882.800000012</v>
      </c>
      <c r="AJ209" s="438">
        <v>52931325.100000009</v>
      </c>
      <c r="AK209" s="438">
        <v>55466892.20000001</v>
      </c>
      <c r="AL209" s="438">
        <v>57556408.460000008</v>
      </c>
      <c r="AM209" s="438">
        <v>59265037.760000005</v>
      </c>
      <c r="AN209" s="438">
        <v>60985394.860000007</v>
      </c>
      <c r="AO209" s="438">
        <v>63109085.460000008</v>
      </c>
      <c r="AP209" s="438">
        <v>64678918.460000008</v>
      </c>
      <c r="AQ209" s="438">
        <v>66156482.660000011</v>
      </c>
      <c r="AR209" s="438">
        <v>67417279.160000011</v>
      </c>
      <c r="AS209" s="438">
        <v>68777365.080000013</v>
      </c>
      <c r="AT209" s="438">
        <v>70308281.180000007</v>
      </c>
      <c r="AU209" s="438">
        <v>71129197.38000001</v>
      </c>
      <c r="AV209" s="438">
        <v>72317426.510000005</v>
      </c>
      <c r="AW209" s="438">
        <v>73732032.99000001</v>
      </c>
      <c r="AX209" s="438">
        <v>75353494.480000004</v>
      </c>
      <c r="AY209" s="438">
        <v>76638424.079999998</v>
      </c>
      <c r="AZ209" s="438">
        <v>77915220.409999996</v>
      </c>
      <c r="BA209" s="438">
        <v>78789240.00999999</v>
      </c>
      <c r="BB209" s="438">
        <v>79740773.309999987</v>
      </c>
      <c r="BC209" s="438">
        <v>81134311.209999993</v>
      </c>
      <c r="BD209" s="438">
        <v>82476118.799999997</v>
      </c>
      <c r="BE209" s="438">
        <v>83346597.469999999</v>
      </c>
      <c r="BF209" s="438">
        <v>84001177.069999993</v>
      </c>
      <c r="BG209" s="438">
        <v>84524370.819999993</v>
      </c>
      <c r="BH209" s="438">
        <v>84837087.219999999</v>
      </c>
      <c r="BI209" s="438">
        <v>84992765.719999999</v>
      </c>
      <c r="BJ209" s="438">
        <v>84993558.120000005</v>
      </c>
      <c r="BK209" s="438">
        <v>84997135.320000008</v>
      </c>
      <c r="BL209" s="438">
        <v>85004167.320000008</v>
      </c>
      <c r="BM209" s="438">
        <v>85016758.520000011</v>
      </c>
      <c r="BN209" s="438">
        <v>85028176.720000014</v>
      </c>
      <c r="BO209" s="438">
        <v>85058319.320000008</v>
      </c>
      <c r="BP209" s="438">
        <v>85090762.120000005</v>
      </c>
      <c r="BQ209" s="438">
        <v>85096540.120000005</v>
      </c>
      <c r="BR209" s="438">
        <v>85122965.520000011</v>
      </c>
      <c r="BS209" s="438">
        <v>85140695.520000011</v>
      </c>
      <c r="BT209" s="438">
        <v>85164928.720000014</v>
      </c>
      <c r="BU209" s="438">
        <v>85179004.720000014</v>
      </c>
      <c r="BV209" s="438">
        <v>85201010.12000002</v>
      </c>
      <c r="BW209" s="438">
        <v>85202533.720000014</v>
      </c>
      <c r="BX209" s="438">
        <v>85205987.62000002</v>
      </c>
      <c r="BY209" s="439"/>
      <c r="BZ209" s="439"/>
      <c r="CA209" s="439"/>
      <c r="CB209" s="439"/>
      <c r="CC209" s="439"/>
      <c r="CD209" s="439"/>
      <c r="CE209" s="439"/>
      <c r="CF209" s="439"/>
      <c r="CG209" s="439"/>
      <c r="CH209" s="439"/>
      <c r="CI209" s="439"/>
      <c r="CZ209" s="440"/>
      <c r="DA209" s="440"/>
    </row>
    <row r="210" spans="1:105" hidden="1">
      <c r="A210" s="373"/>
      <c r="B210" s="373"/>
      <c r="D210" s="435"/>
      <c r="E210" s="435"/>
      <c r="F210" s="435"/>
      <c r="G210" s="435"/>
      <c r="H210" s="435"/>
      <c r="I210" s="435"/>
      <c r="J210" s="435"/>
      <c r="K210" s="435"/>
      <c r="L210" s="435"/>
      <c r="M210" s="435"/>
      <c r="N210" s="435"/>
      <c r="O210" s="435"/>
      <c r="P210" s="435"/>
      <c r="Q210" s="435"/>
      <c r="R210" s="435"/>
      <c r="S210" s="435"/>
      <c r="T210" s="435"/>
      <c r="U210" s="435"/>
      <c r="V210" s="435"/>
      <c r="W210" s="435"/>
      <c r="X210" s="435"/>
      <c r="Y210" s="435"/>
      <c r="Z210" s="435"/>
      <c r="AA210" s="435"/>
      <c r="AB210" s="435"/>
      <c r="AC210" s="435"/>
      <c r="AD210" s="435"/>
      <c r="AE210" s="435"/>
      <c r="AF210" s="435"/>
      <c r="AG210" s="435"/>
      <c r="AH210" s="435"/>
      <c r="AI210" s="435"/>
      <c r="AJ210" s="435"/>
      <c r="AK210" s="435"/>
      <c r="AL210" s="435"/>
      <c r="AM210" s="435"/>
      <c r="AN210" s="435"/>
      <c r="AO210" s="435"/>
      <c r="AP210" s="435"/>
      <c r="AQ210" s="435"/>
      <c r="AR210" s="435"/>
      <c r="AS210" s="435"/>
      <c r="AT210" s="435"/>
      <c r="AU210" s="435"/>
      <c r="AV210" s="435"/>
      <c r="AW210" s="435"/>
      <c r="AX210" s="435"/>
      <c r="AY210" s="435"/>
      <c r="AZ210" s="435"/>
      <c r="BA210" s="435"/>
      <c r="BB210" s="435"/>
      <c r="BC210" s="435"/>
      <c r="BD210" s="435"/>
      <c r="BE210" s="435"/>
      <c r="BF210" s="435"/>
      <c r="BG210" s="435"/>
      <c r="BH210" s="435"/>
      <c r="BI210" s="435"/>
      <c r="BJ210" s="435"/>
      <c r="BK210" s="435"/>
      <c r="BL210" s="435"/>
      <c r="BM210" s="435"/>
      <c r="BN210" s="435"/>
      <c r="BO210" s="435"/>
      <c r="BP210" s="435"/>
      <c r="BQ210" s="435"/>
      <c r="BR210" s="435"/>
      <c r="BS210" s="435"/>
      <c r="BT210" s="435"/>
      <c r="BU210" s="435"/>
      <c r="BV210" s="435"/>
      <c r="BW210" s="435"/>
      <c r="BX210" s="435"/>
    </row>
    <row r="211" spans="1:105" ht="14" hidden="1">
      <c r="A211" s="420">
        <v>2005</v>
      </c>
      <c r="B211" s="406" t="s">
        <v>74</v>
      </c>
      <c r="C211" s="407" t="s">
        <v>71</v>
      </c>
      <c r="D211" s="435">
        <v>179201.30000000002</v>
      </c>
      <c r="E211" s="435">
        <v>1789735.8999999997</v>
      </c>
      <c r="F211" s="435">
        <v>1631399.5</v>
      </c>
      <c r="G211" s="435">
        <v>1630720.7000000004</v>
      </c>
      <c r="H211" s="435">
        <v>1640019.6</v>
      </c>
      <c r="I211" s="435">
        <v>1536682</v>
      </c>
      <c r="J211" s="435">
        <v>1668712.2</v>
      </c>
      <c r="K211" s="435">
        <v>1837809.0000000002</v>
      </c>
      <c r="L211" s="435">
        <v>1656567.3999999997</v>
      </c>
      <c r="M211" s="435">
        <v>1372155</v>
      </c>
      <c r="N211" s="435">
        <v>1390887.2000000002</v>
      </c>
      <c r="O211" s="435">
        <v>860016.20000000007</v>
      </c>
      <c r="P211" s="435">
        <v>811387</v>
      </c>
      <c r="Q211" s="435">
        <v>1107229.8</v>
      </c>
      <c r="R211" s="435">
        <v>855653.50000000012</v>
      </c>
      <c r="S211" s="435">
        <v>1370212.2</v>
      </c>
      <c r="T211" s="435">
        <v>1407478.9999999995</v>
      </c>
      <c r="U211" s="435">
        <v>1369773.6999999997</v>
      </c>
      <c r="V211" s="435">
        <v>1246632.1000000001</v>
      </c>
      <c r="W211" s="435">
        <v>1322872.3000000003</v>
      </c>
      <c r="X211" s="435">
        <v>1450696.2</v>
      </c>
      <c r="Y211" s="435">
        <v>1368505.3999999997</v>
      </c>
      <c r="Z211" s="435">
        <v>1328502.7999999998</v>
      </c>
      <c r="AA211" s="435">
        <v>1602254.6</v>
      </c>
      <c r="AB211" s="435">
        <v>1473527.7999999998</v>
      </c>
      <c r="AC211" s="435">
        <v>959478.79999999981</v>
      </c>
      <c r="AD211" s="435">
        <v>1388334.6</v>
      </c>
      <c r="AE211" s="435">
        <v>1242122.8</v>
      </c>
      <c r="AF211" s="435">
        <v>1215329.2000000002</v>
      </c>
      <c r="AG211" s="435">
        <v>915410.20000000019</v>
      </c>
      <c r="AH211" s="435">
        <v>1205227.3</v>
      </c>
      <c r="AI211" s="435">
        <v>1299934.1999999997</v>
      </c>
      <c r="AJ211" s="435">
        <v>1723491.9999999998</v>
      </c>
      <c r="AK211" s="435">
        <v>1708778.9</v>
      </c>
      <c r="AL211" s="435">
        <v>1731361.0999999999</v>
      </c>
      <c r="AM211" s="435">
        <v>1520209.9999999998</v>
      </c>
      <c r="AN211" s="435">
        <v>979232.70000000007</v>
      </c>
      <c r="AO211" s="435">
        <v>1228499.1000000003</v>
      </c>
      <c r="AP211" s="435">
        <v>1272390.0999999999</v>
      </c>
      <c r="AQ211" s="435">
        <v>911412.6</v>
      </c>
      <c r="AR211" s="435">
        <v>1347089.9</v>
      </c>
      <c r="AS211" s="435">
        <v>1099173.7000000002</v>
      </c>
      <c r="AT211" s="435">
        <v>924653.89999999991</v>
      </c>
      <c r="AU211" s="435">
        <v>873583.59999999986</v>
      </c>
      <c r="AV211" s="435">
        <v>978065.60000000009</v>
      </c>
      <c r="AW211" s="435">
        <v>797580.39999999991</v>
      </c>
      <c r="AX211" s="435">
        <v>729309.00000000012</v>
      </c>
      <c r="AY211" s="435">
        <v>1239145.3999999997</v>
      </c>
      <c r="AZ211" s="435">
        <v>1123965.0999999999</v>
      </c>
      <c r="BA211" s="435">
        <v>1137584.9999999998</v>
      </c>
      <c r="BB211" s="435">
        <v>1076932.2</v>
      </c>
      <c r="BC211" s="435">
        <v>740688.60000000021</v>
      </c>
      <c r="BD211" s="435">
        <v>1241791.0999999996</v>
      </c>
      <c r="BE211" s="435">
        <v>1050395.8999999999</v>
      </c>
      <c r="BF211" s="435">
        <v>1044530.6000000001</v>
      </c>
      <c r="BG211" s="435">
        <v>668835</v>
      </c>
      <c r="BH211" s="435">
        <v>617825.59999999986</v>
      </c>
      <c r="BI211" s="435">
        <v>421594.40000000014</v>
      </c>
      <c r="BJ211" s="435"/>
      <c r="BK211" s="435"/>
      <c r="BL211" s="435"/>
      <c r="BM211" s="435"/>
      <c r="BN211" s="435"/>
      <c r="BO211" s="435"/>
      <c r="BP211" s="435"/>
      <c r="BQ211" s="435"/>
      <c r="BR211" s="435"/>
      <c r="BS211" s="435"/>
      <c r="BT211" s="435"/>
      <c r="BU211" s="435"/>
      <c r="BV211" s="435"/>
      <c r="BW211" s="435"/>
      <c r="BX211" s="435"/>
    </row>
    <row r="212" spans="1:105" s="436" customFormat="1" hidden="1">
      <c r="A212" s="439"/>
      <c r="B212" s="439"/>
      <c r="C212" s="437" t="s">
        <v>72</v>
      </c>
      <c r="D212" s="438">
        <v>179201.30000000002</v>
      </c>
      <c r="E212" s="438">
        <v>1968937.1999999997</v>
      </c>
      <c r="F212" s="438">
        <v>3600336.6999999997</v>
      </c>
      <c r="G212" s="438">
        <v>5231057.4000000004</v>
      </c>
      <c r="H212" s="438">
        <v>6871077</v>
      </c>
      <c r="I212" s="438">
        <v>8407759</v>
      </c>
      <c r="J212" s="438">
        <v>10076471.199999999</v>
      </c>
      <c r="K212" s="438">
        <v>11914280.199999999</v>
      </c>
      <c r="L212" s="438">
        <v>13570847.6</v>
      </c>
      <c r="M212" s="438">
        <v>14943002.6</v>
      </c>
      <c r="N212" s="438">
        <v>16333889.800000001</v>
      </c>
      <c r="O212" s="438">
        <v>17193906</v>
      </c>
      <c r="P212" s="438">
        <v>18005293</v>
      </c>
      <c r="Q212" s="438">
        <v>19112522.800000001</v>
      </c>
      <c r="R212" s="438">
        <v>19968176.300000001</v>
      </c>
      <c r="S212" s="438">
        <v>21338388.5</v>
      </c>
      <c r="T212" s="438">
        <v>22745867.5</v>
      </c>
      <c r="U212" s="438">
        <v>24115641.199999999</v>
      </c>
      <c r="V212" s="438">
        <v>25362273.300000001</v>
      </c>
      <c r="W212" s="438">
        <v>26685145.600000001</v>
      </c>
      <c r="X212" s="438">
        <v>28135841.800000001</v>
      </c>
      <c r="Y212" s="438">
        <v>29504347.199999999</v>
      </c>
      <c r="Z212" s="438">
        <v>30832850</v>
      </c>
      <c r="AA212" s="438">
        <v>32435104.600000001</v>
      </c>
      <c r="AB212" s="438">
        <v>33908632.399999999</v>
      </c>
      <c r="AC212" s="438">
        <v>34868111.199999996</v>
      </c>
      <c r="AD212" s="438">
        <v>36256445.799999997</v>
      </c>
      <c r="AE212" s="438">
        <v>37498568.599999994</v>
      </c>
      <c r="AF212" s="438">
        <v>38713897.799999997</v>
      </c>
      <c r="AG212" s="438">
        <v>39629308</v>
      </c>
      <c r="AH212" s="438">
        <v>40834535.299999997</v>
      </c>
      <c r="AI212" s="438">
        <v>42134469.5</v>
      </c>
      <c r="AJ212" s="438">
        <v>43857961.5</v>
      </c>
      <c r="AK212" s="438">
        <v>45566740.399999999</v>
      </c>
      <c r="AL212" s="438">
        <v>47298101.5</v>
      </c>
      <c r="AM212" s="438">
        <v>48818311.5</v>
      </c>
      <c r="AN212" s="438">
        <v>49797544.200000003</v>
      </c>
      <c r="AO212" s="438">
        <v>51026043.300000004</v>
      </c>
      <c r="AP212" s="438">
        <v>52298433.400000006</v>
      </c>
      <c r="AQ212" s="438">
        <v>53209846.000000007</v>
      </c>
      <c r="AR212" s="438">
        <v>54556935.900000006</v>
      </c>
      <c r="AS212" s="438">
        <v>55656109.600000009</v>
      </c>
      <c r="AT212" s="438">
        <v>56580763.500000007</v>
      </c>
      <c r="AU212" s="438">
        <v>57454347.100000009</v>
      </c>
      <c r="AV212" s="438">
        <v>58432412.70000001</v>
      </c>
      <c r="AW212" s="438">
        <v>59229993.100000009</v>
      </c>
      <c r="AX212" s="438">
        <v>59959302.100000009</v>
      </c>
      <c r="AY212" s="438">
        <v>61198447.500000007</v>
      </c>
      <c r="AZ212" s="438">
        <v>62322412.600000009</v>
      </c>
      <c r="BA212" s="438">
        <v>63459997.600000009</v>
      </c>
      <c r="BB212" s="438">
        <v>64536929.800000012</v>
      </c>
      <c r="BC212" s="438">
        <v>65277618.400000013</v>
      </c>
      <c r="BD212" s="438">
        <v>66519409.500000015</v>
      </c>
      <c r="BE212" s="438">
        <v>67569805.400000021</v>
      </c>
      <c r="BF212" s="438">
        <v>68614336.000000015</v>
      </c>
      <c r="BG212" s="438">
        <v>69283171.000000015</v>
      </c>
      <c r="BH212" s="438">
        <v>69900996.600000009</v>
      </c>
      <c r="BI212" s="438">
        <v>70322591.000000015</v>
      </c>
      <c r="BJ212" s="438"/>
      <c r="BK212" s="438"/>
      <c r="BL212" s="438"/>
      <c r="BM212" s="438"/>
      <c r="BN212" s="438"/>
      <c r="BO212" s="438"/>
      <c r="BP212" s="438"/>
      <c r="BQ212" s="438"/>
      <c r="BR212" s="438"/>
      <c r="BS212" s="438"/>
      <c r="BT212" s="438"/>
      <c r="BU212" s="438"/>
      <c r="BV212" s="438"/>
      <c r="BW212" s="438"/>
      <c r="BX212" s="438"/>
      <c r="BY212" s="439"/>
      <c r="BZ212" s="439"/>
      <c r="CA212" s="439"/>
      <c r="CB212" s="439"/>
      <c r="CC212" s="439"/>
      <c r="CD212" s="439"/>
      <c r="CE212" s="439"/>
      <c r="CF212" s="439"/>
      <c r="CG212" s="439"/>
      <c r="CH212" s="439"/>
      <c r="CI212" s="439"/>
      <c r="CZ212" s="440"/>
      <c r="DA212" s="440"/>
    </row>
    <row r="213" spans="1:105" hidden="1">
      <c r="A213" s="373"/>
      <c r="B213" s="373"/>
      <c r="D213" s="435"/>
      <c r="E213" s="435"/>
      <c r="F213" s="435"/>
      <c r="G213" s="435"/>
      <c r="H213" s="435"/>
      <c r="I213" s="435"/>
      <c r="J213" s="435"/>
      <c r="K213" s="435"/>
      <c r="L213" s="435"/>
      <c r="M213" s="435"/>
      <c r="N213" s="435"/>
      <c r="O213" s="435"/>
      <c r="P213" s="435"/>
      <c r="Q213" s="435"/>
      <c r="R213" s="435"/>
      <c r="S213" s="435"/>
      <c r="T213" s="435"/>
      <c r="U213" s="435"/>
      <c r="V213" s="435"/>
      <c r="W213" s="435"/>
      <c r="X213" s="435"/>
      <c r="Y213" s="435"/>
      <c r="Z213" s="435"/>
      <c r="AA213" s="435"/>
      <c r="AB213" s="435"/>
      <c r="AC213" s="435"/>
      <c r="AD213" s="435"/>
      <c r="AE213" s="435"/>
      <c r="AF213" s="435"/>
      <c r="AG213" s="435"/>
      <c r="AH213" s="435"/>
      <c r="AI213" s="435"/>
      <c r="AJ213" s="435"/>
      <c r="AK213" s="435"/>
      <c r="AL213" s="435"/>
      <c r="AM213" s="435"/>
      <c r="AN213" s="435"/>
      <c r="AO213" s="435"/>
      <c r="AP213" s="435"/>
      <c r="AQ213" s="435"/>
      <c r="AR213" s="435"/>
      <c r="AS213" s="435"/>
      <c r="AT213" s="435"/>
      <c r="AU213" s="435"/>
      <c r="AV213" s="435"/>
      <c r="AW213" s="435"/>
      <c r="AX213" s="435"/>
      <c r="AY213" s="435"/>
      <c r="AZ213" s="435"/>
      <c r="BA213" s="435"/>
      <c r="BB213" s="435"/>
      <c r="BC213" s="435"/>
      <c r="BD213" s="435"/>
      <c r="BE213" s="435"/>
      <c r="BF213" s="435"/>
      <c r="BG213" s="435"/>
      <c r="BH213" s="435"/>
      <c r="BI213" s="435"/>
      <c r="BJ213" s="435"/>
      <c r="BK213" s="435"/>
      <c r="BL213" s="435"/>
      <c r="BM213" s="435"/>
      <c r="BN213" s="435"/>
      <c r="BO213" s="435"/>
      <c r="BP213" s="435"/>
      <c r="BQ213" s="435"/>
      <c r="BR213" s="435"/>
      <c r="BS213" s="435"/>
      <c r="BT213" s="435"/>
      <c r="BU213" s="435"/>
      <c r="BV213" s="435"/>
      <c r="BW213" s="435"/>
      <c r="BX213" s="435"/>
    </row>
    <row r="214" spans="1:105" ht="14" hidden="1">
      <c r="A214" s="427">
        <v>2004</v>
      </c>
      <c r="B214" s="406" t="s">
        <v>74</v>
      </c>
      <c r="C214" s="407" t="s">
        <v>71</v>
      </c>
      <c r="D214" s="435">
        <v>63148.599999999991</v>
      </c>
      <c r="E214" s="435">
        <v>1782388.12</v>
      </c>
      <c r="F214" s="435">
        <v>1809705.6999999997</v>
      </c>
      <c r="G214" s="435">
        <v>1999204.7999999996</v>
      </c>
      <c r="H214" s="435">
        <v>1641815.2999999998</v>
      </c>
      <c r="I214" s="435">
        <v>2272434.1</v>
      </c>
      <c r="J214" s="435">
        <v>1289444.24</v>
      </c>
      <c r="K214" s="435">
        <v>1708959.1</v>
      </c>
      <c r="L214" s="435">
        <v>1085771.8999999997</v>
      </c>
      <c r="M214" s="435">
        <v>1335740.2000000002</v>
      </c>
      <c r="N214" s="435">
        <v>1261845.3999999997</v>
      </c>
      <c r="O214" s="435">
        <v>1583148.0000000002</v>
      </c>
      <c r="P214" s="435">
        <v>1704822.7999999998</v>
      </c>
      <c r="Q214" s="435">
        <v>1326889.3999999999</v>
      </c>
      <c r="R214" s="435">
        <v>1341400.7999999996</v>
      </c>
      <c r="S214" s="435">
        <v>880212.8</v>
      </c>
      <c r="T214" s="435">
        <v>715039.00000000012</v>
      </c>
      <c r="U214" s="435">
        <v>1307966.8999999997</v>
      </c>
      <c r="V214" s="435">
        <v>1154244.3</v>
      </c>
      <c r="W214" s="435">
        <v>1280131.5999999999</v>
      </c>
      <c r="X214" s="435">
        <v>1355232.7</v>
      </c>
      <c r="Y214" s="435">
        <v>1220951.0999999999</v>
      </c>
      <c r="Z214" s="435">
        <v>1310909.0999999999</v>
      </c>
      <c r="AA214" s="435">
        <v>952694.50000000023</v>
      </c>
      <c r="AB214" s="435">
        <v>1303656.1000000003</v>
      </c>
      <c r="AC214" s="435">
        <v>1282919.6499999999</v>
      </c>
      <c r="AD214" s="435">
        <v>2062558.9999999998</v>
      </c>
      <c r="AE214" s="435">
        <v>2227878.5</v>
      </c>
      <c r="AF214" s="435">
        <v>2072571.9399999997</v>
      </c>
      <c r="AG214" s="435">
        <v>1363279.5999999996</v>
      </c>
      <c r="AH214" s="435">
        <v>1218862.6300000001</v>
      </c>
      <c r="AI214" s="435">
        <v>896252.10000000009</v>
      </c>
      <c r="AJ214" s="435">
        <v>1163760.1000000001</v>
      </c>
      <c r="AK214" s="435">
        <v>1314210.7</v>
      </c>
      <c r="AL214" s="435">
        <v>1536247.7</v>
      </c>
      <c r="AM214" s="435">
        <v>1311354.3000000003</v>
      </c>
      <c r="AN214" s="435">
        <v>1146656.1000000001</v>
      </c>
      <c r="AO214" s="435">
        <v>1465592.9000000001</v>
      </c>
      <c r="AP214" s="435">
        <v>985040</v>
      </c>
      <c r="AQ214" s="435">
        <v>1201851.1000000001</v>
      </c>
      <c r="AR214" s="435">
        <v>1041799.3999999999</v>
      </c>
      <c r="AS214" s="435">
        <v>1144321.5999999999</v>
      </c>
      <c r="AT214" s="435">
        <v>1012598.2000000001</v>
      </c>
      <c r="AU214" s="435">
        <v>1080157.6000000001</v>
      </c>
      <c r="AV214" s="435">
        <v>1010450.1000000002</v>
      </c>
      <c r="AW214" s="435">
        <v>600079.1</v>
      </c>
      <c r="AX214" s="435">
        <v>523692.70000000007</v>
      </c>
      <c r="AY214" s="435">
        <v>770493.89999999979</v>
      </c>
      <c r="AZ214" s="435">
        <v>904858.89999999991</v>
      </c>
      <c r="BA214" s="435">
        <v>537702.60000000009</v>
      </c>
      <c r="BB214" s="435">
        <v>928128</v>
      </c>
      <c r="BC214" s="435">
        <v>999947.60000000009</v>
      </c>
      <c r="BD214" s="435">
        <v>706413.3</v>
      </c>
      <c r="BE214" s="435">
        <v>875796.69999999984</v>
      </c>
      <c r="BF214" s="435">
        <v>801172.6</v>
      </c>
      <c r="BG214" s="435">
        <v>656786.39999999979</v>
      </c>
      <c r="BH214" s="435">
        <v>1012416.8999999999</v>
      </c>
      <c r="BI214" s="435">
        <v>919957.3</v>
      </c>
      <c r="BJ214" s="435">
        <v>907950.3</v>
      </c>
      <c r="BK214" s="435">
        <v>837418.3</v>
      </c>
      <c r="BL214" s="435">
        <v>411900.2</v>
      </c>
      <c r="BM214" s="435">
        <v>279606.09999999998</v>
      </c>
      <c r="BN214" s="435">
        <v>203309.49999999997</v>
      </c>
      <c r="BO214" s="435">
        <v>140668.9</v>
      </c>
      <c r="BP214" s="435">
        <v>141243.1</v>
      </c>
      <c r="BQ214" s="435">
        <v>92088.000000000015</v>
      </c>
      <c r="BR214" s="435">
        <v>26704.699999999997</v>
      </c>
      <c r="BS214" s="435">
        <v>557.99999999999989</v>
      </c>
      <c r="BT214" s="435">
        <v>557.99999999999989</v>
      </c>
      <c r="BU214" s="435">
        <v>5345.6</v>
      </c>
      <c r="BV214" s="435"/>
      <c r="BW214" s="435"/>
      <c r="BX214" s="435"/>
    </row>
    <row r="215" spans="1:105" s="436" customFormat="1" hidden="1">
      <c r="A215" s="439"/>
      <c r="B215" s="439"/>
      <c r="C215" s="437" t="s">
        <v>72</v>
      </c>
      <c r="D215" s="438">
        <v>63148.599999999991</v>
      </c>
      <c r="E215" s="438">
        <v>1845536.7200000002</v>
      </c>
      <c r="F215" s="438">
        <v>3655242.42</v>
      </c>
      <c r="G215" s="438">
        <v>5654447.2199999997</v>
      </c>
      <c r="H215" s="438">
        <v>7296262.5199999996</v>
      </c>
      <c r="I215" s="438">
        <v>9568696.6199999992</v>
      </c>
      <c r="J215" s="438">
        <v>10858140.859999999</v>
      </c>
      <c r="K215" s="438">
        <v>12567099.959999999</v>
      </c>
      <c r="L215" s="438">
        <v>13652871.859999999</v>
      </c>
      <c r="M215" s="438">
        <v>14988612.059999999</v>
      </c>
      <c r="N215" s="438">
        <v>16250457.459999999</v>
      </c>
      <c r="O215" s="438">
        <v>17833605.460000001</v>
      </c>
      <c r="P215" s="438">
        <v>19538428.260000002</v>
      </c>
      <c r="Q215" s="438">
        <v>20865317.66</v>
      </c>
      <c r="R215" s="438">
        <v>22206718.460000001</v>
      </c>
      <c r="S215" s="438">
        <v>23086931.260000002</v>
      </c>
      <c r="T215" s="438">
        <v>23801970.260000002</v>
      </c>
      <c r="U215" s="438">
        <v>25109937.16</v>
      </c>
      <c r="V215" s="438">
        <v>26264181.460000001</v>
      </c>
      <c r="W215" s="438">
        <v>27544313.060000002</v>
      </c>
      <c r="X215" s="438">
        <v>28899545.760000002</v>
      </c>
      <c r="Y215" s="438">
        <v>30120496.860000003</v>
      </c>
      <c r="Z215" s="438">
        <v>31431405.960000005</v>
      </c>
      <c r="AA215" s="438">
        <v>32384100.460000005</v>
      </c>
      <c r="AB215" s="438">
        <v>33687756.560000002</v>
      </c>
      <c r="AC215" s="438">
        <v>34970676.210000001</v>
      </c>
      <c r="AD215" s="438">
        <v>37033235.210000001</v>
      </c>
      <c r="AE215" s="438">
        <v>39261113.710000001</v>
      </c>
      <c r="AF215" s="438">
        <v>41333685.649999999</v>
      </c>
      <c r="AG215" s="438">
        <v>42696965.25</v>
      </c>
      <c r="AH215" s="438">
        <v>43915827.880000003</v>
      </c>
      <c r="AI215" s="438">
        <v>44812079.980000004</v>
      </c>
      <c r="AJ215" s="438">
        <v>45975840.080000006</v>
      </c>
      <c r="AK215" s="438">
        <v>47290050.780000009</v>
      </c>
      <c r="AL215" s="438">
        <v>48826298.480000012</v>
      </c>
      <c r="AM215" s="438">
        <v>50137652.780000009</v>
      </c>
      <c r="AN215" s="438">
        <v>51284308.88000001</v>
      </c>
      <c r="AO215" s="438">
        <v>52749901.780000009</v>
      </c>
      <c r="AP215" s="438">
        <v>53734941.780000009</v>
      </c>
      <c r="AQ215" s="438">
        <v>54936792.88000001</v>
      </c>
      <c r="AR215" s="438">
        <v>55978592.280000009</v>
      </c>
      <c r="AS215" s="438">
        <v>57122913.88000001</v>
      </c>
      <c r="AT215" s="438">
        <v>58135512.080000013</v>
      </c>
      <c r="AU215" s="438">
        <v>59215669.680000015</v>
      </c>
      <c r="AV215" s="438">
        <v>60226119.780000016</v>
      </c>
      <c r="AW215" s="438">
        <v>60826198.880000018</v>
      </c>
      <c r="AX215" s="438">
        <v>61349891.580000021</v>
      </c>
      <c r="AY215" s="438">
        <v>62120385.480000019</v>
      </c>
      <c r="AZ215" s="438">
        <v>63025244.380000018</v>
      </c>
      <c r="BA215" s="438">
        <v>63562946.980000019</v>
      </c>
      <c r="BB215" s="438">
        <v>64491074.980000019</v>
      </c>
      <c r="BC215" s="438">
        <v>65491022.580000021</v>
      </c>
      <c r="BD215" s="438">
        <v>66197435.880000018</v>
      </c>
      <c r="BE215" s="438">
        <v>67073232.580000021</v>
      </c>
      <c r="BF215" s="438">
        <v>67874405.180000022</v>
      </c>
      <c r="BG215" s="438">
        <v>68531191.580000028</v>
      </c>
      <c r="BH215" s="438">
        <v>69543608.480000034</v>
      </c>
      <c r="BI215" s="438">
        <v>70463565.780000031</v>
      </c>
      <c r="BJ215" s="438">
        <v>71371516.080000028</v>
      </c>
      <c r="BK215" s="438">
        <v>72208934.380000025</v>
      </c>
      <c r="BL215" s="438">
        <v>72620834.580000028</v>
      </c>
      <c r="BM215" s="438">
        <v>72900440.680000022</v>
      </c>
      <c r="BN215" s="438">
        <v>73103750.180000022</v>
      </c>
      <c r="BO215" s="438">
        <v>73244419.080000028</v>
      </c>
      <c r="BP215" s="438">
        <v>73385662.180000022</v>
      </c>
      <c r="BQ215" s="438">
        <v>73477750.180000022</v>
      </c>
      <c r="BR215" s="438">
        <v>73504454.880000025</v>
      </c>
      <c r="BS215" s="438">
        <v>73505012.880000025</v>
      </c>
      <c r="BT215" s="438">
        <v>73505570.880000025</v>
      </c>
      <c r="BU215" s="438">
        <v>73510916.480000019</v>
      </c>
      <c r="BV215" s="438"/>
      <c r="BW215" s="438"/>
      <c r="BX215" s="438"/>
      <c r="BY215" s="439"/>
      <c r="BZ215" s="439"/>
      <c r="CA215" s="439"/>
      <c r="CB215" s="439"/>
      <c r="CC215" s="439"/>
      <c r="CD215" s="439"/>
      <c r="CE215" s="439"/>
      <c r="CF215" s="439"/>
      <c r="CG215" s="439"/>
      <c r="CH215" s="439"/>
      <c r="CI215" s="439"/>
      <c r="CZ215" s="440"/>
      <c r="DA215" s="440"/>
    </row>
    <row r="216" spans="1:105" hidden="1">
      <c r="A216" s="373"/>
      <c r="B216" s="373"/>
      <c r="D216" s="435"/>
      <c r="E216" s="435"/>
      <c r="F216" s="435"/>
      <c r="G216" s="435"/>
      <c r="H216" s="435"/>
      <c r="I216" s="435"/>
      <c r="J216" s="435"/>
      <c r="K216" s="435"/>
      <c r="L216" s="435"/>
      <c r="M216" s="435"/>
      <c r="N216" s="435"/>
      <c r="O216" s="435"/>
      <c r="P216" s="435"/>
      <c r="Q216" s="435"/>
      <c r="R216" s="435"/>
      <c r="S216" s="435"/>
      <c r="T216" s="435"/>
      <c r="U216" s="435"/>
      <c r="V216" s="435"/>
      <c r="W216" s="435"/>
      <c r="X216" s="435"/>
      <c r="Y216" s="435"/>
      <c r="Z216" s="435"/>
      <c r="AA216" s="435"/>
      <c r="AB216" s="435"/>
      <c r="AC216" s="435"/>
      <c r="AD216" s="435"/>
      <c r="AE216" s="435"/>
      <c r="AF216" s="435"/>
      <c r="AG216" s="435"/>
      <c r="AH216" s="435"/>
      <c r="AI216" s="435"/>
      <c r="AJ216" s="435"/>
      <c r="AK216" s="435"/>
      <c r="AL216" s="435"/>
      <c r="AM216" s="435"/>
      <c r="AN216" s="435"/>
      <c r="AO216" s="435"/>
      <c r="AP216" s="435"/>
      <c r="AQ216" s="435"/>
      <c r="AR216" s="435"/>
      <c r="AS216" s="435"/>
      <c r="AT216" s="435"/>
      <c r="AU216" s="435"/>
      <c r="AV216" s="435"/>
      <c r="AW216" s="435"/>
      <c r="AX216" s="435"/>
      <c r="AY216" s="435"/>
      <c r="AZ216" s="435"/>
      <c r="BA216" s="435"/>
      <c r="BB216" s="435"/>
      <c r="BC216" s="435"/>
      <c r="BD216" s="435"/>
      <c r="BE216" s="435"/>
      <c r="BF216" s="435"/>
      <c r="BG216" s="435"/>
      <c r="BH216" s="435"/>
      <c r="BI216" s="435"/>
      <c r="BJ216" s="435"/>
      <c r="BK216" s="435"/>
      <c r="BL216" s="435"/>
      <c r="BM216" s="435"/>
      <c r="BN216" s="435"/>
      <c r="BO216" s="435"/>
      <c r="BP216" s="435"/>
      <c r="BQ216" s="435"/>
      <c r="BR216" s="435"/>
      <c r="BS216" s="435"/>
      <c r="BT216" s="435"/>
      <c r="BU216" s="435"/>
      <c r="BV216" s="435"/>
      <c r="BW216" s="435"/>
      <c r="BX216" s="435"/>
    </row>
    <row r="217" spans="1:105" ht="14" hidden="1">
      <c r="A217" s="428">
        <v>2003</v>
      </c>
      <c r="B217" s="406" t="s">
        <v>74</v>
      </c>
      <c r="C217" s="407" t="s">
        <v>71</v>
      </c>
      <c r="D217" s="435">
        <v>18269.199999999997</v>
      </c>
      <c r="E217" s="435">
        <v>1271578.8</v>
      </c>
      <c r="F217" s="435">
        <v>1429928.6</v>
      </c>
      <c r="G217" s="435">
        <v>1349622.9000000001</v>
      </c>
      <c r="H217" s="435">
        <v>1530627.0000000002</v>
      </c>
      <c r="I217" s="435">
        <v>1810146</v>
      </c>
      <c r="J217" s="435">
        <v>1765094.7</v>
      </c>
      <c r="K217" s="435">
        <v>1799312.2</v>
      </c>
      <c r="L217" s="435">
        <v>1619117.5</v>
      </c>
      <c r="M217" s="435">
        <v>1288588.2999999998</v>
      </c>
      <c r="N217" s="435">
        <v>895961.8</v>
      </c>
      <c r="O217" s="435">
        <v>773946.19999999984</v>
      </c>
      <c r="P217" s="435">
        <v>691989</v>
      </c>
      <c r="Q217" s="435">
        <v>737282.60000000009</v>
      </c>
      <c r="R217" s="435">
        <v>844174.50000000012</v>
      </c>
      <c r="S217" s="435">
        <v>1032227.5000000002</v>
      </c>
      <c r="T217" s="435">
        <v>1005848.7000000002</v>
      </c>
      <c r="U217" s="435">
        <v>1263183.2</v>
      </c>
      <c r="V217" s="435">
        <v>1566985.4999999995</v>
      </c>
      <c r="W217" s="435">
        <v>1540891.9000000001</v>
      </c>
      <c r="X217" s="435">
        <v>1429644.1</v>
      </c>
      <c r="Y217" s="435">
        <v>1521270.4999999995</v>
      </c>
      <c r="Z217" s="435">
        <v>1221806.9000000001</v>
      </c>
      <c r="AA217" s="435">
        <v>544614.14650000003</v>
      </c>
      <c r="AB217" s="435">
        <v>1459914.9415</v>
      </c>
      <c r="AC217" s="435">
        <v>1681894.1119999997</v>
      </c>
      <c r="AD217" s="435">
        <v>2366816.4845000003</v>
      </c>
      <c r="AE217" s="435">
        <v>1901597.9444999998</v>
      </c>
      <c r="AF217" s="435">
        <v>1222116.4024999999</v>
      </c>
      <c r="AG217" s="435">
        <v>902997.21899999981</v>
      </c>
      <c r="AH217" s="435">
        <v>992195.61049999995</v>
      </c>
      <c r="AI217" s="435">
        <v>1576891.8490000002</v>
      </c>
      <c r="AJ217" s="435">
        <v>1430379.9445</v>
      </c>
      <c r="AK217" s="435">
        <v>987274.51899999997</v>
      </c>
      <c r="AL217" s="435">
        <v>620139.0675</v>
      </c>
      <c r="AM217" s="435">
        <v>734880.6</v>
      </c>
      <c r="AN217" s="435">
        <v>920987.99999999988</v>
      </c>
      <c r="AO217" s="435">
        <v>1111348.7</v>
      </c>
      <c r="AP217" s="435">
        <v>1060977.2</v>
      </c>
      <c r="AQ217" s="435">
        <v>574081.19999999995</v>
      </c>
      <c r="AR217" s="435">
        <v>1219595.2</v>
      </c>
      <c r="AS217" s="435">
        <v>1986895.1682787866</v>
      </c>
      <c r="AT217" s="435">
        <v>1334264.8682634728</v>
      </c>
      <c r="AU217" s="435">
        <v>1418880.8274351587</v>
      </c>
      <c r="AV217" s="435">
        <v>2366515.2308350261</v>
      </c>
      <c r="AW217" s="435">
        <v>1625399.2071132185</v>
      </c>
      <c r="AX217" s="435">
        <v>1326459.0587406929</v>
      </c>
      <c r="AY217" s="435">
        <v>443902.67899365927</v>
      </c>
      <c r="AZ217" s="435">
        <v>584500.79452255415</v>
      </c>
      <c r="BA217" s="435">
        <v>1032260.6631751584</v>
      </c>
      <c r="BB217" s="435">
        <v>1035011.2781401103</v>
      </c>
      <c r="BC217" s="435">
        <v>783222.4920485334</v>
      </c>
      <c r="BD217" s="435">
        <v>289275.7238390093</v>
      </c>
      <c r="BE217" s="435">
        <v>595258.46908637858</v>
      </c>
      <c r="BF217" s="435">
        <v>954565.11065059586</v>
      </c>
      <c r="BG217" s="435">
        <v>612743.25901748182</v>
      </c>
      <c r="BH217" s="435">
        <v>603267.54044255312</v>
      </c>
      <c r="BI217" s="435">
        <v>635990.46021990967</v>
      </c>
      <c r="BJ217" s="435">
        <v>805021.26211534545</v>
      </c>
      <c r="BK217" s="435">
        <v>625608.97726671095</v>
      </c>
      <c r="BL217" s="435">
        <v>691343.26102440106</v>
      </c>
      <c r="BM217" s="435">
        <v>692749.46788553242</v>
      </c>
      <c r="BN217" s="435">
        <v>843419.70927127032</v>
      </c>
      <c r="BO217" s="435">
        <v>1047333.2334205937</v>
      </c>
      <c r="BP217" s="435">
        <v>1183622.8480537247</v>
      </c>
      <c r="BQ217" s="435">
        <v>1017751.4796894341</v>
      </c>
      <c r="BR217" s="435">
        <v>584155.90116655873</v>
      </c>
      <c r="BS217" s="435">
        <v>290047.46443623723</v>
      </c>
      <c r="BT217" s="435">
        <v>73065.229093799688</v>
      </c>
      <c r="BU217" s="435">
        <v>72663.149363057339</v>
      </c>
      <c r="BV217" s="435">
        <v>121551.99680511183</v>
      </c>
      <c r="BW217" s="435">
        <v>118299.13716894982</v>
      </c>
      <c r="BX217" s="435">
        <v>76112.891240875921</v>
      </c>
    </row>
    <row r="218" spans="1:105" s="436" customFormat="1" hidden="1">
      <c r="A218" s="439"/>
      <c r="B218" s="439"/>
      <c r="C218" s="437" t="s">
        <v>72</v>
      </c>
      <c r="D218" s="438">
        <v>18269.199999999997</v>
      </c>
      <c r="E218" s="438">
        <v>1289848</v>
      </c>
      <c r="F218" s="438">
        <v>2719776.6</v>
      </c>
      <c r="G218" s="438">
        <v>4069399.5</v>
      </c>
      <c r="H218" s="438">
        <v>5600026.5</v>
      </c>
      <c r="I218" s="438">
        <v>7410172.5</v>
      </c>
      <c r="J218" s="438">
        <v>9175267.1999999993</v>
      </c>
      <c r="K218" s="438">
        <v>10974579.399999999</v>
      </c>
      <c r="L218" s="438">
        <v>12593696.899999999</v>
      </c>
      <c r="M218" s="438">
        <v>13882285.199999999</v>
      </c>
      <c r="N218" s="438">
        <v>14778247</v>
      </c>
      <c r="O218" s="438">
        <v>15552193.199999999</v>
      </c>
      <c r="P218" s="438">
        <v>16244182.199999999</v>
      </c>
      <c r="Q218" s="438">
        <v>16981464.800000001</v>
      </c>
      <c r="R218" s="438">
        <v>17825639.300000001</v>
      </c>
      <c r="S218" s="438">
        <v>18857866.800000001</v>
      </c>
      <c r="T218" s="438">
        <v>19863715.5</v>
      </c>
      <c r="U218" s="438">
        <v>21126898.699999999</v>
      </c>
      <c r="V218" s="438">
        <v>22693884.199999999</v>
      </c>
      <c r="W218" s="438">
        <v>24234776.099999998</v>
      </c>
      <c r="X218" s="438">
        <v>25664420.199999999</v>
      </c>
      <c r="Y218" s="438">
        <v>27185690.699999999</v>
      </c>
      <c r="Z218" s="438">
        <v>28407497.599999998</v>
      </c>
      <c r="AA218" s="438">
        <v>28952111.746499997</v>
      </c>
      <c r="AB218" s="438">
        <v>30412026.687999997</v>
      </c>
      <c r="AC218" s="438">
        <v>32093920.799999997</v>
      </c>
      <c r="AD218" s="438">
        <v>34460737.284499995</v>
      </c>
      <c r="AE218" s="438">
        <v>36362335.228999995</v>
      </c>
      <c r="AF218" s="438">
        <v>37584451.631499991</v>
      </c>
      <c r="AG218" s="438">
        <v>38487448.850499988</v>
      </c>
      <c r="AH218" s="438">
        <v>39479644.460999988</v>
      </c>
      <c r="AI218" s="438">
        <v>41056536.309999987</v>
      </c>
      <c r="AJ218" s="438">
        <v>42486916.254499987</v>
      </c>
      <c r="AK218" s="438">
        <v>43474190.773499988</v>
      </c>
      <c r="AL218" s="438">
        <v>44094329.840999991</v>
      </c>
      <c r="AM218" s="438">
        <v>44829210.440999992</v>
      </c>
      <c r="AN218" s="438">
        <v>45750198.440999992</v>
      </c>
      <c r="AO218" s="438">
        <v>46861547.140999995</v>
      </c>
      <c r="AP218" s="438">
        <v>47922524.340999998</v>
      </c>
      <c r="AQ218" s="438">
        <v>48496605.541000001</v>
      </c>
      <c r="AR218" s="438">
        <v>49716200.741000004</v>
      </c>
      <c r="AS218" s="438">
        <v>51703095.909278788</v>
      </c>
      <c r="AT218" s="438">
        <v>53037360.777542263</v>
      </c>
      <c r="AU218" s="438">
        <v>54456241.604977421</v>
      </c>
      <c r="AV218" s="438">
        <v>56822756.835812449</v>
      </c>
      <c r="AW218" s="438">
        <v>58448156.042925671</v>
      </c>
      <c r="AX218" s="438">
        <v>59774615.101666361</v>
      </c>
      <c r="AY218" s="438">
        <v>60218517.780660018</v>
      </c>
      <c r="AZ218" s="438">
        <v>60803018.575182572</v>
      </c>
      <c r="BA218" s="438">
        <v>61835279.23835773</v>
      </c>
      <c r="BB218" s="438">
        <v>62870290.516497843</v>
      </c>
      <c r="BC218" s="438">
        <v>63653513.008546375</v>
      </c>
      <c r="BD218" s="438">
        <v>63942788.732385382</v>
      </c>
      <c r="BE218" s="438">
        <v>64538047.201471761</v>
      </c>
      <c r="BF218" s="438">
        <v>65492612.31212236</v>
      </c>
      <c r="BG218" s="438">
        <v>66105355.571139842</v>
      </c>
      <c r="BH218" s="438">
        <v>66708623.111582398</v>
      </c>
      <c r="BI218" s="438">
        <v>67344613.571802303</v>
      </c>
      <c r="BJ218" s="438">
        <v>68149634.833917648</v>
      </c>
      <c r="BK218" s="438">
        <v>68775243.811184362</v>
      </c>
      <c r="BL218" s="438">
        <v>69466587.072208762</v>
      </c>
      <c r="BM218" s="438">
        <v>70159336.540094301</v>
      </c>
      <c r="BN218" s="438">
        <v>71002756.249365568</v>
      </c>
      <c r="BO218" s="438">
        <v>72050089.482786164</v>
      </c>
      <c r="BP218" s="438">
        <v>73233712.330839887</v>
      </c>
      <c r="BQ218" s="438">
        <v>74251463.810529321</v>
      </c>
      <c r="BR218" s="438">
        <v>74835619.71169588</v>
      </c>
      <c r="BS218" s="438">
        <v>75125667.176132113</v>
      </c>
      <c r="BT218" s="438">
        <v>75198732.405225918</v>
      </c>
      <c r="BU218" s="438">
        <v>75271395.554588974</v>
      </c>
      <c r="BV218" s="438">
        <v>75392947.55139409</v>
      </c>
      <c r="BW218" s="438">
        <v>75511246.688563034</v>
      </c>
      <c r="BX218" s="438">
        <v>75587359.579803914</v>
      </c>
      <c r="BY218" s="439"/>
      <c r="BZ218" s="439"/>
      <c r="CA218" s="439"/>
      <c r="CB218" s="439"/>
      <c r="CC218" s="439"/>
      <c r="CD218" s="439"/>
      <c r="CE218" s="439"/>
      <c r="CF218" s="439"/>
      <c r="CG218" s="439"/>
      <c r="CH218" s="439"/>
      <c r="CI218" s="439"/>
      <c r="CZ218" s="440"/>
      <c r="DA218" s="440"/>
    </row>
    <row r="219" spans="1:105" hidden="1"/>
    <row r="220" spans="1:105" hidden="1"/>
    <row r="221" spans="1:105" hidden="1"/>
    <row r="222" spans="1:105" hidden="1"/>
    <row r="223" spans="1:105" hidden="1"/>
    <row r="224" spans="1:105" hidden="1"/>
    <row r="225" spans="88:88" hidden="1"/>
    <row r="226" spans="88:88">
      <c r="CJ226" s="191"/>
    </row>
  </sheetData>
  <mergeCells count="1">
    <mergeCell ref="CZ2:DA2"/>
  </mergeCells>
  <pageMargins left="0.75" right="0.75" top="1" bottom="1" header="0.5" footer="0.5"/>
  <pageSetup orientation="portrait" horizontalDpi="4294967292" verticalDpi="4294967292"/>
  <rowBreaks count="1" manualBreakCount="1">
    <brk id="18" max="82" man="1"/>
  </rowBreak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90C3F-714D-4FE8-8BD9-65B1CB4965A6}">
  <sheetPr>
    <pageSetUpPr autoPageBreaks="0"/>
  </sheetPr>
  <dimension ref="A1:DL24"/>
  <sheetViews>
    <sheetView zoomScale="80" zoomScaleNormal="80" zoomScaleSheetLayoutView="75" zoomScalePageLayoutView="80" workbookViewId="0">
      <pane xSplit="3" ySplit="3" topLeftCell="D4" activePane="bottomRight" state="frozenSplit"/>
      <selection pane="topRight" activeCell="E1" sqref="E1"/>
      <selection pane="bottomLeft" activeCell="A5" sqref="A5"/>
      <selection pane="bottomRight" activeCell="A4" sqref="A4:A22"/>
    </sheetView>
  </sheetViews>
  <sheetFormatPr baseColWidth="10" defaultColWidth="9.19921875" defaultRowHeight="13"/>
  <cols>
    <col min="1" max="1" width="13.3984375" style="326" customWidth="1"/>
    <col min="2" max="2" width="6.19921875" style="326" customWidth="1"/>
    <col min="3" max="3" width="18.796875" style="326" customWidth="1"/>
    <col min="4" max="7" width="11.19921875" style="326" customWidth="1"/>
    <col min="8" max="14" width="11.796875" style="326" customWidth="1"/>
    <col min="15" max="27" width="12" style="326" customWidth="1"/>
    <col min="28" max="43" width="12.796875" style="326" customWidth="1"/>
    <col min="44" max="44" width="11" style="326" hidden="1" customWidth="1"/>
    <col min="45" max="45" width="11.3984375" style="326" customWidth="1"/>
    <col min="46" max="87" width="11.59765625" style="326" customWidth="1"/>
    <col min="88" max="101" width="8.59765625" style="326" customWidth="1"/>
    <col min="102" max="105" width="9.19921875" style="326" customWidth="1"/>
    <col min="106" max="106" width="12" style="326" customWidth="1"/>
    <col min="107" max="107" width="10.19921875" style="326" customWidth="1"/>
    <col min="108" max="108" width="9.796875" style="326" customWidth="1"/>
    <col min="109" max="111" width="9.19921875" style="326"/>
    <col min="112" max="112" width="9.796875" style="326" customWidth="1"/>
    <col min="113" max="113" width="9.19921875" style="326"/>
    <col min="114" max="115" width="9.19921875" style="326" customWidth="1"/>
    <col min="116" max="16384" width="9.19921875" style="326"/>
  </cols>
  <sheetData>
    <row r="1" spans="1:116" s="325" customFormat="1" ht="18">
      <c r="A1" s="320" t="s">
        <v>81</v>
      </c>
      <c r="B1" s="321"/>
      <c r="C1" s="321"/>
      <c r="D1" s="322"/>
      <c r="E1" s="323"/>
      <c r="F1" s="322"/>
      <c r="G1" s="322"/>
      <c r="H1" s="322"/>
      <c r="I1" s="322"/>
      <c r="J1" s="322"/>
      <c r="K1" s="322"/>
      <c r="L1" s="322"/>
      <c r="M1" s="322"/>
      <c r="N1" s="322"/>
      <c r="O1" s="322"/>
      <c r="P1" s="322"/>
      <c r="Q1" s="322"/>
      <c r="R1" s="322"/>
      <c r="S1" s="322"/>
      <c r="T1" s="322"/>
      <c r="U1" s="322"/>
      <c r="V1" s="322"/>
      <c r="W1" s="322"/>
      <c r="X1" s="322"/>
      <c r="Y1" s="322"/>
      <c r="Z1" s="322"/>
      <c r="AA1" s="322"/>
      <c r="AB1" s="322"/>
      <c r="AC1" s="322"/>
      <c r="AD1" s="322"/>
      <c r="AE1" s="322"/>
      <c r="AF1" s="322"/>
      <c r="AG1" s="322"/>
      <c r="AH1" s="322"/>
      <c r="AI1" s="322"/>
      <c r="AJ1" s="322"/>
      <c r="AK1" s="322"/>
      <c r="AL1" s="322"/>
      <c r="AM1" s="322"/>
      <c r="AN1" s="322"/>
      <c r="AO1" s="322"/>
      <c r="AP1" s="322"/>
      <c r="AQ1" s="322"/>
      <c r="AR1" s="322"/>
      <c r="AS1" s="322"/>
      <c r="AT1" s="322"/>
      <c r="AU1" s="322"/>
      <c r="AV1" s="322"/>
      <c r="AW1" s="322"/>
      <c r="AX1" s="322"/>
      <c r="AY1" s="322"/>
      <c r="AZ1" s="322"/>
      <c r="BA1" s="322"/>
      <c r="BB1" s="322"/>
      <c r="BC1" s="322"/>
      <c r="BD1" s="322"/>
      <c r="BE1" s="322"/>
      <c r="BF1" s="322"/>
      <c r="BG1" s="322"/>
      <c r="BH1" s="322"/>
      <c r="BI1" s="322"/>
      <c r="BJ1" s="322"/>
      <c r="BK1" s="322"/>
      <c r="BL1" s="322"/>
      <c r="BM1" s="322"/>
      <c r="BN1" s="322"/>
      <c r="BO1" s="322"/>
      <c r="BP1" s="322"/>
      <c r="BQ1" s="322"/>
      <c r="BR1" s="322"/>
      <c r="BS1" s="322"/>
      <c r="BT1" s="322"/>
      <c r="BU1" s="322"/>
      <c r="BV1" s="322"/>
      <c r="BW1" s="322"/>
      <c r="BX1" s="322"/>
      <c r="BY1" s="322"/>
      <c r="BZ1" s="322"/>
      <c r="CA1" s="322"/>
      <c r="CB1" s="322"/>
      <c r="CC1" s="322"/>
      <c r="CD1" s="322"/>
      <c r="CE1" s="322"/>
      <c r="CF1" s="322"/>
      <c r="CG1" s="322"/>
      <c r="CH1" s="322"/>
      <c r="CI1" s="322"/>
      <c r="CJ1" s="324"/>
      <c r="CK1" s="324"/>
      <c r="CL1" s="324"/>
      <c r="CM1" s="324"/>
      <c r="CN1" s="324"/>
      <c r="CO1" s="324"/>
      <c r="CP1" s="324"/>
      <c r="CQ1" s="324"/>
      <c r="CR1" s="324"/>
      <c r="CS1" s="324"/>
      <c r="CT1" s="324"/>
      <c r="CU1" s="324"/>
      <c r="CV1" s="324"/>
      <c r="CW1" s="324"/>
      <c r="CX1" s="324"/>
      <c r="CY1" s="324"/>
      <c r="CZ1" s="324"/>
      <c r="DB1" s="323"/>
      <c r="DC1" s="323"/>
    </row>
    <row r="2" spans="1:116" ht="18">
      <c r="A2" s="320" t="s">
        <v>23</v>
      </c>
      <c r="B2" s="321"/>
      <c r="C2" s="321"/>
      <c r="D2" s="322"/>
      <c r="E2" s="323"/>
      <c r="F2" s="322"/>
      <c r="G2" s="322"/>
      <c r="H2" s="322"/>
      <c r="I2" s="322"/>
      <c r="J2" s="322"/>
      <c r="K2" s="322"/>
      <c r="L2" s="322"/>
      <c r="M2" s="322"/>
      <c r="N2" s="322"/>
      <c r="O2" s="322"/>
      <c r="P2" s="322"/>
      <c r="Q2" s="322"/>
      <c r="R2" s="322"/>
      <c r="S2" s="322"/>
      <c r="T2" s="322"/>
      <c r="U2" s="322"/>
      <c r="V2" s="322"/>
      <c r="W2" s="322"/>
      <c r="X2" s="322"/>
      <c r="Y2" s="322"/>
      <c r="Z2" s="322"/>
      <c r="AA2" s="322"/>
      <c r="AB2" s="322"/>
      <c r="AC2" s="322"/>
      <c r="AD2" s="322"/>
      <c r="AE2" s="322"/>
      <c r="AF2" s="322"/>
      <c r="AG2" s="322"/>
      <c r="AH2" s="322"/>
      <c r="AI2" s="321"/>
      <c r="AJ2" s="321"/>
      <c r="AK2" s="321"/>
      <c r="AL2" s="321"/>
      <c r="AM2" s="321"/>
      <c r="AN2" s="321"/>
      <c r="AO2" s="321"/>
      <c r="AP2" s="321"/>
      <c r="AQ2" s="321"/>
      <c r="AR2" s="321"/>
      <c r="AS2" s="321"/>
      <c r="AT2" s="321"/>
      <c r="AU2" s="321"/>
      <c r="AV2" s="321"/>
      <c r="AW2" s="321"/>
      <c r="AX2" s="321"/>
      <c r="AY2" s="321"/>
      <c r="AZ2" s="321"/>
      <c r="BA2" s="321"/>
      <c r="BB2" s="321"/>
      <c r="BC2" s="321"/>
      <c r="BD2" s="321"/>
      <c r="BE2" s="321"/>
      <c r="BF2" s="321"/>
      <c r="BG2" s="321"/>
      <c r="BH2" s="321"/>
      <c r="BI2" s="321"/>
      <c r="BJ2" s="321"/>
      <c r="BK2" s="321"/>
      <c r="BL2" s="321"/>
      <c r="BM2" s="321"/>
      <c r="BN2" s="321"/>
      <c r="BO2" s="321"/>
      <c r="BP2" s="321"/>
      <c r="BQ2" s="321"/>
      <c r="BR2" s="321"/>
      <c r="BS2" s="321"/>
      <c r="BT2" s="321"/>
      <c r="BU2" s="321"/>
      <c r="BV2" s="321"/>
      <c r="BW2" s="321"/>
      <c r="BX2" s="321"/>
      <c r="BY2" s="321"/>
      <c r="BZ2" s="321"/>
      <c r="CA2" s="321"/>
      <c r="CB2" s="321"/>
      <c r="CC2" s="321"/>
      <c r="CD2" s="321"/>
      <c r="CE2" s="321"/>
      <c r="CF2" s="321"/>
      <c r="CG2" s="321"/>
      <c r="CH2" s="321"/>
      <c r="CI2" s="321"/>
      <c r="CJ2" s="321"/>
      <c r="CK2" s="321"/>
      <c r="CL2" s="321"/>
      <c r="CM2" s="321"/>
      <c r="CN2" s="321"/>
      <c r="CO2" s="321"/>
      <c r="CP2" s="321"/>
      <c r="CQ2" s="321"/>
      <c r="CR2" s="321"/>
      <c r="CS2" s="321"/>
      <c r="CT2" s="321"/>
      <c r="CU2" s="321"/>
      <c r="CV2" s="321"/>
      <c r="CW2" s="321"/>
      <c r="CX2" s="321"/>
      <c r="CY2" s="321"/>
      <c r="CZ2" s="321"/>
      <c r="DB2" s="476"/>
      <c r="DC2" s="476"/>
    </row>
    <row r="3" spans="1:116" s="338" customFormat="1" ht="15">
      <c r="A3" s="318"/>
      <c r="B3" s="319"/>
      <c r="C3" s="319"/>
      <c r="D3" s="332" t="s">
        <v>66</v>
      </c>
      <c r="E3" s="332" t="s">
        <v>69</v>
      </c>
      <c r="F3" s="332" t="s">
        <v>28</v>
      </c>
      <c r="G3" s="332" t="s">
        <v>29</v>
      </c>
      <c r="H3" s="332" t="s">
        <v>30</v>
      </c>
      <c r="I3" s="332" t="s">
        <v>31</v>
      </c>
      <c r="J3" s="332" t="s">
        <v>32</v>
      </c>
      <c r="K3" s="332" t="s">
        <v>33</v>
      </c>
      <c r="L3" s="332" t="s">
        <v>34</v>
      </c>
      <c r="M3" s="332" t="s">
        <v>35</v>
      </c>
      <c r="N3" s="332" t="s">
        <v>36</v>
      </c>
      <c r="O3" s="332" t="s">
        <v>37</v>
      </c>
      <c r="P3" s="332" t="s">
        <v>38</v>
      </c>
      <c r="Q3" s="332" t="s">
        <v>39</v>
      </c>
      <c r="R3" s="332" t="s">
        <v>40</v>
      </c>
      <c r="S3" s="332" t="s">
        <v>41</v>
      </c>
      <c r="T3" s="332" t="s">
        <v>42</v>
      </c>
      <c r="U3" s="332" t="s">
        <v>43</v>
      </c>
      <c r="V3" s="332" t="s">
        <v>44</v>
      </c>
      <c r="W3" s="332" t="s">
        <v>45</v>
      </c>
      <c r="X3" s="332" t="s">
        <v>46</v>
      </c>
      <c r="Y3" s="332" t="s">
        <v>47</v>
      </c>
      <c r="Z3" s="332" t="s">
        <v>48</v>
      </c>
      <c r="AA3" s="332" t="s">
        <v>49</v>
      </c>
      <c r="AB3" s="332" t="s">
        <v>50</v>
      </c>
      <c r="AC3" s="332" t="s">
        <v>51</v>
      </c>
      <c r="AD3" s="332" t="s">
        <v>52</v>
      </c>
      <c r="AE3" s="332" t="s">
        <v>53</v>
      </c>
      <c r="AF3" s="332" t="s">
        <v>54</v>
      </c>
      <c r="AG3" s="332" t="s">
        <v>55</v>
      </c>
      <c r="AH3" s="332" t="s">
        <v>56</v>
      </c>
      <c r="AI3" s="332" t="s">
        <v>57</v>
      </c>
      <c r="AJ3" s="332" t="s">
        <v>58</v>
      </c>
      <c r="AK3" s="332" t="s">
        <v>59</v>
      </c>
      <c r="AL3" s="332" t="s">
        <v>60</v>
      </c>
      <c r="AM3" s="332" t="s">
        <v>61</v>
      </c>
      <c r="AN3" s="332" t="s">
        <v>62</v>
      </c>
      <c r="AO3" s="332" t="s">
        <v>63</v>
      </c>
      <c r="AP3" s="332" t="s">
        <v>64</v>
      </c>
      <c r="AQ3" s="332" t="s">
        <v>65</v>
      </c>
      <c r="AR3" s="333">
        <v>39507</v>
      </c>
      <c r="AS3" s="333">
        <v>39508</v>
      </c>
      <c r="AT3" s="333">
        <v>39509</v>
      </c>
      <c r="AU3" s="333">
        <v>39510</v>
      </c>
      <c r="AV3" s="333">
        <v>39511</v>
      </c>
      <c r="AW3" s="333">
        <v>39512</v>
      </c>
      <c r="AX3" s="333">
        <v>39513</v>
      </c>
      <c r="AY3" s="333">
        <v>39514</v>
      </c>
      <c r="AZ3" s="333">
        <v>39515</v>
      </c>
      <c r="BA3" s="333">
        <v>39516</v>
      </c>
      <c r="BB3" s="333">
        <v>39517</v>
      </c>
      <c r="BC3" s="333">
        <v>39518</v>
      </c>
      <c r="BD3" s="333">
        <v>39519</v>
      </c>
      <c r="BE3" s="333">
        <v>39520</v>
      </c>
      <c r="BF3" s="333">
        <v>39521</v>
      </c>
      <c r="BG3" s="333">
        <v>39522</v>
      </c>
      <c r="BH3" s="333">
        <v>39523</v>
      </c>
      <c r="BI3" s="333">
        <v>39524</v>
      </c>
      <c r="BJ3" s="333">
        <v>39525</v>
      </c>
      <c r="BK3" s="333">
        <v>39526</v>
      </c>
      <c r="BL3" s="334">
        <v>39527</v>
      </c>
      <c r="BM3" s="334">
        <v>39528</v>
      </c>
      <c r="BN3" s="334">
        <v>39529</v>
      </c>
      <c r="BO3" s="334">
        <v>39530</v>
      </c>
      <c r="BP3" s="334">
        <v>39531</v>
      </c>
      <c r="BQ3" s="334">
        <v>39532</v>
      </c>
      <c r="BR3" s="334">
        <v>39533</v>
      </c>
      <c r="BS3" s="334">
        <v>39534</v>
      </c>
      <c r="BT3" s="334">
        <v>39535</v>
      </c>
      <c r="BU3" s="334">
        <v>39536</v>
      </c>
      <c r="BV3" s="333">
        <v>39537</v>
      </c>
      <c r="BW3" s="333">
        <v>39538</v>
      </c>
      <c r="BX3" s="333">
        <v>39539</v>
      </c>
      <c r="BY3" s="333">
        <v>39540</v>
      </c>
      <c r="BZ3" s="333">
        <v>39541</v>
      </c>
      <c r="CA3" s="333">
        <v>39542</v>
      </c>
      <c r="CB3" s="333">
        <v>39543</v>
      </c>
      <c r="CC3" s="333">
        <v>39544</v>
      </c>
      <c r="CD3" s="333">
        <v>39545</v>
      </c>
      <c r="CE3" s="333">
        <v>39546</v>
      </c>
      <c r="CF3" s="333">
        <v>39547</v>
      </c>
      <c r="CG3" s="333">
        <v>39548</v>
      </c>
      <c r="CH3" s="333">
        <v>39549</v>
      </c>
      <c r="CI3" s="333">
        <v>39550</v>
      </c>
      <c r="CJ3" s="335"/>
      <c r="CK3" s="335"/>
      <c r="CL3" s="335"/>
      <c r="CM3" s="335"/>
      <c r="CN3" s="335"/>
      <c r="CO3" s="335"/>
      <c r="CP3" s="335"/>
      <c r="CQ3" s="335"/>
      <c r="CR3" s="335"/>
      <c r="CS3" s="335"/>
      <c r="CT3" s="335"/>
      <c r="CU3" s="335"/>
      <c r="CV3" s="335"/>
      <c r="CW3" s="335"/>
      <c r="CX3" s="335"/>
      <c r="CY3" s="335"/>
      <c r="CZ3" s="335"/>
      <c r="DA3" s="335"/>
      <c r="DB3" s="327"/>
      <c r="DC3" s="330"/>
      <c r="DD3" s="336"/>
      <c r="DE3" s="337"/>
      <c r="DF3" s="327"/>
      <c r="DG3" s="330"/>
      <c r="DH3" s="331"/>
      <c r="DJ3" s="331"/>
      <c r="DL3" s="331"/>
    </row>
    <row r="4" spans="1:116" s="216" customFormat="1" ht="14">
      <c r="A4" s="78" t="s">
        <v>27</v>
      </c>
      <c r="B4" s="209" t="s">
        <v>79</v>
      </c>
      <c r="C4" s="210"/>
      <c r="D4" s="211">
        <v>0</v>
      </c>
      <c r="E4" s="211">
        <v>0</v>
      </c>
      <c r="F4" s="211">
        <v>0</v>
      </c>
      <c r="G4" s="211">
        <v>0</v>
      </c>
      <c r="H4" s="211">
        <v>8.532</v>
      </c>
      <c r="I4" s="211">
        <v>11.629</v>
      </c>
      <c r="J4" s="211">
        <v>2.6040000000000001</v>
      </c>
      <c r="K4" s="211">
        <v>7.5659999999999998</v>
      </c>
      <c r="L4" s="211">
        <v>7.9710000000000001</v>
      </c>
      <c r="M4" s="211">
        <v>6.4429999999999996</v>
      </c>
      <c r="N4" s="211">
        <v>7.32</v>
      </c>
      <c r="O4" s="211">
        <v>6.3319999999999999</v>
      </c>
      <c r="P4" s="211">
        <v>6.6229999999999993</v>
      </c>
      <c r="Q4" s="211">
        <v>2.9410000000000003</v>
      </c>
      <c r="R4" s="211"/>
      <c r="S4" s="211">
        <v>0</v>
      </c>
      <c r="T4" s="211">
        <v>8.7330000000000005</v>
      </c>
      <c r="U4" s="211">
        <v>8.1939999999999991</v>
      </c>
      <c r="V4" s="211">
        <v>4.8040000000000003</v>
      </c>
      <c r="W4" s="211">
        <v>3.6819999999999995</v>
      </c>
      <c r="X4" s="211">
        <v>7.0270000000000001</v>
      </c>
      <c r="Y4" s="211">
        <v>6.5329999999999995</v>
      </c>
      <c r="Z4" s="211">
        <v>5.2320000000000002</v>
      </c>
      <c r="AA4" s="211">
        <v>5.4979999999999993</v>
      </c>
      <c r="AB4" s="211"/>
      <c r="AC4" s="211">
        <v>0</v>
      </c>
      <c r="AD4" s="211">
        <v>4.3109999999999999</v>
      </c>
      <c r="AE4" s="211">
        <v>5.4790000000000001</v>
      </c>
      <c r="AF4" s="211">
        <v>10.032999999999999</v>
      </c>
      <c r="AG4" s="211">
        <v>9.2489999999999988</v>
      </c>
      <c r="AH4" s="211">
        <v>8.7779999999999987</v>
      </c>
      <c r="AI4" s="211">
        <v>6.1079999999999997</v>
      </c>
      <c r="AJ4" s="211">
        <v>5.5680000000000005</v>
      </c>
      <c r="AK4" s="211">
        <v>4.9610000000000003</v>
      </c>
      <c r="AL4" s="211">
        <v>1.976</v>
      </c>
      <c r="AM4" s="211"/>
      <c r="AN4" s="211">
        <v>21.822000000000003</v>
      </c>
      <c r="AO4" s="211">
        <v>13.423000000000002</v>
      </c>
      <c r="AP4" s="211">
        <v>7.2729999999999997</v>
      </c>
      <c r="AQ4" s="211">
        <v>7.7009999999999996</v>
      </c>
      <c r="AR4" s="211">
        <v>0</v>
      </c>
      <c r="AS4" s="211"/>
      <c r="AT4" s="211">
        <v>5.7919999999999998</v>
      </c>
      <c r="AU4" s="211">
        <v>7.5210000000000008</v>
      </c>
      <c r="AV4" s="211">
        <v>7.4089999999999989</v>
      </c>
      <c r="AW4" s="211">
        <v>4.1979999999999995</v>
      </c>
      <c r="AX4" s="211">
        <v>3.3</v>
      </c>
      <c r="AY4" s="211"/>
      <c r="AZ4" s="211">
        <v>0</v>
      </c>
      <c r="BA4" s="211">
        <v>3.7040000000000002</v>
      </c>
      <c r="BB4" s="211">
        <v>7.476</v>
      </c>
      <c r="BC4" s="211">
        <v>6.24</v>
      </c>
      <c r="BD4" s="211">
        <v>16.792999999999999</v>
      </c>
      <c r="BE4" s="211">
        <v>26.715999999999998</v>
      </c>
      <c r="BF4" s="211">
        <v>24.716999999999999</v>
      </c>
      <c r="BG4" s="211">
        <v>22.225999999999999</v>
      </c>
      <c r="BH4" s="211">
        <v>16.545999999999999</v>
      </c>
      <c r="BI4" s="211">
        <v>7.2949999999999999</v>
      </c>
      <c r="BJ4" s="211"/>
      <c r="BK4" s="211">
        <v>0</v>
      </c>
      <c r="BL4" s="211">
        <v>1.1219999999999999</v>
      </c>
      <c r="BM4" s="211">
        <v>1.526</v>
      </c>
      <c r="BN4" s="211">
        <v>1.0089999999999999</v>
      </c>
      <c r="BO4" s="211">
        <v>1.5489999999999999</v>
      </c>
      <c r="BP4" s="211">
        <v>1.976</v>
      </c>
      <c r="BQ4" s="211">
        <v>1.5720000000000001</v>
      </c>
      <c r="BR4" s="211">
        <v>1.4810000000000001</v>
      </c>
      <c r="BS4" s="211">
        <v>1.9749999999999999</v>
      </c>
      <c r="BT4" s="211">
        <v>2.5129999999999999</v>
      </c>
      <c r="BU4" s="211"/>
      <c r="BV4" s="211">
        <v>0</v>
      </c>
      <c r="BW4" s="211">
        <v>0</v>
      </c>
      <c r="BX4" s="211">
        <v>0</v>
      </c>
      <c r="BY4" s="211">
        <v>0</v>
      </c>
      <c r="BZ4" s="211">
        <v>0</v>
      </c>
      <c r="CA4" s="211">
        <v>0</v>
      </c>
      <c r="CB4" s="211">
        <v>0</v>
      </c>
      <c r="CC4" s="211">
        <v>0</v>
      </c>
      <c r="CD4" s="211">
        <v>0</v>
      </c>
      <c r="CE4" s="211">
        <v>0</v>
      </c>
      <c r="CF4" s="211">
        <v>0</v>
      </c>
      <c r="CG4" s="211">
        <v>0</v>
      </c>
      <c r="CH4" s="211">
        <v>0</v>
      </c>
      <c r="CI4" s="211">
        <v>0</v>
      </c>
    </row>
    <row r="5" spans="1:116" s="216" customFormat="1">
      <c r="A5" s="8"/>
      <c r="B5" s="209" t="s">
        <v>87</v>
      </c>
      <c r="C5" s="217"/>
      <c r="D5" s="211">
        <v>0</v>
      </c>
      <c r="E5" s="211">
        <v>0</v>
      </c>
      <c r="F5" s="211">
        <v>0</v>
      </c>
      <c r="G5" s="211">
        <v>0</v>
      </c>
      <c r="H5" s="211">
        <v>2.1999999999999999E-2</v>
      </c>
      <c r="I5" s="211">
        <v>0.224</v>
      </c>
      <c r="J5" s="211">
        <v>0.58400000000000007</v>
      </c>
      <c r="K5" s="211">
        <v>2.5590000000000002</v>
      </c>
      <c r="L5" s="211">
        <v>2.8969999999999998</v>
      </c>
      <c r="M5" s="211">
        <v>1.5489999999999999</v>
      </c>
      <c r="N5" s="211">
        <v>2.1100000000000003</v>
      </c>
      <c r="O5" s="211">
        <v>1.706</v>
      </c>
      <c r="P5" s="211">
        <v>1.8180000000000001</v>
      </c>
      <c r="Q5" s="211">
        <v>0.78500000000000003</v>
      </c>
      <c r="R5" s="211"/>
      <c r="S5" s="211">
        <v>0</v>
      </c>
      <c r="T5" s="211">
        <v>4.76</v>
      </c>
      <c r="U5" s="211">
        <v>4.8490000000000002</v>
      </c>
      <c r="V5" s="211">
        <v>1.5720000000000001</v>
      </c>
      <c r="W5" s="211">
        <v>1.46</v>
      </c>
      <c r="X5" s="211">
        <v>0.67400000000000004</v>
      </c>
      <c r="Y5" s="211">
        <v>0.83099999999999996</v>
      </c>
      <c r="Z5" s="211">
        <v>0.876</v>
      </c>
      <c r="AA5" s="211">
        <v>0.78599999999999992</v>
      </c>
      <c r="AB5" s="211"/>
      <c r="AC5" s="211">
        <v>0</v>
      </c>
      <c r="AD5" s="211">
        <v>0.94300000000000006</v>
      </c>
      <c r="AE5" s="211">
        <v>5.4550000000000001</v>
      </c>
      <c r="AF5" s="211">
        <v>3.7270000000000003</v>
      </c>
      <c r="AG5" s="211">
        <v>2.3359999999999999</v>
      </c>
      <c r="AH5" s="211">
        <v>1.571</v>
      </c>
      <c r="AI5" s="211">
        <v>1.1679999999999999</v>
      </c>
      <c r="AJ5" s="211">
        <v>1.347</v>
      </c>
      <c r="AK5" s="211">
        <v>5.7919999999999998</v>
      </c>
      <c r="AL5" s="211">
        <v>0.58400000000000007</v>
      </c>
      <c r="AM5" s="211"/>
      <c r="AN5" s="211">
        <v>0.15699999999999997</v>
      </c>
      <c r="AO5" s="211">
        <v>0.33699999999999997</v>
      </c>
      <c r="AP5" s="211">
        <v>1.0089999999999999</v>
      </c>
      <c r="AQ5" s="211">
        <v>1.8859999999999999</v>
      </c>
      <c r="AR5" s="211">
        <v>0</v>
      </c>
      <c r="AS5" s="211"/>
      <c r="AT5" s="211">
        <v>1.1900000000000002</v>
      </c>
      <c r="AU5" s="211">
        <v>2.38</v>
      </c>
      <c r="AV5" s="211">
        <v>2.919</v>
      </c>
      <c r="AW5" s="211">
        <v>1.1890000000000001</v>
      </c>
      <c r="AX5" s="211">
        <v>1.145</v>
      </c>
      <c r="AY5" s="211"/>
      <c r="AZ5" s="211">
        <v>0</v>
      </c>
      <c r="BA5" s="211">
        <v>1.2790000000000001</v>
      </c>
      <c r="BB5" s="211">
        <v>11.270000000000001</v>
      </c>
      <c r="BC5" s="211">
        <v>11.000000000000002</v>
      </c>
      <c r="BD5" s="211">
        <v>7.0490000000000004</v>
      </c>
      <c r="BE5" s="211">
        <v>4.8040000000000003</v>
      </c>
      <c r="BF5" s="211">
        <v>6.8250000000000002</v>
      </c>
      <c r="BG5" s="211">
        <v>10.26</v>
      </c>
      <c r="BH5" s="211">
        <v>14.525</v>
      </c>
      <c r="BI5" s="211">
        <v>8.6879999999999988</v>
      </c>
      <c r="BJ5" s="211"/>
      <c r="BK5" s="211">
        <v>0</v>
      </c>
      <c r="BL5" s="211">
        <v>1.3699999999999999</v>
      </c>
      <c r="BM5" s="211">
        <v>0.42599999999999999</v>
      </c>
      <c r="BN5" s="211">
        <v>0.38100000000000001</v>
      </c>
      <c r="BO5" s="211">
        <v>1.4360000000000002</v>
      </c>
      <c r="BP5" s="211">
        <v>2.0880000000000001</v>
      </c>
      <c r="BQ5" s="211">
        <v>1.9069999999999998</v>
      </c>
      <c r="BR5" s="211">
        <v>1.863</v>
      </c>
      <c r="BS5" s="211">
        <v>1.079</v>
      </c>
      <c r="BT5" s="211">
        <v>1.1220000000000001</v>
      </c>
      <c r="BU5" s="211"/>
      <c r="BV5" s="211">
        <v>0</v>
      </c>
      <c r="BW5" s="211">
        <v>0</v>
      </c>
      <c r="BX5" s="211">
        <v>0</v>
      </c>
      <c r="BY5" s="211">
        <v>0</v>
      </c>
      <c r="BZ5" s="211">
        <v>0</v>
      </c>
      <c r="CA5" s="211">
        <v>0</v>
      </c>
      <c r="CB5" s="211">
        <v>0</v>
      </c>
      <c r="CC5" s="211">
        <v>0</v>
      </c>
      <c r="CD5" s="211">
        <v>0</v>
      </c>
      <c r="CE5" s="211">
        <v>0</v>
      </c>
      <c r="CF5" s="211">
        <v>0</v>
      </c>
      <c r="CG5" s="211">
        <v>0</v>
      </c>
      <c r="CH5" s="211">
        <v>0</v>
      </c>
      <c r="CI5" s="211">
        <v>0</v>
      </c>
    </row>
    <row r="6" spans="1:116" s="216" customFormat="1">
      <c r="A6" s="10"/>
      <c r="B6" s="219" t="s">
        <v>88</v>
      </c>
      <c r="C6" s="217"/>
      <c r="D6" s="211">
        <v>0</v>
      </c>
      <c r="E6" s="211">
        <v>0</v>
      </c>
      <c r="F6" s="211">
        <v>0</v>
      </c>
      <c r="G6" s="211">
        <v>0</v>
      </c>
      <c r="H6" s="211">
        <v>0.76300000000000001</v>
      </c>
      <c r="I6" s="211">
        <v>1.5940000000000001</v>
      </c>
      <c r="J6" s="211">
        <v>1.5939999999999999</v>
      </c>
      <c r="K6" s="211">
        <v>3.3229999999999995</v>
      </c>
      <c r="L6" s="211">
        <v>2.2899999999999996</v>
      </c>
      <c r="M6" s="211">
        <v>3.2329999999999997</v>
      </c>
      <c r="N6" s="211">
        <v>3.4120000000000004</v>
      </c>
      <c r="O6" s="211">
        <v>4.1529999999999996</v>
      </c>
      <c r="P6" s="211">
        <v>4.0179999999999998</v>
      </c>
      <c r="Q6" s="211">
        <v>1.5049999999999999</v>
      </c>
      <c r="R6" s="211"/>
      <c r="S6" s="211">
        <v>0</v>
      </c>
      <c r="T6" s="211">
        <v>4.49</v>
      </c>
      <c r="U6" s="211">
        <v>4.3999999999999995</v>
      </c>
      <c r="V6" s="211">
        <v>3.2330000000000001</v>
      </c>
      <c r="W6" s="211">
        <v>4.2430000000000003</v>
      </c>
      <c r="X6" s="211">
        <v>6.0389999999999997</v>
      </c>
      <c r="Y6" s="211">
        <v>5.7249999999999996</v>
      </c>
      <c r="Z6" s="211">
        <v>4.984</v>
      </c>
      <c r="AA6" s="211">
        <v>4.6470000000000002</v>
      </c>
      <c r="AB6" s="211"/>
      <c r="AC6" s="211">
        <v>0</v>
      </c>
      <c r="AD6" s="211">
        <v>3.8169999999999997</v>
      </c>
      <c r="AE6" s="211">
        <v>2.38</v>
      </c>
      <c r="AF6" s="211">
        <v>5.0289999999999999</v>
      </c>
      <c r="AG6" s="211">
        <v>4.8040000000000003</v>
      </c>
      <c r="AH6" s="211">
        <v>5.5220000000000002</v>
      </c>
      <c r="AI6" s="211">
        <v>4.8040000000000003</v>
      </c>
      <c r="AJ6" s="211">
        <v>3.883</v>
      </c>
      <c r="AK6" s="211">
        <v>2.0649999999999999</v>
      </c>
      <c r="AL6" s="211">
        <v>1.7510000000000001</v>
      </c>
      <c r="AM6" s="211"/>
      <c r="AN6" s="211">
        <v>3.165</v>
      </c>
      <c r="AO6" s="211">
        <v>3.39</v>
      </c>
      <c r="AP6" s="211">
        <v>5.9050000000000002</v>
      </c>
      <c r="AQ6" s="211">
        <v>5.68</v>
      </c>
      <c r="AR6" s="211">
        <v>0</v>
      </c>
      <c r="AS6" s="211"/>
      <c r="AT6" s="211">
        <v>4.67</v>
      </c>
      <c r="AU6" s="211">
        <v>6.2629999999999999</v>
      </c>
      <c r="AV6" s="211">
        <v>5.9939999999999998</v>
      </c>
      <c r="AW6" s="211">
        <v>5.4330000000000007</v>
      </c>
      <c r="AX6" s="211">
        <v>3.9729999999999999</v>
      </c>
      <c r="AY6" s="211"/>
      <c r="AZ6" s="211">
        <v>0</v>
      </c>
      <c r="BA6" s="211">
        <v>3.7719999999999998</v>
      </c>
      <c r="BB6" s="211">
        <v>3.7720000000000007</v>
      </c>
      <c r="BC6" s="211">
        <v>3.1670000000000003</v>
      </c>
      <c r="BD6" s="211">
        <v>1.7290000000000001</v>
      </c>
      <c r="BE6" s="211">
        <v>0.96499999999999997</v>
      </c>
      <c r="BF6" s="211">
        <v>0.76200000000000001</v>
      </c>
      <c r="BG6" s="211">
        <v>0.74099999999999999</v>
      </c>
      <c r="BH6" s="211">
        <v>0.62899999999999989</v>
      </c>
      <c r="BI6" s="211">
        <v>0.26800000000000002</v>
      </c>
      <c r="BJ6" s="211"/>
      <c r="BK6" s="211">
        <v>0</v>
      </c>
      <c r="BL6" s="211">
        <v>3.254</v>
      </c>
      <c r="BM6" s="211">
        <v>3.839</v>
      </c>
      <c r="BN6" s="211">
        <v>2.7839999999999998</v>
      </c>
      <c r="BO6" s="211">
        <v>3.7719999999999998</v>
      </c>
      <c r="BP6" s="211">
        <v>2.65</v>
      </c>
      <c r="BQ6" s="211">
        <v>2.7160000000000002</v>
      </c>
      <c r="BR6" s="211">
        <v>3.5250000000000004</v>
      </c>
      <c r="BS6" s="211">
        <v>4.984</v>
      </c>
      <c r="BT6" s="211">
        <v>3.9290000000000003</v>
      </c>
      <c r="BU6" s="211"/>
      <c r="BV6" s="211">
        <v>0</v>
      </c>
      <c r="BW6" s="211">
        <v>0</v>
      </c>
      <c r="BX6" s="211">
        <v>0</v>
      </c>
      <c r="BY6" s="211">
        <v>0</v>
      </c>
      <c r="BZ6" s="211">
        <v>0</v>
      </c>
      <c r="CA6" s="211">
        <v>0</v>
      </c>
      <c r="CB6" s="211">
        <v>0</v>
      </c>
      <c r="CC6" s="211">
        <v>0</v>
      </c>
      <c r="CD6" s="211">
        <v>0</v>
      </c>
      <c r="CE6" s="211">
        <v>0</v>
      </c>
      <c r="CF6" s="211">
        <v>0</v>
      </c>
      <c r="CG6" s="211">
        <v>0</v>
      </c>
      <c r="CH6" s="211">
        <v>0</v>
      </c>
      <c r="CI6" s="211">
        <v>0</v>
      </c>
    </row>
    <row r="7" spans="1:116" s="363" customFormat="1">
      <c r="A7" s="15"/>
      <c r="C7" s="364" t="s">
        <v>70</v>
      </c>
      <c r="D7" s="365" t="e">
        <v>#REF!</v>
      </c>
      <c r="E7" s="365" t="e">
        <v>#REF!</v>
      </c>
      <c r="F7" s="365" t="e">
        <v>#REF!</v>
      </c>
      <c r="G7" s="365" t="e">
        <v>#REF!</v>
      </c>
      <c r="H7" s="365" t="e">
        <v>#REF!</v>
      </c>
      <c r="I7" s="365" t="e">
        <v>#REF!</v>
      </c>
      <c r="J7" s="365" t="e">
        <v>#REF!</v>
      </c>
      <c r="K7" s="365" t="e">
        <v>#REF!</v>
      </c>
      <c r="L7" s="365" t="e">
        <v>#REF!</v>
      </c>
      <c r="M7" s="365" t="e">
        <v>#REF!</v>
      </c>
      <c r="N7" s="365" t="e">
        <v>#REF!</v>
      </c>
      <c r="O7" s="365" t="e">
        <v>#REF!</v>
      </c>
      <c r="P7" s="365" t="e">
        <v>#REF!</v>
      </c>
      <c r="Q7" s="365" t="e">
        <v>#REF!</v>
      </c>
      <c r="R7" s="365" t="e">
        <v>#REF!</v>
      </c>
      <c r="S7" s="365" t="e">
        <v>#REF!</v>
      </c>
      <c r="T7" s="365" t="e">
        <v>#REF!</v>
      </c>
      <c r="U7" s="365" t="e">
        <v>#REF!</v>
      </c>
      <c r="V7" s="365" t="e">
        <v>#REF!</v>
      </c>
      <c r="W7" s="365" t="e">
        <v>#REF!</v>
      </c>
      <c r="X7" s="365" t="e">
        <v>#REF!</v>
      </c>
      <c r="Y7" s="365" t="e">
        <v>#REF!</v>
      </c>
      <c r="Z7" s="365" t="e">
        <v>#REF!</v>
      </c>
      <c r="AA7" s="365" t="e">
        <v>#REF!</v>
      </c>
      <c r="AB7" s="365" t="e">
        <v>#REF!</v>
      </c>
      <c r="AC7" s="365" t="e">
        <v>#REF!</v>
      </c>
      <c r="AD7" s="365" t="e">
        <v>#REF!</v>
      </c>
      <c r="AE7" s="365" t="e">
        <v>#REF!</v>
      </c>
      <c r="AF7" s="365" t="e">
        <v>#REF!</v>
      </c>
      <c r="AG7" s="365" t="e">
        <v>#REF!</v>
      </c>
      <c r="AH7" s="365" t="e">
        <v>#REF!</v>
      </c>
      <c r="AI7" s="365" t="e">
        <v>#REF!</v>
      </c>
      <c r="AJ7" s="365" t="e">
        <v>#REF!</v>
      </c>
      <c r="AK7" s="365" t="e">
        <v>#REF!</v>
      </c>
      <c r="AL7" s="365" t="e">
        <v>#REF!</v>
      </c>
      <c r="AM7" s="365" t="e">
        <v>#REF!</v>
      </c>
      <c r="AN7" s="365" t="e">
        <v>#REF!</v>
      </c>
      <c r="AO7" s="365" t="e">
        <v>#REF!</v>
      </c>
      <c r="AP7" s="365" t="e">
        <v>#REF!</v>
      </c>
      <c r="AQ7" s="365" t="e">
        <v>#REF!</v>
      </c>
      <c r="AR7" s="365" t="e">
        <v>#REF!</v>
      </c>
      <c r="AS7" s="365" t="e">
        <v>#REF!</v>
      </c>
      <c r="AT7" s="365" t="e">
        <v>#REF!</v>
      </c>
      <c r="AU7" s="365" t="e">
        <v>#REF!</v>
      </c>
      <c r="AV7" s="365" t="e">
        <v>#REF!</v>
      </c>
      <c r="AW7" s="365" t="e">
        <v>#REF!</v>
      </c>
      <c r="AX7" s="365" t="e">
        <v>#REF!</v>
      </c>
      <c r="AY7" s="365" t="e">
        <v>#REF!</v>
      </c>
      <c r="AZ7" s="365" t="e">
        <v>#REF!</v>
      </c>
      <c r="BA7" s="365" t="e">
        <v>#REF!</v>
      </c>
      <c r="BB7" s="365" t="e">
        <v>#REF!</v>
      </c>
      <c r="BC7" s="365" t="e">
        <v>#REF!</v>
      </c>
      <c r="BD7" s="365" t="e">
        <v>#REF!</v>
      </c>
      <c r="BE7" s="365" t="e">
        <v>#REF!</v>
      </c>
      <c r="BF7" s="365" t="e">
        <v>#REF!</v>
      </c>
      <c r="BG7" s="365" t="e">
        <v>#REF!</v>
      </c>
      <c r="BH7" s="365" t="e">
        <v>#REF!</v>
      </c>
      <c r="BI7" s="365" t="e">
        <v>#REF!</v>
      </c>
      <c r="BJ7" s="365" t="e">
        <v>#REF!</v>
      </c>
      <c r="BK7" s="365" t="e">
        <v>#REF!</v>
      </c>
      <c r="BL7" s="365" t="e">
        <v>#REF!</v>
      </c>
      <c r="BM7" s="365" t="e">
        <v>#REF!</v>
      </c>
      <c r="BN7" s="365" t="e">
        <v>#REF!</v>
      </c>
      <c r="BO7" s="365" t="e">
        <v>#REF!</v>
      </c>
      <c r="BP7" s="365" t="e">
        <v>#REF!</v>
      </c>
      <c r="BQ7" s="365" t="e">
        <v>#REF!</v>
      </c>
      <c r="BR7" s="365" t="e">
        <v>#REF!</v>
      </c>
      <c r="BS7" s="365" t="e">
        <v>#REF!</v>
      </c>
      <c r="BT7" s="365" t="e">
        <v>#REF!</v>
      </c>
      <c r="BU7" s="365" t="e">
        <v>#REF!</v>
      </c>
      <c r="BV7" s="365" t="e">
        <v>#REF!</v>
      </c>
      <c r="BW7" s="365" t="e">
        <v>#REF!</v>
      </c>
      <c r="BX7" s="365" t="e">
        <v>#REF!</v>
      </c>
      <c r="BY7" s="365" t="e">
        <v>#REF!</v>
      </c>
      <c r="BZ7" s="365" t="e">
        <v>#REF!</v>
      </c>
      <c r="CA7" s="365" t="e">
        <v>#REF!</v>
      </c>
      <c r="CB7" s="365" t="e">
        <v>#REF!</v>
      </c>
      <c r="CC7" s="365" t="e">
        <v>#REF!</v>
      </c>
      <c r="CD7" s="365" t="e">
        <v>#REF!</v>
      </c>
      <c r="CE7" s="365" t="e">
        <v>#REF!</v>
      </c>
      <c r="CF7" s="365" t="e">
        <v>#REF!</v>
      </c>
      <c r="CG7" s="365" t="e">
        <v>#REF!</v>
      </c>
      <c r="CH7" s="365" t="e">
        <v>#REF!</v>
      </c>
      <c r="CI7" s="365" t="e">
        <v>#REF!</v>
      </c>
      <c r="CJ7" s="364"/>
      <c r="CK7" s="364"/>
      <c r="CL7" s="364"/>
      <c r="CM7" s="364"/>
      <c r="CN7" s="364"/>
      <c r="CO7" s="364"/>
      <c r="CP7" s="364"/>
      <c r="CQ7" s="364"/>
      <c r="CR7" s="364"/>
      <c r="CS7" s="364"/>
      <c r="CT7" s="364"/>
      <c r="CU7" s="364"/>
      <c r="CV7" s="364"/>
      <c r="CW7" s="364"/>
      <c r="CX7" s="364"/>
      <c r="CY7" s="364"/>
      <c r="CZ7" s="364"/>
      <c r="DA7" s="366"/>
      <c r="DB7" s="367"/>
      <c r="DC7" s="368"/>
      <c r="DD7" s="369"/>
      <c r="DE7" s="370"/>
      <c r="DF7" s="368"/>
      <c r="DG7" s="368"/>
      <c r="DH7" s="371"/>
      <c r="DI7" s="371"/>
    </row>
    <row r="8" spans="1:116" s="216" customFormat="1" ht="14">
      <c r="A8" s="78" t="s">
        <v>1</v>
      </c>
      <c r="B8" s="209" t="s">
        <v>79</v>
      </c>
      <c r="C8" s="210"/>
      <c r="D8" s="211">
        <v>0.314</v>
      </c>
      <c r="E8" s="211">
        <v>2.5369999999999999</v>
      </c>
      <c r="F8" s="211">
        <v>7.1390000000000002</v>
      </c>
      <c r="G8" s="211">
        <v>11.966999999999999</v>
      </c>
      <c r="H8" s="211">
        <v>14.120000000000001</v>
      </c>
      <c r="I8" s="211">
        <v>5.6129999999999995</v>
      </c>
      <c r="J8" s="211">
        <v>4.9610000000000003</v>
      </c>
      <c r="K8" s="211">
        <v>4.669999999999999</v>
      </c>
      <c r="L8" s="211">
        <v>3.8380000000000001</v>
      </c>
      <c r="M8" s="211">
        <v>4.7590000000000003</v>
      </c>
      <c r="N8" s="211">
        <v>6.6</v>
      </c>
      <c r="O8" s="211">
        <v>5.6349999999999998</v>
      </c>
      <c r="P8" s="211">
        <v>6.2640000000000011</v>
      </c>
      <c r="Q8" s="211">
        <v>0.49299999999999999</v>
      </c>
      <c r="R8" s="211"/>
      <c r="S8" s="211">
        <v>0</v>
      </c>
      <c r="T8" s="211">
        <v>7.6539999999999999</v>
      </c>
      <c r="U8" s="211">
        <v>6.7119999999999997</v>
      </c>
      <c r="V8" s="211">
        <v>6.9370000000000003</v>
      </c>
      <c r="W8" s="211">
        <v>7.8119999999999994</v>
      </c>
      <c r="X8" s="211">
        <v>6.3769999999999989</v>
      </c>
      <c r="Y8" s="211">
        <v>5.5890000000000004</v>
      </c>
      <c r="Z8" s="211">
        <v>4.6690000000000005</v>
      </c>
      <c r="AA8" s="211">
        <v>5.12</v>
      </c>
      <c r="AB8" s="211">
        <v>2.694</v>
      </c>
      <c r="AC8" s="211">
        <v>3.9059999999999997</v>
      </c>
      <c r="AD8" s="211">
        <v>6.8470000000000013</v>
      </c>
      <c r="AE8" s="211">
        <v>8.6890000000000001</v>
      </c>
      <c r="AF8" s="211">
        <v>1.369</v>
      </c>
      <c r="AG8" s="211"/>
      <c r="AH8" s="211">
        <v>0</v>
      </c>
      <c r="AI8" s="211">
        <v>2.0870000000000002</v>
      </c>
      <c r="AJ8" s="211">
        <v>3.68</v>
      </c>
      <c r="AK8" s="211">
        <v>4.4459999999999997</v>
      </c>
      <c r="AL8" s="211">
        <v>2.1539999999999999</v>
      </c>
      <c r="AM8" s="211">
        <v>2.895</v>
      </c>
      <c r="AN8" s="211">
        <v>5.117</v>
      </c>
      <c r="AO8" s="211">
        <v>8.1259999999999994</v>
      </c>
      <c r="AP8" s="211">
        <v>8.2170000000000005</v>
      </c>
      <c r="AQ8" s="211">
        <v>8.98</v>
      </c>
      <c r="AR8" s="211">
        <v>0</v>
      </c>
      <c r="AS8" s="211">
        <v>7.8129999999999997</v>
      </c>
      <c r="AT8" s="211">
        <v>8.1929999999999996</v>
      </c>
      <c r="AU8" s="211">
        <v>4.2879999999999994</v>
      </c>
      <c r="AV8" s="211"/>
      <c r="AW8" s="211">
        <v>0</v>
      </c>
      <c r="AX8" s="211">
        <v>13.581000000000001</v>
      </c>
      <c r="AY8" s="211">
        <v>0.247</v>
      </c>
      <c r="AZ8" s="211">
        <v>3.8159999999999998</v>
      </c>
      <c r="BA8" s="211">
        <v>3.8609999999999998</v>
      </c>
      <c r="BB8" s="211">
        <v>2.8499999999999996</v>
      </c>
      <c r="BC8" s="211">
        <v>4.7140000000000004</v>
      </c>
      <c r="BD8" s="211">
        <v>6.2190000000000003</v>
      </c>
      <c r="BE8" s="211">
        <v>3.2990000000000004</v>
      </c>
      <c r="BF8" s="211">
        <v>2.1539999999999999</v>
      </c>
      <c r="BG8" s="211">
        <v>4.49</v>
      </c>
      <c r="BH8" s="211">
        <v>5.1189999999999998</v>
      </c>
      <c r="BI8" s="211">
        <v>3.0509999999999997</v>
      </c>
      <c r="BJ8" s="211"/>
      <c r="BK8" s="211">
        <v>0</v>
      </c>
      <c r="BL8" s="211">
        <v>0</v>
      </c>
      <c r="BM8" s="211">
        <v>1.7060000000000002</v>
      </c>
      <c r="BN8" s="211">
        <v>5.5459999999999994</v>
      </c>
      <c r="BO8" s="211">
        <v>12.08</v>
      </c>
      <c r="BP8" s="211">
        <v>6.9149999999999991</v>
      </c>
      <c r="BQ8" s="211">
        <v>6.0169999999999995</v>
      </c>
      <c r="BR8" s="211">
        <v>1.8180000000000001</v>
      </c>
      <c r="BS8" s="211">
        <v>1.929</v>
      </c>
      <c r="BT8" s="211"/>
      <c r="BU8" s="211">
        <v>0</v>
      </c>
      <c r="BV8" s="211">
        <v>0</v>
      </c>
      <c r="BW8" s="211">
        <v>0</v>
      </c>
      <c r="BX8" s="211">
        <v>0</v>
      </c>
      <c r="BY8" s="211">
        <v>0</v>
      </c>
      <c r="BZ8" s="211">
        <v>0</v>
      </c>
      <c r="CA8" s="211">
        <v>0</v>
      </c>
      <c r="CB8" s="211">
        <v>0</v>
      </c>
      <c r="CC8" s="211">
        <v>0</v>
      </c>
      <c r="CD8" s="211">
        <v>0</v>
      </c>
      <c r="CE8" s="211">
        <v>0</v>
      </c>
      <c r="CF8" s="211">
        <v>0</v>
      </c>
      <c r="CG8" s="211">
        <v>0</v>
      </c>
      <c r="CH8" s="211">
        <v>0</v>
      </c>
      <c r="CI8" s="211">
        <v>0</v>
      </c>
    </row>
    <row r="9" spans="1:116" s="216" customFormat="1">
      <c r="A9" s="8"/>
      <c r="B9" s="209" t="s">
        <v>87</v>
      </c>
      <c r="C9" s="217"/>
      <c r="D9" s="211">
        <v>0</v>
      </c>
      <c r="E9" s="211">
        <v>0.22399999999999998</v>
      </c>
      <c r="F9" s="211">
        <v>0.13400000000000001</v>
      </c>
      <c r="G9" s="211">
        <v>4.3999999999999997E-2</v>
      </c>
      <c r="H9" s="211">
        <v>4.3999999999999997E-2</v>
      </c>
      <c r="I9" s="211">
        <v>0.629</v>
      </c>
      <c r="J9" s="211">
        <v>0.9890000000000001</v>
      </c>
      <c r="K9" s="211">
        <v>0.85499999999999998</v>
      </c>
      <c r="L9" s="211">
        <v>0.53900000000000003</v>
      </c>
      <c r="M9" s="211">
        <v>1.706</v>
      </c>
      <c r="N9" s="211">
        <v>1.82</v>
      </c>
      <c r="O9" s="211">
        <v>1.347</v>
      </c>
      <c r="P9" s="211">
        <v>1.4589999999999999</v>
      </c>
      <c r="Q9" s="211">
        <v>0.156</v>
      </c>
      <c r="R9" s="211"/>
      <c r="S9" s="211">
        <v>0</v>
      </c>
      <c r="T9" s="211">
        <v>3.2779999999999996</v>
      </c>
      <c r="U9" s="211">
        <v>4.2430000000000003</v>
      </c>
      <c r="V9" s="211">
        <v>2.6260000000000003</v>
      </c>
      <c r="W9" s="211">
        <v>1.7730000000000001</v>
      </c>
      <c r="X9" s="211">
        <v>0.40500000000000003</v>
      </c>
      <c r="Y9" s="211">
        <v>0.69599999999999995</v>
      </c>
      <c r="Z9" s="211">
        <v>0.80900000000000005</v>
      </c>
      <c r="AA9" s="211">
        <v>3.5700000000000003</v>
      </c>
      <c r="AB9" s="211">
        <v>1.5940000000000001</v>
      </c>
      <c r="AC9" s="211">
        <v>2.29</v>
      </c>
      <c r="AD9" s="211">
        <v>3.234</v>
      </c>
      <c r="AE9" s="211">
        <v>5.4329999999999998</v>
      </c>
      <c r="AF9" s="211">
        <v>0.98799999999999999</v>
      </c>
      <c r="AG9" s="211"/>
      <c r="AH9" s="211">
        <v>0</v>
      </c>
      <c r="AI9" s="211">
        <v>1.415</v>
      </c>
      <c r="AJ9" s="211">
        <v>0.89800000000000002</v>
      </c>
      <c r="AK9" s="211">
        <v>0.71799999999999997</v>
      </c>
      <c r="AL9" s="211">
        <v>0.51700000000000002</v>
      </c>
      <c r="AM9" s="211">
        <v>7.0939999999999994</v>
      </c>
      <c r="AN9" s="211">
        <v>4.6920000000000002</v>
      </c>
      <c r="AO9" s="211">
        <v>2.2229999999999999</v>
      </c>
      <c r="AP9" s="211">
        <v>1.6830000000000001</v>
      </c>
      <c r="AQ9" s="211">
        <v>2.6260000000000003</v>
      </c>
      <c r="AR9" s="211">
        <v>0</v>
      </c>
      <c r="AS9" s="211">
        <v>1.5489999999999999</v>
      </c>
      <c r="AT9" s="211">
        <v>2.1549999999999998</v>
      </c>
      <c r="AU9" s="211">
        <v>1.2350000000000001</v>
      </c>
      <c r="AV9" s="211"/>
      <c r="AW9" s="211">
        <v>0</v>
      </c>
      <c r="AX9" s="211">
        <v>0.17899999999999999</v>
      </c>
      <c r="AY9" s="211">
        <v>1.9970000000000001</v>
      </c>
      <c r="AZ9" s="211">
        <v>3.0979999999999999</v>
      </c>
      <c r="BA9" s="211">
        <v>0.313</v>
      </c>
      <c r="BB9" s="211">
        <v>0.314</v>
      </c>
      <c r="BC9" s="211">
        <v>0.78599999999999992</v>
      </c>
      <c r="BD9" s="211">
        <v>6.7789999999999999</v>
      </c>
      <c r="BE9" s="211">
        <v>5.3409999999999993</v>
      </c>
      <c r="BF9" s="211">
        <v>3.8170000000000002</v>
      </c>
      <c r="BG9" s="211">
        <v>0.71799999999999997</v>
      </c>
      <c r="BH9" s="211">
        <v>0.47199999999999998</v>
      </c>
      <c r="BI9" s="211">
        <v>0.51700000000000002</v>
      </c>
      <c r="BJ9" s="211"/>
      <c r="BK9" s="211">
        <v>0</v>
      </c>
      <c r="BL9" s="211">
        <v>0</v>
      </c>
      <c r="BM9" s="211">
        <v>0.13400000000000001</v>
      </c>
      <c r="BN9" s="211">
        <v>6.9139999999999997</v>
      </c>
      <c r="BO9" s="211">
        <v>23.484000000000002</v>
      </c>
      <c r="BP9" s="211">
        <v>22.584000000000003</v>
      </c>
      <c r="BQ9" s="211">
        <v>19.643999999999998</v>
      </c>
      <c r="BR9" s="211">
        <v>7.0039999999999996</v>
      </c>
      <c r="BS9" s="211">
        <v>0.67400000000000004</v>
      </c>
      <c r="BT9" s="211"/>
      <c r="BU9" s="211">
        <v>0</v>
      </c>
      <c r="BV9" s="211">
        <v>0</v>
      </c>
      <c r="BW9" s="211">
        <v>0</v>
      </c>
      <c r="BX9" s="211">
        <v>0</v>
      </c>
      <c r="BY9" s="211">
        <v>0</v>
      </c>
      <c r="BZ9" s="211">
        <v>0</v>
      </c>
      <c r="CA9" s="211">
        <v>0</v>
      </c>
      <c r="CB9" s="211">
        <v>0</v>
      </c>
      <c r="CC9" s="211">
        <v>0</v>
      </c>
      <c r="CD9" s="211">
        <v>0</v>
      </c>
      <c r="CE9" s="211">
        <v>0</v>
      </c>
      <c r="CF9" s="211">
        <v>0</v>
      </c>
      <c r="CG9" s="211">
        <v>0</v>
      </c>
      <c r="CH9" s="211">
        <v>0</v>
      </c>
      <c r="CI9" s="211">
        <v>0</v>
      </c>
    </row>
    <row r="10" spans="1:116" s="216" customFormat="1">
      <c r="A10" s="10"/>
      <c r="B10" s="219" t="s">
        <v>88</v>
      </c>
      <c r="C10" s="217"/>
      <c r="D10" s="211">
        <v>0.26940000000000003</v>
      </c>
      <c r="E10" s="211">
        <v>3.097</v>
      </c>
      <c r="F10" s="211">
        <v>1.0109999999999999</v>
      </c>
      <c r="G10" s="211">
        <v>1.5249999999999999</v>
      </c>
      <c r="H10" s="211">
        <v>2.1319999999999997</v>
      </c>
      <c r="I10" s="211">
        <v>3.66</v>
      </c>
      <c r="J10" s="211">
        <v>5.59</v>
      </c>
      <c r="K10" s="211">
        <v>5.3659999999999997</v>
      </c>
      <c r="L10" s="211">
        <v>4.3109999999999999</v>
      </c>
      <c r="M10" s="211">
        <v>3.8620000000000001</v>
      </c>
      <c r="N10" s="211">
        <v>5.5229999999999997</v>
      </c>
      <c r="O10" s="211">
        <v>5.0069999999999997</v>
      </c>
      <c r="P10" s="211">
        <v>5.3420000000000005</v>
      </c>
      <c r="Q10" s="211">
        <v>0.29099999999999998</v>
      </c>
      <c r="R10" s="211"/>
      <c r="S10" s="211">
        <v>0</v>
      </c>
      <c r="T10" s="211">
        <v>4.58</v>
      </c>
      <c r="U10" s="211">
        <v>4.0410000000000004</v>
      </c>
      <c r="V10" s="211">
        <v>4.3540000000000001</v>
      </c>
      <c r="W10" s="211">
        <v>5.2759999999999998</v>
      </c>
      <c r="X10" s="211">
        <v>5.9489999999999998</v>
      </c>
      <c r="Y10" s="211">
        <v>5.8149999999999995</v>
      </c>
      <c r="Z10" s="211">
        <v>5.8149999999999995</v>
      </c>
      <c r="AA10" s="211">
        <v>4.7140000000000004</v>
      </c>
      <c r="AB10" s="211">
        <v>2.4020000000000001</v>
      </c>
      <c r="AC10" s="211">
        <v>1.6830000000000001</v>
      </c>
      <c r="AD10" s="211">
        <v>6.375</v>
      </c>
      <c r="AE10" s="211">
        <v>7.0490000000000004</v>
      </c>
      <c r="AF10" s="211">
        <v>1.347</v>
      </c>
      <c r="AG10" s="211"/>
      <c r="AH10" s="211">
        <v>0</v>
      </c>
      <c r="AI10" s="211">
        <v>3.7490000000000001</v>
      </c>
      <c r="AJ10" s="211">
        <v>8.6219999999999999</v>
      </c>
      <c r="AK10" s="211">
        <v>9.2729999999999997</v>
      </c>
      <c r="AL10" s="211">
        <v>5.3889999999999993</v>
      </c>
      <c r="AM10" s="211">
        <v>3.6149999999999998</v>
      </c>
      <c r="AN10" s="211">
        <v>5.5449999999999999</v>
      </c>
      <c r="AO10" s="211">
        <v>7.6110000000000007</v>
      </c>
      <c r="AP10" s="211">
        <v>7.4989999999999997</v>
      </c>
      <c r="AQ10" s="211">
        <v>6.7350000000000003</v>
      </c>
      <c r="AR10" s="211">
        <v>0</v>
      </c>
      <c r="AS10" s="211">
        <v>6.0849999999999991</v>
      </c>
      <c r="AT10" s="211">
        <v>6.1739999999999995</v>
      </c>
      <c r="AU10" s="211">
        <v>3.5009999999999999</v>
      </c>
      <c r="AV10" s="211"/>
      <c r="AW10" s="211">
        <v>0</v>
      </c>
      <c r="AX10" s="211">
        <v>0.67300000000000004</v>
      </c>
      <c r="AY10" s="211">
        <v>1.234</v>
      </c>
      <c r="AZ10" s="211">
        <v>6.8020000000000014</v>
      </c>
      <c r="BA10" s="211">
        <v>5.4550000000000001</v>
      </c>
      <c r="BB10" s="211">
        <v>3.5689999999999995</v>
      </c>
      <c r="BC10" s="211">
        <v>4.2430000000000003</v>
      </c>
      <c r="BD10" s="211">
        <v>4.4450000000000003</v>
      </c>
      <c r="BE10" s="211">
        <v>2.5369999999999999</v>
      </c>
      <c r="BF10" s="211">
        <v>3.0079999999999996</v>
      </c>
      <c r="BG10" s="211">
        <v>4.2430000000000003</v>
      </c>
      <c r="BH10" s="211">
        <v>5.2309999999999999</v>
      </c>
      <c r="BI10" s="211">
        <v>3.4569999999999999</v>
      </c>
      <c r="BJ10" s="211"/>
      <c r="BK10" s="211">
        <v>0</v>
      </c>
      <c r="BL10" s="211">
        <v>0</v>
      </c>
      <c r="BM10" s="211">
        <v>3.681</v>
      </c>
      <c r="BN10" s="211">
        <v>2.6040000000000001</v>
      </c>
      <c r="BO10" s="211">
        <v>0.71899999999999997</v>
      </c>
      <c r="BP10" s="211">
        <v>0.47099999999999997</v>
      </c>
      <c r="BQ10" s="211">
        <v>0.53900000000000003</v>
      </c>
      <c r="BR10" s="211">
        <v>3.5470000000000002</v>
      </c>
      <c r="BS10" s="211">
        <v>5.657</v>
      </c>
      <c r="BT10" s="211"/>
      <c r="BU10" s="211">
        <v>0</v>
      </c>
      <c r="BV10" s="211">
        <v>0</v>
      </c>
      <c r="BW10" s="211">
        <v>0</v>
      </c>
      <c r="BX10" s="211">
        <v>0</v>
      </c>
      <c r="BY10" s="211">
        <v>0</v>
      </c>
      <c r="BZ10" s="211">
        <v>0</v>
      </c>
      <c r="CA10" s="211">
        <v>0</v>
      </c>
      <c r="CB10" s="211">
        <v>0</v>
      </c>
      <c r="CC10" s="211">
        <v>0</v>
      </c>
      <c r="CD10" s="211">
        <v>0</v>
      </c>
      <c r="CE10" s="211">
        <v>0</v>
      </c>
      <c r="CF10" s="211">
        <v>0</v>
      </c>
      <c r="CG10" s="211">
        <v>0</v>
      </c>
      <c r="CH10" s="211">
        <v>0</v>
      </c>
      <c r="CI10" s="211">
        <v>0</v>
      </c>
    </row>
    <row r="11" spans="1:116" s="363" customFormat="1">
      <c r="A11" s="15"/>
      <c r="C11" s="364" t="s">
        <v>70</v>
      </c>
      <c r="D11" s="365" t="e">
        <v>#REF!</v>
      </c>
      <c r="E11" s="365" t="e">
        <v>#REF!</v>
      </c>
      <c r="F11" s="365" t="e">
        <v>#REF!</v>
      </c>
      <c r="G11" s="365" t="e">
        <v>#REF!</v>
      </c>
      <c r="H11" s="365" t="e">
        <v>#REF!</v>
      </c>
      <c r="I11" s="365" t="e">
        <v>#REF!</v>
      </c>
      <c r="J11" s="365" t="e">
        <v>#REF!</v>
      </c>
      <c r="K11" s="365" t="e">
        <v>#REF!</v>
      </c>
      <c r="L11" s="365" t="e">
        <v>#REF!</v>
      </c>
      <c r="M11" s="365" t="e">
        <v>#REF!</v>
      </c>
      <c r="N11" s="365" t="e">
        <v>#REF!</v>
      </c>
      <c r="O11" s="365" t="e">
        <v>#REF!</v>
      </c>
      <c r="P11" s="365" t="e">
        <v>#REF!</v>
      </c>
      <c r="Q11" s="365" t="e">
        <v>#REF!</v>
      </c>
      <c r="R11" s="365" t="e">
        <v>#REF!</v>
      </c>
      <c r="S11" s="365" t="e">
        <v>#REF!</v>
      </c>
      <c r="T11" s="365" t="e">
        <v>#REF!</v>
      </c>
      <c r="U11" s="365" t="e">
        <v>#REF!</v>
      </c>
      <c r="V11" s="365" t="e">
        <v>#REF!</v>
      </c>
      <c r="W11" s="365" t="e">
        <v>#REF!</v>
      </c>
      <c r="X11" s="365" t="e">
        <v>#REF!</v>
      </c>
      <c r="Y11" s="365" t="e">
        <v>#REF!</v>
      </c>
      <c r="Z11" s="365" t="e">
        <v>#REF!</v>
      </c>
      <c r="AA11" s="365" t="e">
        <v>#REF!</v>
      </c>
      <c r="AB11" s="365" t="e">
        <v>#REF!</v>
      </c>
      <c r="AC11" s="365" t="e">
        <v>#REF!</v>
      </c>
      <c r="AD11" s="365" t="e">
        <v>#REF!</v>
      </c>
      <c r="AE11" s="365" t="e">
        <v>#REF!</v>
      </c>
      <c r="AF11" s="365" t="e">
        <v>#REF!</v>
      </c>
      <c r="AG11" s="365" t="e">
        <v>#REF!</v>
      </c>
      <c r="AH11" s="365" t="e">
        <v>#REF!</v>
      </c>
      <c r="AI11" s="365" t="e">
        <v>#REF!</v>
      </c>
      <c r="AJ11" s="365" t="e">
        <v>#REF!</v>
      </c>
      <c r="AK11" s="365" t="e">
        <v>#REF!</v>
      </c>
      <c r="AL11" s="365" t="e">
        <v>#REF!</v>
      </c>
      <c r="AM11" s="365" t="e">
        <v>#REF!</v>
      </c>
      <c r="AN11" s="365" t="e">
        <v>#REF!</v>
      </c>
      <c r="AO11" s="365" t="e">
        <v>#REF!</v>
      </c>
      <c r="AP11" s="365" t="e">
        <v>#REF!</v>
      </c>
      <c r="AQ11" s="365" t="e">
        <v>#REF!</v>
      </c>
      <c r="AR11" s="365" t="e">
        <v>#REF!</v>
      </c>
      <c r="AS11" s="365" t="e">
        <v>#REF!</v>
      </c>
      <c r="AT11" s="365" t="e">
        <v>#REF!</v>
      </c>
      <c r="AU11" s="365" t="e">
        <v>#REF!</v>
      </c>
      <c r="AV11" s="365" t="e">
        <v>#REF!</v>
      </c>
      <c r="AW11" s="365" t="e">
        <v>#REF!</v>
      </c>
      <c r="AX11" s="365" t="e">
        <v>#REF!</v>
      </c>
      <c r="AY11" s="365" t="e">
        <v>#REF!</v>
      </c>
      <c r="AZ11" s="365" t="e">
        <v>#REF!</v>
      </c>
      <c r="BA11" s="365" t="e">
        <v>#REF!</v>
      </c>
      <c r="BB11" s="365" t="e">
        <v>#REF!</v>
      </c>
      <c r="BC11" s="365" t="e">
        <v>#REF!</v>
      </c>
      <c r="BD11" s="365" t="e">
        <v>#REF!</v>
      </c>
      <c r="BE11" s="365" t="e">
        <v>#REF!</v>
      </c>
      <c r="BF11" s="365" t="e">
        <v>#REF!</v>
      </c>
      <c r="BG11" s="365" t="e">
        <v>#REF!</v>
      </c>
      <c r="BH11" s="365" t="e">
        <v>#REF!</v>
      </c>
      <c r="BI11" s="365" t="e">
        <v>#REF!</v>
      </c>
      <c r="BJ11" s="365" t="e">
        <v>#REF!</v>
      </c>
      <c r="BK11" s="365" t="e">
        <v>#REF!</v>
      </c>
      <c r="BL11" s="365" t="e">
        <v>#REF!</v>
      </c>
      <c r="BM11" s="365" t="e">
        <v>#REF!</v>
      </c>
      <c r="BN11" s="365" t="e">
        <v>#REF!</v>
      </c>
      <c r="BO11" s="365" t="e">
        <v>#REF!</v>
      </c>
      <c r="BP11" s="365" t="e">
        <v>#REF!</v>
      </c>
      <c r="BQ11" s="365" t="e">
        <v>#REF!</v>
      </c>
      <c r="BR11" s="365" t="e">
        <v>#REF!</v>
      </c>
      <c r="BS11" s="365" t="e">
        <v>#REF!</v>
      </c>
      <c r="BT11" s="365" t="e">
        <v>#REF!</v>
      </c>
      <c r="BU11" s="365" t="e">
        <v>#REF!</v>
      </c>
      <c r="BV11" s="365" t="e">
        <v>#REF!</v>
      </c>
      <c r="BW11" s="365" t="e">
        <v>#REF!</v>
      </c>
      <c r="BX11" s="365" t="e">
        <v>#REF!</v>
      </c>
      <c r="BY11" s="365" t="e">
        <v>#REF!</v>
      </c>
      <c r="BZ11" s="365" t="e">
        <v>#REF!</v>
      </c>
      <c r="CA11" s="365" t="e">
        <v>#REF!</v>
      </c>
      <c r="CB11" s="365" t="e">
        <v>#REF!</v>
      </c>
      <c r="CC11" s="365" t="e">
        <v>#REF!</v>
      </c>
      <c r="CD11" s="365" t="e">
        <v>#REF!</v>
      </c>
      <c r="CE11" s="365" t="e">
        <v>#REF!</v>
      </c>
      <c r="CF11" s="365" t="e">
        <v>#REF!</v>
      </c>
      <c r="CG11" s="365" t="e">
        <v>#REF!</v>
      </c>
      <c r="CH11" s="365" t="e">
        <v>#REF!</v>
      </c>
      <c r="CI11" s="365" t="e">
        <v>#REF!</v>
      </c>
      <c r="CJ11" s="364"/>
      <c r="CK11" s="364"/>
      <c r="CL11" s="364"/>
      <c r="CM11" s="364"/>
      <c r="CN11" s="364"/>
      <c r="CO11" s="364"/>
      <c r="CP11" s="364"/>
      <c r="CQ11" s="364"/>
      <c r="CR11" s="364"/>
      <c r="CS11" s="364"/>
      <c r="CT11" s="364"/>
      <c r="CU11" s="364"/>
      <c r="CV11" s="364"/>
      <c r="CW11" s="364"/>
      <c r="CX11" s="364"/>
      <c r="CY11" s="364"/>
      <c r="CZ11" s="364"/>
      <c r="DA11" s="366"/>
      <c r="DB11" s="367"/>
      <c r="DC11" s="368"/>
      <c r="DD11" s="369"/>
      <c r="DE11" s="370"/>
      <c r="DF11" s="368"/>
      <c r="DG11" s="368"/>
      <c r="DH11" s="371"/>
      <c r="DI11" s="371"/>
    </row>
    <row r="12" spans="1:116" s="216" customFormat="1" ht="14">
      <c r="A12" s="78" t="s">
        <v>3</v>
      </c>
      <c r="B12" s="209" t="s">
        <v>79</v>
      </c>
      <c r="C12" s="210"/>
      <c r="D12" s="211">
        <v>0</v>
      </c>
      <c r="E12" s="211">
        <v>0</v>
      </c>
      <c r="F12" s="211">
        <v>11.629</v>
      </c>
      <c r="G12" s="211">
        <v>0</v>
      </c>
      <c r="H12" s="211">
        <v>19.263000000000002</v>
      </c>
      <c r="I12" s="211">
        <v>12.795999999999999</v>
      </c>
      <c r="J12" s="211">
        <v>4.7140000000000004</v>
      </c>
      <c r="K12" s="211">
        <v>6.1020000000000003</v>
      </c>
      <c r="L12" s="211">
        <v>3.6360000000000001</v>
      </c>
      <c r="M12" s="211">
        <v>6.9729999999999999</v>
      </c>
      <c r="N12" s="211">
        <v>6.173</v>
      </c>
      <c r="O12" s="211">
        <v>5.9049999999999994</v>
      </c>
      <c r="P12" s="211">
        <v>5.7689999999999992</v>
      </c>
      <c r="Q12" s="211">
        <v>4.9380000000000006</v>
      </c>
      <c r="R12" s="211">
        <v>2.3340000000000001</v>
      </c>
      <c r="S12" s="211"/>
      <c r="T12" s="211">
        <v>0</v>
      </c>
      <c r="U12" s="211">
        <v>0</v>
      </c>
      <c r="V12" s="211">
        <v>3.2109999999999999</v>
      </c>
      <c r="W12" s="211">
        <v>4.8339999999999996</v>
      </c>
      <c r="X12" s="211">
        <v>2.7389999999999999</v>
      </c>
      <c r="Y12" s="211">
        <v>4.0179999999999998</v>
      </c>
      <c r="Z12" s="211">
        <v>5.2530000000000001</v>
      </c>
      <c r="AA12" s="211">
        <v>4.8499999999999996</v>
      </c>
      <c r="AB12" s="211">
        <v>5.9059999999999997</v>
      </c>
      <c r="AC12" s="211">
        <v>1.7050000000000001</v>
      </c>
      <c r="AD12" s="211">
        <v>7.2949999999999999</v>
      </c>
      <c r="AE12" s="211">
        <v>5.77</v>
      </c>
      <c r="AF12" s="211">
        <v>7.9029999999999996</v>
      </c>
      <c r="AG12" s="211">
        <v>7.8339999999999996</v>
      </c>
      <c r="AH12" s="211">
        <v>3.4360000000000004</v>
      </c>
      <c r="AI12" s="211"/>
      <c r="AJ12" s="211">
        <v>0</v>
      </c>
      <c r="AK12" s="211">
        <v>3.907</v>
      </c>
      <c r="AL12" s="211">
        <v>8.5760000000000005</v>
      </c>
      <c r="AM12" s="211">
        <v>11.718999999999999</v>
      </c>
      <c r="AN12" s="211">
        <v>11.539</v>
      </c>
      <c r="AO12" s="211">
        <v>10.125</v>
      </c>
      <c r="AP12" s="211">
        <v>8.956999999999999</v>
      </c>
      <c r="AQ12" s="211">
        <v>6.0839999999999996</v>
      </c>
      <c r="AR12" s="211">
        <v>0</v>
      </c>
      <c r="AS12" s="211">
        <v>7.1829999999999998</v>
      </c>
      <c r="AT12" s="211">
        <v>6.9589999999999996</v>
      </c>
      <c r="AU12" s="211">
        <v>8.1259999999999994</v>
      </c>
      <c r="AV12" s="211">
        <v>3.9750000000000001</v>
      </c>
      <c r="AW12" s="211"/>
      <c r="AX12" s="211">
        <v>0</v>
      </c>
      <c r="AY12" s="211">
        <v>0.314</v>
      </c>
      <c r="AZ12" s="211">
        <v>2.0880000000000001</v>
      </c>
      <c r="BA12" s="211">
        <v>3.411</v>
      </c>
      <c r="BB12" s="211">
        <v>3.7269999999999999</v>
      </c>
      <c r="BC12" s="211">
        <v>3.2079999999999997</v>
      </c>
      <c r="BD12" s="211">
        <v>7.23</v>
      </c>
      <c r="BE12" s="211">
        <v>21.215</v>
      </c>
      <c r="BF12" s="211">
        <v>18.7</v>
      </c>
      <c r="BG12" s="211">
        <v>13.963999999999999</v>
      </c>
      <c r="BH12" s="211">
        <v>8.3060000000000009</v>
      </c>
      <c r="BI12" s="211">
        <v>6.7789999999999999</v>
      </c>
      <c r="BJ12" s="211">
        <v>0.22500000000000001</v>
      </c>
      <c r="BK12" s="211"/>
      <c r="BL12" s="211">
        <v>0</v>
      </c>
      <c r="BM12" s="211">
        <v>0.78400000000000003</v>
      </c>
      <c r="BN12" s="211">
        <v>0.24599999999999997</v>
      </c>
      <c r="BO12" s="211">
        <v>2.0419999999999998</v>
      </c>
      <c r="BP12" s="211">
        <v>0.65</v>
      </c>
      <c r="BQ12" s="211">
        <v>0.19999999999999998</v>
      </c>
      <c r="BR12" s="211">
        <v>0.60499999999999998</v>
      </c>
      <c r="BS12" s="211">
        <v>0.49299999999999999</v>
      </c>
      <c r="BT12" s="211">
        <v>0.47000000000000003</v>
      </c>
      <c r="BU12" s="211"/>
      <c r="BV12" s="211">
        <v>0</v>
      </c>
      <c r="BW12" s="211">
        <v>0</v>
      </c>
      <c r="BX12" s="211">
        <v>0</v>
      </c>
      <c r="BY12" s="211">
        <v>0</v>
      </c>
      <c r="BZ12" s="211">
        <v>0</v>
      </c>
      <c r="CA12" s="211">
        <v>0</v>
      </c>
      <c r="CB12" s="211">
        <v>0</v>
      </c>
      <c r="CC12" s="211">
        <v>0</v>
      </c>
      <c r="CD12" s="211">
        <v>0</v>
      </c>
      <c r="CE12" s="211">
        <v>0</v>
      </c>
      <c r="CF12" s="211">
        <v>0</v>
      </c>
      <c r="CG12" s="211">
        <v>0</v>
      </c>
      <c r="CH12" s="211">
        <v>0</v>
      </c>
      <c r="CI12" s="211">
        <v>0</v>
      </c>
    </row>
    <row r="13" spans="1:116" s="216" customFormat="1">
      <c r="A13" s="8"/>
      <c r="B13" s="209" t="s">
        <v>87</v>
      </c>
      <c r="C13" s="217"/>
      <c r="D13" s="211">
        <v>0</v>
      </c>
      <c r="E13" s="211">
        <v>0</v>
      </c>
      <c r="F13" s="211">
        <v>6.7000000000000004E-2</v>
      </c>
      <c r="G13" s="211">
        <v>0</v>
      </c>
      <c r="H13" s="211">
        <v>0.224</v>
      </c>
      <c r="I13" s="211">
        <v>0.27</v>
      </c>
      <c r="J13" s="211">
        <v>1.6850000000000001</v>
      </c>
      <c r="K13" s="211">
        <v>1.056</v>
      </c>
      <c r="L13" s="211">
        <v>0.51700000000000002</v>
      </c>
      <c r="M13" s="211">
        <v>2.4470000000000001</v>
      </c>
      <c r="N13" s="211">
        <v>2.403</v>
      </c>
      <c r="O13" s="211">
        <v>2.2679999999999998</v>
      </c>
      <c r="P13" s="211">
        <v>2.6260000000000003</v>
      </c>
      <c r="Q13" s="211">
        <v>2.1549999999999998</v>
      </c>
      <c r="R13" s="211">
        <v>0.85099999999999998</v>
      </c>
      <c r="S13" s="211"/>
      <c r="T13" s="211">
        <v>0</v>
      </c>
      <c r="U13" s="211">
        <v>0</v>
      </c>
      <c r="V13" s="211">
        <v>0.26900000000000002</v>
      </c>
      <c r="W13" s="211">
        <v>0.44900000000000001</v>
      </c>
      <c r="X13" s="211">
        <v>0.29200000000000004</v>
      </c>
      <c r="Y13" s="211">
        <v>0.20200000000000001</v>
      </c>
      <c r="Z13" s="211">
        <v>0.40400000000000003</v>
      </c>
      <c r="AA13" s="211">
        <v>0.69599999999999995</v>
      </c>
      <c r="AB13" s="211">
        <v>1.6160000000000001</v>
      </c>
      <c r="AC13" s="211">
        <v>0.85299999999999998</v>
      </c>
      <c r="AD13" s="211">
        <v>1.3030000000000002</v>
      </c>
      <c r="AE13" s="211">
        <v>1.5489999999999999</v>
      </c>
      <c r="AF13" s="211">
        <v>1.75</v>
      </c>
      <c r="AG13" s="211">
        <v>2.5819999999999999</v>
      </c>
      <c r="AH13" s="211">
        <v>1.3699999999999999</v>
      </c>
      <c r="AI13" s="211"/>
      <c r="AJ13" s="211">
        <v>0</v>
      </c>
      <c r="AK13" s="211">
        <v>7.9029999999999996</v>
      </c>
      <c r="AL13" s="211">
        <v>5.8369999999999997</v>
      </c>
      <c r="AM13" s="211">
        <v>1.9090000000000003</v>
      </c>
      <c r="AN13" s="211">
        <v>3.4580000000000002</v>
      </c>
      <c r="AO13" s="211">
        <v>4.5570000000000004</v>
      </c>
      <c r="AP13" s="211">
        <v>1.887</v>
      </c>
      <c r="AQ13" s="211">
        <v>2.02</v>
      </c>
      <c r="AR13" s="211">
        <v>0</v>
      </c>
      <c r="AS13" s="211">
        <v>2.1319999999999997</v>
      </c>
      <c r="AT13" s="211">
        <v>2.0430000000000001</v>
      </c>
      <c r="AU13" s="211">
        <v>2.964</v>
      </c>
      <c r="AV13" s="211">
        <v>1.7510000000000001</v>
      </c>
      <c r="AW13" s="211"/>
      <c r="AX13" s="211">
        <v>0</v>
      </c>
      <c r="AY13" s="211">
        <v>1.056</v>
      </c>
      <c r="AZ13" s="211">
        <v>1.6160000000000001</v>
      </c>
      <c r="BA13" s="211">
        <v>0.96500000000000008</v>
      </c>
      <c r="BB13" s="211">
        <v>16.792999999999999</v>
      </c>
      <c r="BC13" s="211">
        <v>15.199000000000002</v>
      </c>
      <c r="BD13" s="211">
        <v>10.058</v>
      </c>
      <c r="BE13" s="211">
        <v>7.8569999999999993</v>
      </c>
      <c r="BF13" s="211">
        <v>10.978999999999999</v>
      </c>
      <c r="BG13" s="211">
        <v>18.521000000000001</v>
      </c>
      <c r="BH13" s="211">
        <v>21.821000000000002</v>
      </c>
      <c r="BI13" s="211">
        <v>28.263999999999999</v>
      </c>
      <c r="BJ13" s="211">
        <v>5.5229999999999997</v>
      </c>
      <c r="BK13" s="211"/>
      <c r="BL13" s="211">
        <v>0</v>
      </c>
      <c r="BM13" s="211">
        <v>0.26800000000000002</v>
      </c>
      <c r="BN13" s="211">
        <v>0.7430000000000001</v>
      </c>
      <c r="BO13" s="211">
        <v>2.0649999999999999</v>
      </c>
      <c r="BP13" s="211">
        <v>1.7969999999999999</v>
      </c>
      <c r="BQ13" s="211">
        <v>1.548</v>
      </c>
      <c r="BR13" s="211">
        <v>1.7510000000000001</v>
      </c>
      <c r="BS13" s="211">
        <v>0.71899999999999986</v>
      </c>
      <c r="BT13" s="211">
        <v>5.702</v>
      </c>
      <c r="BU13" s="211"/>
      <c r="BV13" s="211">
        <v>0</v>
      </c>
      <c r="BW13" s="211">
        <v>0</v>
      </c>
      <c r="BX13" s="211">
        <v>0</v>
      </c>
      <c r="BY13" s="211">
        <v>0</v>
      </c>
      <c r="BZ13" s="211">
        <v>0</v>
      </c>
      <c r="CA13" s="211">
        <v>0</v>
      </c>
      <c r="CB13" s="211">
        <v>0</v>
      </c>
      <c r="CC13" s="211">
        <v>0</v>
      </c>
      <c r="CD13" s="211">
        <v>0</v>
      </c>
      <c r="CE13" s="211">
        <v>0</v>
      </c>
      <c r="CF13" s="211">
        <v>0</v>
      </c>
      <c r="CG13" s="211">
        <v>0</v>
      </c>
      <c r="CH13" s="211">
        <v>0</v>
      </c>
      <c r="CI13" s="211">
        <v>0</v>
      </c>
    </row>
    <row r="14" spans="1:116" s="216" customFormat="1">
      <c r="A14" s="10"/>
      <c r="B14" s="219" t="s">
        <v>88</v>
      </c>
      <c r="C14" s="217"/>
      <c r="D14" s="211">
        <v>0</v>
      </c>
      <c r="E14" s="211">
        <v>0</v>
      </c>
      <c r="F14" s="211">
        <v>0.314</v>
      </c>
      <c r="G14" s="211">
        <v>0</v>
      </c>
      <c r="H14" s="211">
        <v>1.099</v>
      </c>
      <c r="I14" s="211">
        <v>0.94299999999999995</v>
      </c>
      <c r="J14" s="211">
        <v>4.109</v>
      </c>
      <c r="K14" s="211">
        <v>3.4790000000000001</v>
      </c>
      <c r="L14" s="211">
        <v>2.9630000000000001</v>
      </c>
      <c r="M14" s="211">
        <v>3.6589999999999998</v>
      </c>
      <c r="N14" s="211">
        <v>4.0859999999999994</v>
      </c>
      <c r="O14" s="211">
        <v>4.3559999999999999</v>
      </c>
      <c r="P14" s="211">
        <v>4.7159999999999993</v>
      </c>
      <c r="Q14" s="211">
        <v>3.9970000000000003</v>
      </c>
      <c r="R14" s="211">
        <v>2.4470000000000001</v>
      </c>
      <c r="S14" s="211"/>
      <c r="T14" s="211">
        <v>0</v>
      </c>
      <c r="U14" s="211">
        <v>0</v>
      </c>
      <c r="V14" s="211">
        <v>2.5589999999999997</v>
      </c>
      <c r="W14" s="211">
        <v>4.3780000000000001</v>
      </c>
      <c r="X14" s="211">
        <v>1.752</v>
      </c>
      <c r="Y14" s="211">
        <v>1.2350000000000001</v>
      </c>
      <c r="Z14" s="211">
        <v>4.76</v>
      </c>
      <c r="AA14" s="211">
        <v>5.6579999999999995</v>
      </c>
      <c r="AB14" s="211">
        <v>5.59</v>
      </c>
      <c r="AC14" s="211">
        <v>2.0209999999999999</v>
      </c>
      <c r="AD14" s="211">
        <v>5.2759999999999998</v>
      </c>
      <c r="AE14" s="211">
        <v>4.5790000000000006</v>
      </c>
      <c r="AF14" s="211">
        <v>4.9610000000000003</v>
      </c>
      <c r="AG14" s="211">
        <v>4.7369999999999992</v>
      </c>
      <c r="AH14" s="211">
        <v>2.3119999999999998</v>
      </c>
      <c r="AI14" s="211"/>
      <c r="AJ14" s="211">
        <v>0</v>
      </c>
      <c r="AK14" s="211">
        <v>1.0109999999999999</v>
      </c>
      <c r="AL14" s="211">
        <v>3.8159999999999998</v>
      </c>
      <c r="AM14" s="211">
        <v>4.9160000000000004</v>
      </c>
      <c r="AN14" s="211">
        <v>4.3550000000000004</v>
      </c>
      <c r="AO14" s="211">
        <v>3.8840000000000003</v>
      </c>
      <c r="AP14" s="211">
        <v>5.2080000000000002</v>
      </c>
      <c r="AQ14" s="211">
        <v>3.6140000000000003</v>
      </c>
      <c r="AR14" s="211">
        <v>0</v>
      </c>
      <c r="AS14" s="211">
        <v>5.657</v>
      </c>
      <c r="AT14" s="211">
        <v>5.9719999999999995</v>
      </c>
      <c r="AU14" s="211">
        <v>5.2770000000000001</v>
      </c>
      <c r="AV14" s="211">
        <v>3.8380000000000001</v>
      </c>
      <c r="AW14" s="211"/>
      <c r="AX14" s="211">
        <v>0</v>
      </c>
      <c r="AY14" s="211">
        <v>2.3130000000000002</v>
      </c>
      <c r="AZ14" s="211">
        <v>6.6459999999999999</v>
      </c>
      <c r="BA14" s="211">
        <v>6.4879999999999995</v>
      </c>
      <c r="BB14" s="211">
        <v>3.2779999999999996</v>
      </c>
      <c r="BC14" s="211">
        <v>4.2890000000000006</v>
      </c>
      <c r="BD14" s="211">
        <v>1.258</v>
      </c>
      <c r="BE14" s="211">
        <v>0.35799999999999998</v>
      </c>
      <c r="BF14" s="211">
        <v>0.33600000000000002</v>
      </c>
      <c r="BG14" s="211">
        <v>0.53900000000000003</v>
      </c>
      <c r="BH14" s="211">
        <v>0.67300000000000004</v>
      </c>
      <c r="BI14" s="211">
        <v>0.67300000000000004</v>
      </c>
      <c r="BJ14" s="211">
        <v>0.314</v>
      </c>
      <c r="BK14" s="211"/>
      <c r="BL14" s="211">
        <v>0</v>
      </c>
      <c r="BM14" s="211">
        <v>3.5690000000000004</v>
      </c>
      <c r="BN14" s="211">
        <v>2.649</v>
      </c>
      <c r="BO14" s="211">
        <v>7.4979999999999993</v>
      </c>
      <c r="BP14" s="211">
        <v>2.56</v>
      </c>
      <c r="BQ14" s="211">
        <v>3.21</v>
      </c>
      <c r="BR14" s="211">
        <v>5.1170000000000009</v>
      </c>
      <c r="BS14" s="211">
        <v>7.3190000000000008</v>
      </c>
      <c r="BT14" s="211">
        <v>5.7240000000000002</v>
      </c>
      <c r="BU14" s="211"/>
      <c r="BV14" s="211">
        <v>0</v>
      </c>
      <c r="BW14" s="211">
        <v>0</v>
      </c>
      <c r="BX14" s="211">
        <v>0</v>
      </c>
      <c r="BY14" s="211">
        <v>0</v>
      </c>
      <c r="BZ14" s="211">
        <v>0</v>
      </c>
      <c r="CA14" s="211">
        <v>0</v>
      </c>
      <c r="CB14" s="211">
        <v>0</v>
      </c>
      <c r="CC14" s="211">
        <v>0</v>
      </c>
      <c r="CD14" s="211">
        <v>0</v>
      </c>
      <c r="CE14" s="211">
        <v>0</v>
      </c>
      <c r="CF14" s="211">
        <v>0</v>
      </c>
      <c r="CG14" s="211">
        <v>0</v>
      </c>
      <c r="CH14" s="211">
        <v>0</v>
      </c>
      <c r="CI14" s="211">
        <v>0</v>
      </c>
    </row>
    <row r="15" spans="1:116" s="363" customFormat="1">
      <c r="A15" s="15"/>
      <c r="C15" s="364" t="s">
        <v>70</v>
      </c>
      <c r="D15" s="365" t="e">
        <v>#REF!</v>
      </c>
      <c r="E15" s="365" t="e">
        <v>#REF!</v>
      </c>
      <c r="F15" s="365" t="e">
        <v>#REF!</v>
      </c>
      <c r="G15" s="365" t="e">
        <v>#REF!</v>
      </c>
      <c r="H15" s="365" t="e">
        <v>#REF!</v>
      </c>
      <c r="I15" s="365" t="e">
        <v>#REF!</v>
      </c>
      <c r="J15" s="365" t="e">
        <v>#REF!</v>
      </c>
      <c r="K15" s="365" t="e">
        <v>#REF!</v>
      </c>
      <c r="L15" s="365" t="e">
        <v>#REF!</v>
      </c>
      <c r="M15" s="365" t="e">
        <v>#REF!</v>
      </c>
      <c r="N15" s="365" t="e">
        <v>#REF!</v>
      </c>
      <c r="O15" s="365" t="e">
        <v>#REF!</v>
      </c>
      <c r="P15" s="365" t="e">
        <v>#REF!</v>
      </c>
      <c r="Q15" s="365" t="e">
        <v>#REF!</v>
      </c>
      <c r="R15" s="365" t="e">
        <v>#REF!</v>
      </c>
      <c r="S15" s="365" t="e">
        <v>#REF!</v>
      </c>
      <c r="T15" s="365" t="e">
        <v>#REF!</v>
      </c>
      <c r="U15" s="365" t="e">
        <v>#REF!</v>
      </c>
      <c r="V15" s="365" t="e">
        <v>#REF!</v>
      </c>
      <c r="W15" s="365" t="e">
        <v>#REF!</v>
      </c>
      <c r="X15" s="365" t="e">
        <v>#REF!</v>
      </c>
      <c r="Y15" s="365" t="e">
        <v>#REF!</v>
      </c>
      <c r="Z15" s="365" t="e">
        <v>#REF!</v>
      </c>
      <c r="AA15" s="365" t="e">
        <v>#REF!</v>
      </c>
      <c r="AB15" s="365" t="e">
        <v>#REF!</v>
      </c>
      <c r="AC15" s="365" t="e">
        <v>#REF!</v>
      </c>
      <c r="AD15" s="365" t="e">
        <v>#REF!</v>
      </c>
      <c r="AE15" s="365" t="e">
        <v>#REF!</v>
      </c>
      <c r="AF15" s="365" t="e">
        <v>#REF!</v>
      </c>
      <c r="AG15" s="365" t="e">
        <v>#REF!</v>
      </c>
      <c r="AH15" s="365" t="e">
        <v>#REF!</v>
      </c>
      <c r="AI15" s="365" t="e">
        <v>#REF!</v>
      </c>
      <c r="AJ15" s="365" t="e">
        <v>#REF!</v>
      </c>
      <c r="AK15" s="365" t="e">
        <v>#REF!</v>
      </c>
      <c r="AL15" s="365" t="e">
        <v>#REF!</v>
      </c>
      <c r="AM15" s="365" t="e">
        <v>#REF!</v>
      </c>
      <c r="AN15" s="365" t="e">
        <v>#REF!</v>
      </c>
      <c r="AO15" s="365" t="e">
        <v>#REF!</v>
      </c>
      <c r="AP15" s="365" t="e">
        <v>#REF!</v>
      </c>
      <c r="AQ15" s="365" t="e">
        <v>#REF!</v>
      </c>
      <c r="AR15" s="365" t="e">
        <v>#REF!</v>
      </c>
      <c r="AS15" s="365" t="e">
        <v>#REF!</v>
      </c>
      <c r="AT15" s="365" t="e">
        <v>#REF!</v>
      </c>
      <c r="AU15" s="365" t="e">
        <v>#REF!</v>
      </c>
      <c r="AV15" s="365" t="e">
        <v>#REF!</v>
      </c>
      <c r="AW15" s="365" t="e">
        <v>#REF!</v>
      </c>
      <c r="AX15" s="365" t="e">
        <v>#REF!</v>
      </c>
      <c r="AY15" s="365" t="e">
        <v>#REF!</v>
      </c>
      <c r="AZ15" s="365" t="e">
        <v>#REF!</v>
      </c>
      <c r="BA15" s="365" t="e">
        <v>#REF!</v>
      </c>
      <c r="BB15" s="365" t="e">
        <v>#REF!</v>
      </c>
      <c r="BC15" s="365" t="e">
        <v>#REF!</v>
      </c>
      <c r="BD15" s="365" t="e">
        <v>#REF!</v>
      </c>
      <c r="BE15" s="365" t="e">
        <v>#REF!</v>
      </c>
      <c r="BF15" s="365" t="e">
        <v>#REF!</v>
      </c>
      <c r="BG15" s="365" t="e">
        <v>#REF!</v>
      </c>
      <c r="BH15" s="365" t="e">
        <v>#REF!</v>
      </c>
      <c r="BI15" s="365" t="e">
        <v>#REF!</v>
      </c>
      <c r="BJ15" s="365" t="e">
        <v>#REF!</v>
      </c>
      <c r="BK15" s="365" t="e">
        <v>#REF!</v>
      </c>
      <c r="BL15" s="365" t="e">
        <v>#REF!</v>
      </c>
      <c r="BM15" s="365" t="e">
        <v>#REF!</v>
      </c>
      <c r="BN15" s="365" t="e">
        <v>#REF!</v>
      </c>
      <c r="BO15" s="365" t="e">
        <v>#REF!</v>
      </c>
      <c r="BP15" s="365" t="e">
        <v>#REF!</v>
      </c>
      <c r="BQ15" s="365" t="e">
        <v>#REF!</v>
      </c>
      <c r="BR15" s="365" t="e">
        <v>#REF!</v>
      </c>
      <c r="BS15" s="365" t="e">
        <v>#REF!</v>
      </c>
      <c r="BT15" s="365" t="e">
        <v>#REF!</v>
      </c>
      <c r="BU15" s="365" t="e">
        <v>#REF!</v>
      </c>
      <c r="BV15" s="365" t="e">
        <v>#REF!</v>
      </c>
      <c r="BW15" s="365" t="e">
        <v>#REF!</v>
      </c>
      <c r="BX15" s="365" t="e">
        <v>#REF!</v>
      </c>
      <c r="BY15" s="365" t="e">
        <v>#REF!</v>
      </c>
      <c r="BZ15" s="365" t="e">
        <v>#REF!</v>
      </c>
      <c r="CA15" s="365" t="e">
        <v>#REF!</v>
      </c>
      <c r="CB15" s="365" t="e">
        <v>#REF!</v>
      </c>
      <c r="CC15" s="365" t="e">
        <v>#REF!</v>
      </c>
      <c r="CD15" s="365" t="e">
        <v>#REF!</v>
      </c>
      <c r="CE15" s="365" t="e">
        <v>#REF!</v>
      </c>
      <c r="CF15" s="365" t="e">
        <v>#REF!</v>
      </c>
      <c r="CG15" s="365" t="e">
        <v>#REF!</v>
      </c>
      <c r="CH15" s="365" t="e">
        <v>#REF!</v>
      </c>
      <c r="CI15" s="365" t="e">
        <v>#REF!</v>
      </c>
      <c r="CJ15" s="364"/>
      <c r="CK15" s="364"/>
      <c r="CL15" s="364"/>
      <c r="CM15" s="364"/>
      <c r="CN15" s="364"/>
      <c r="CO15" s="364"/>
      <c r="CP15" s="364"/>
      <c r="CQ15" s="364"/>
      <c r="CR15" s="364"/>
      <c r="CS15" s="364"/>
      <c r="CT15" s="364"/>
      <c r="CU15" s="364"/>
      <c r="CV15" s="364"/>
      <c r="CW15" s="364"/>
      <c r="CX15" s="364"/>
      <c r="CY15" s="364"/>
      <c r="CZ15" s="364"/>
      <c r="DA15" s="366"/>
      <c r="DB15" s="367"/>
      <c r="DC15" s="368"/>
      <c r="DD15" s="369"/>
      <c r="DE15" s="370"/>
      <c r="DF15" s="368"/>
      <c r="DG15" s="368"/>
      <c r="DH15" s="371"/>
      <c r="DI15" s="371"/>
    </row>
    <row r="16" spans="1:116" s="216" customFormat="1" ht="14">
      <c r="A16" s="78" t="s">
        <v>2</v>
      </c>
      <c r="B16" s="209" t="s">
        <v>79</v>
      </c>
      <c r="C16" s="210"/>
      <c r="D16" s="211">
        <v>0</v>
      </c>
      <c r="E16" s="211">
        <v>12.347</v>
      </c>
      <c r="F16" s="211">
        <v>13.538</v>
      </c>
      <c r="G16" s="211">
        <v>12.997999999999999</v>
      </c>
      <c r="H16" s="211">
        <v>17.511000000000003</v>
      </c>
      <c r="I16" s="211">
        <v>15.983000000000001</v>
      </c>
      <c r="J16" s="211">
        <v>6.3079999999999998</v>
      </c>
      <c r="K16" s="211">
        <v>7.5870000000000006</v>
      </c>
      <c r="L16" s="211">
        <v>5.0289999999999999</v>
      </c>
      <c r="M16" s="211"/>
      <c r="N16" s="211">
        <v>0</v>
      </c>
      <c r="O16" s="211">
        <v>0.313</v>
      </c>
      <c r="P16" s="211">
        <v>2.964</v>
      </c>
      <c r="Q16" s="211">
        <v>6.0600000000000005</v>
      </c>
      <c r="R16" s="211">
        <v>11.427</v>
      </c>
      <c r="S16" s="211">
        <v>9.7219999999999995</v>
      </c>
      <c r="T16" s="211">
        <v>10.170999999999998</v>
      </c>
      <c r="U16" s="211">
        <v>7.7899999999999991</v>
      </c>
      <c r="V16" s="211">
        <v>7.2739999999999991</v>
      </c>
      <c r="W16" s="211">
        <v>6.1289999999999996</v>
      </c>
      <c r="X16" s="211"/>
      <c r="Y16" s="211">
        <v>0</v>
      </c>
      <c r="Z16" s="211">
        <v>2.7600000000000002</v>
      </c>
      <c r="AA16" s="211">
        <v>5.6110000000000007</v>
      </c>
      <c r="AB16" s="211">
        <v>5.68</v>
      </c>
      <c r="AC16" s="211">
        <v>3.7499999999999996</v>
      </c>
      <c r="AD16" s="211">
        <v>4.9390000000000001</v>
      </c>
      <c r="AE16" s="211">
        <v>7.9689999999999994</v>
      </c>
      <c r="AF16" s="211">
        <v>9.8559999999999999</v>
      </c>
      <c r="AG16" s="211">
        <v>1.931</v>
      </c>
      <c r="AH16" s="211"/>
      <c r="AI16" s="211">
        <v>0</v>
      </c>
      <c r="AJ16" s="211">
        <v>18.094000000000001</v>
      </c>
      <c r="AK16" s="211">
        <v>25.321999999999999</v>
      </c>
      <c r="AL16" s="211">
        <v>24.269000000000002</v>
      </c>
      <c r="AM16" s="211">
        <v>23.012</v>
      </c>
      <c r="AN16" s="211">
        <v>24.831</v>
      </c>
      <c r="AO16" s="211">
        <v>11.604999999999999</v>
      </c>
      <c r="AP16" s="211">
        <v>8.8460000000000001</v>
      </c>
      <c r="AQ16" s="211">
        <v>2.1759999999999997</v>
      </c>
      <c r="AR16" s="211">
        <v>0</v>
      </c>
      <c r="AS16" s="211"/>
      <c r="AT16" s="211">
        <v>0</v>
      </c>
      <c r="AU16" s="211">
        <v>5.7030000000000003</v>
      </c>
      <c r="AV16" s="211">
        <v>4.0869999999999997</v>
      </c>
      <c r="AW16" s="211">
        <v>15.467000000000001</v>
      </c>
      <c r="AX16" s="211">
        <v>16.388999999999999</v>
      </c>
      <c r="AY16" s="211">
        <v>1.998</v>
      </c>
      <c r="AZ16" s="211">
        <v>5.7469999999999999</v>
      </c>
      <c r="BA16" s="211">
        <v>5.4320000000000004</v>
      </c>
      <c r="BB16" s="211">
        <v>5.5679999999999996</v>
      </c>
      <c r="BC16" s="211">
        <v>3.8389999999999995</v>
      </c>
      <c r="BD16" s="211">
        <v>1.4350000000000001</v>
      </c>
      <c r="BE16" s="211"/>
      <c r="BF16" s="211">
        <v>15.243</v>
      </c>
      <c r="BG16" s="211">
        <v>12.863000000000001</v>
      </c>
      <c r="BH16" s="211">
        <v>9.8099999999999987</v>
      </c>
      <c r="BI16" s="211">
        <v>8.6639999999999997</v>
      </c>
      <c r="BJ16" s="211">
        <v>10.302999999999999</v>
      </c>
      <c r="BK16" s="211">
        <v>7.3870000000000005</v>
      </c>
      <c r="BL16" s="211">
        <v>4.22</v>
      </c>
      <c r="BM16" s="211">
        <v>4.0640000000000001</v>
      </c>
      <c r="BN16" s="211">
        <v>1.7090000000000001</v>
      </c>
      <c r="BO16" s="211"/>
      <c r="BP16" s="211">
        <v>0</v>
      </c>
      <c r="BQ16" s="211">
        <v>0</v>
      </c>
      <c r="BR16" s="211">
        <v>0</v>
      </c>
      <c r="BS16" s="211">
        <v>0</v>
      </c>
      <c r="BT16" s="211">
        <v>0</v>
      </c>
      <c r="BU16" s="211">
        <v>0</v>
      </c>
      <c r="BV16" s="211">
        <v>0</v>
      </c>
      <c r="BW16" s="211">
        <v>0</v>
      </c>
      <c r="BX16" s="211">
        <v>0</v>
      </c>
      <c r="BY16" s="211">
        <v>0</v>
      </c>
      <c r="BZ16" s="211">
        <v>0</v>
      </c>
      <c r="CA16" s="211">
        <v>0</v>
      </c>
      <c r="CB16" s="211">
        <v>0</v>
      </c>
      <c r="CC16" s="211">
        <v>0</v>
      </c>
      <c r="CD16" s="211">
        <v>0</v>
      </c>
      <c r="CE16" s="211">
        <v>0</v>
      </c>
      <c r="CF16" s="211">
        <v>0</v>
      </c>
      <c r="CG16" s="211">
        <v>0</v>
      </c>
      <c r="CH16" s="211">
        <v>0</v>
      </c>
      <c r="CI16" s="211">
        <v>0</v>
      </c>
    </row>
    <row r="17" spans="1:113" s="216" customFormat="1">
      <c r="A17" s="8"/>
      <c r="B17" s="209" t="s">
        <v>87</v>
      </c>
      <c r="C17" s="217"/>
      <c r="D17" s="211">
        <v>0</v>
      </c>
      <c r="E17" s="211">
        <v>0.11099999999999999</v>
      </c>
      <c r="F17" s="211">
        <v>0.11199999999999999</v>
      </c>
      <c r="G17" s="211">
        <v>8.8999999999999996E-2</v>
      </c>
      <c r="H17" s="211">
        <v>0.112</v>
      </c>
      <c r="I17" s="211">
        <v>0.27</v>
      </c>
      <c r="J17" s="211">
        <v>1.3919999999999999</v>
      </c>
      <c r="K17" s="211">
        <v>5.0289999999999999</v>
      </c>
      <c r="L17" s="211">
        <v>3.367</v>
      </c>
      <c r="M17" s="211"/>
      <c r="N17" s="211">
        <v>0</v>
      </c>
      <c r="O17" s="211">
        <v>0.11099999999999999</v>
      </c>
      <c r="P17" s="211">
        <v>1.3919999999999999</v>
      </c>
      <c r="Q17" s="211">
        <v>0.314</v>
      </c>
      <c r="R17" s="211">
        <v>1.7290000000000001</v>
      </c>
      <c r="S17" s="211">
        <v>1.5930000000000002</v>
      </c>
      <c r="T17" s="211">
        <v>5.1859999999999999</v>
      </c>
      <c r="U17" s="211">
        <v>8.4939999999999998</v>
      </c>
      <c r="V17" s="211">
        <v>2.964</v>
      </c>
      <c r="W17" s="211">
        <v>1.64</v>
      </c>
      <c r="X17" s="211"/>
      <c r="Y17" s="211">
        <v>0</v>
      </c>
      <c r="Z17" s="211">
        <v>0.20099999999999998</v>
      </c>
      <c r="AA17" s="211">
        <v>3.5920000000000001</v>
      </c>
      <c r="AB17" s="211">
        <v>5.2759999999999998</v>
      </c>
      <c r="AC17" s="211">
        <v>1.302</v>
      </c>
      <c r="AD17" s="211">
        <v>2.02</v>
      </c>
      <c r="AE17" s="211">
        <v>7.2959999999999994</v>
      </c>
      <c r="AF17" s="211">
        <v>4.468</v>
      </c>
      <c r="AG17" s="211">
        <v>0.629</v>
      </c>
      <c r="AH17" s="211"/>
      <c r="AI17" s="211">
        <v>0</v>
      </c>
      <c r="AJ17" s="211">
        <v>0.17899999999999999</v>
      </c>
      <c r="AK17" s="211">
        <v>0.157</v>
      </c>
      <c r="AL17" s="211">
        <v>0.27</v>
      </c>
      <c r="AM17" s="211">
        <v>0.13400000000000001</v>
      </c>
      <c r="AN17" s="211">
        <v>0.224</v>
      </c>
      <c r="AO17" s="211">
        <v>3.8620000000000001</v>
      </c>
      <c r="AP17" s="211">
        <v>3.0309999999999997</v>
      </c>
      <c r="AQ17" s="211">
        <v>1.145</v>
      </c>
      <c r="AR17" s="211">
        <v>0</v>
      </c>
      <c r="AS17" s="211"/>
      <c r="AT17" s="211">
        <v>0</v>
      </c>
      <c r="AU17" s="211">
        <v>8.98</v>
      </c>
      <c r="AV17" s="211">
        <v>2.3570000000000002</v>
      </c>
      <c r="AW17" s="211">
        <v>0.38100000000000001</v>
      </c>
      <c r="AX17" s="211">
        <v>0.58400000000000007</v>
      </c>
      <c r="AY17" s="211">
        <v>6.758</v>
      </c>
      <c r="AZ17" s="211">
        <v>9.8999999999999986</v>
      </c>
      <c r="BA17" s="211">
        <v>6.9149999999999991</v>
      </c>
      <c r="BB17" s="211">
        <v>7.7010000000000005</v>
      </c>
      <c r="BC17" s="211">
        <v>7.5659999999999998</v>
      </c>
      <c r="BD17" s="211">
        <v>2.7159999999999997</v>
      </c>
      <c r="BE17" s="211"/>
      <c r="BF17" s="211">
        <v>9.0469999999999988</v>
      </c>
      <c r="BG17" s="211">
        <v>14.727</v>
      </c>
      <c r="BH17" s="211">
        <v>20.182000000000002</v>
      </c>
      <c r="BI17" s="211">
        <v>21.822000000000003</v>
      </c>
      <c r="BJ17" s="211">
        <v>29.611000000000001</v>
      </c>
      <c r="BK17" s="211">
        <v>25.369000000000003</v>
      </c>
      <c r="BL17" s="211">
        <v>15.064</v>
      </c>
      <c r="BM17" s="211">
        <v>1.841</v>
      </c>
      <c r="BN17" s="211">
        <v>1.212</v>
      </c>
      <c r="BO17" s="211"/>
      <c r="BP17" s="211">
        <v>0</v>
      </c>
      <c r="BQ17" s="211">
        <v>0</v>
      </c>
      <c r="BR17" s="211">
        <v>0</v>
      </c>
      <c r="BS17" s="211">
        <v>0</v>
      </c>
      <c r="BT17" s="211">
        <v>0</v>
      </c>
      <c r="BU17" s="211">
        <v>0</v>
      </c>
      <c r="BV17" s="211">
        <v>0</v>
      </c>
      <c r="BW17" s="211">
        <v>0</v>
      </c>
      <c r="BX17" s="211">
        <v>0</v>
      </c>
      <c r="BY17" s="211">
        <v>0</v>
      </c>
      <c r="BZ17" s="211">
        <v>0</v>
      </c>
      <c r="CA17" s="211">
        <v>0</v>
      </c>
      <c r="CB17" s="211">
        <v>0</v>
      </c>
      <c r="CC17" s="211">
        <v>0</v>
      </c>
      <c r="CD17" s="211">
        <v>0</v>
      </c>
      <c r="CE17" s="211">
        <v>0</v>
      </c>
      <c r="CF17" s="211">
        <v>0</v>
      </c>
      <c r="CG17" s="211">
        <v>0</v>
      </c>
      <c r="CH17" s="211">
        <v>0</v>
      </c>
      <c r="CI17" s="211">
        <v>0</v>
      </c>
    </row>
    <row r="18" spans="1:113" s="216" customFormat="1">
      <c r="A18" s="10"/>
      <c r="B18" s="219" t="s">
        <v>88</v>
      </c>
      <c r="C18" s="217"/>
      <c r="D18" s="211">
        <v>0</v>
      </c>
      <c r="E18" s="211">
        <v>0.47099999999999997</v>
      </c>
      <c r="F18" s="211">
        <v>1.032</v>
      </c>
      <c r="G18" s="211">
        <v>1.0550000000000002</v>
      </c>
      <c r="H18" s="211">
        <v>1.5720000000000001</v>
      </c>
      <c r="I18" s="211">
        <v>2.0649999999999999</v>
      </c>
      <c r="J18" s="211">
        <v>2.65</v>
      </c>
      <c r="K18" s="211">
        <v>2.6709999999999998</v>
      </c>
      <c r="L18" s="211">
        <v>1.6839999999999999</v>
      </c>
      <c r="M18" s="211"/>
      <c r="N18" s="211">
        <v>0</v>
      </c>
      <c r="O18" s="211">
        <v>0.224</v>
      </c>
      <c r="P18" s="211">
        <v>1.5719999999999998</v>
      </c>
      <c r="Q18" s="211">
        <v>3.03</v>
      </c>
      <c r="R18" s="211">
        <v>2.694</v>
      </c>
      <c r="S18" s="211">
        <v>2.3570000000000002</v>
      </c>
      <c r="T18" s="211">
        <v>3.1199999999999997</v>
      </c>
      <c r="U18" s="211">
        <v>3.4579999999999997</v>
      </c>
      <c r="V18" s="211">
        <v>4.1989999999999998</v>
      </c>
      <c r="W18" s="211">
        <v>2.6270000000000002</v>
      </c>
      <c r="X18" s="211"/>
      <c r="Y18" s="211">
        <v>0</v>
      </c>
      <c r="Z18" s="211">
        <v>2.3360000000000003</v>
      </c>
      <c r="AA18" s="211">
        <v>2.806</v>
      </c>
      <c r="AB18" s="211">
        <v>3.5919999999999996</v>
      </c>
      <c r="AC18" s="211">
        <v>2.8290000000000002</v>
      </c>
      <c r="AD18" s="211">
        <v>3.6809999999999996</v>
      </c>
      <c r="AE18" s="211">
        <v>3.6819999999999999</v>
      </c>
      <c r="AF18" s="211">
        <v>4.58</v>
      </c>
      <c r="AG18" s="211">
        <v>1.1000000000000001</v>
      </c>
      <c r="AH18" s="211"/>
      <c r="AI18" s="211">
        <v>0</v>
      </c>
      <c r="AJ18" s="211">
        <v>1.077</v>
      </c>
      <c r="AK18" s="211">
        <v>1.7970000000000002</v>
      </c>
      <c r="AL18" s="211">
        <v>1.3919999999999999</v>
      </c>
      <c r="AM18" s="211">
        <v>1.5490000000000002</v>
      </c>
      <c r="AN18" s="211">
        <v>1.8410000000000002</v>
      </c>
      <c r="AO18" s="211">
        <v>3.5909999999999997</v>
      </c>
      <c r="AP18" s="211">
        <v>6.0369999999999999</v>
      </c>
      <c r="AQ18" s="211">
        <v>1.4370000000000001</v>
      </c>
      <c r="AR18" s="211">
        <v>0</v>
      </c>
      <c r="AS18" s="211"/>
      <c r="AT18" s="211">
        <v>0</v>
      </c>
      <c r="AU18" s="211">
        <v>4.1749999999999998</v>
      </c>
      <c r="AV18" s="211">
        <v>2.919</v>
      </c>
      <c r="AW18" s="211">
        <v>0.69500000000000006</v>
      </c>
      <c r="AX18" s="211">
        <v>1.28</v>
      </c>
      <c r="AY18" s="211">
        <v>4.5129999999999999</v>
      </c>
      <c r="AZ18" s="211">
        <v>6.6909999999999998</v>
      </c>
      <c r="BA18" s="211">
        <v>6.4430000000000005</v>
      </c>
      <c r="BB18" s="211">
        <v>6.1509999999999998</v>
      </c>
      <c r="BC18" s="211">
        <v>4.423</v>
      </c>
      <c r="BD18" s="211">
        <v>1.1230000000000002</v>
      </c>
      <c r="BE18" s="211"/>
      <c r="BF18" s="211">
        <v>0.38200000000000001</v>
      </c>
      <c r="BG18" s="211">
        <v>0.65100000000000002</v>
      </c>
      <c r="BH18" s="211">
        <v>0.58400000000000007</v>
      </c>
      <c r="BI18" s="211">
        <v>1.077</v>
      </c>
      <c r="BJ18" s="211">
        <v>0.67199999999999993</v>
      </c>
      <c r="BK18" s="211">
        <v>0.53899999999999992</v>
      </c>
      <c r="BL18" s="211">
        <v>1.325</v>
      </c>
      <c r="BM18" s="211">
        <v>8.1039999999999992</v>
      </c>
      <c r="BN18" s="211">
        <v>4.4669999999999996</v>
      </c>
      <c r="BO18" s="211"/>
      <c r="BP18" s="211">
        <v>0</v>
      </c>
      <c r="BQ18" s="211">
        <v>0</v>
      </c>
      <c r="BR18" s="211">
        <v>0</v>
      </c>
      <c r="BS18" s="211">
        <v>0</v>
      </c>
      <c r="BT18" s="211">
        <v>0</v>
      </c>
      <c r="BU18" s="211">
        <v>0</v>
      </c>
      <c r="BV18" s="211">
        <v>0</v>
      </c>
      <c r="BW18" s="211">
        <v>0</v>
      </c>
      <c r="BX18" s="211">
        <v>0</v>
      </c>
      <c r="BY18" s="211">
        <v>0</v>
      </c>
      <c r="BZ18" s="211">
        <v>0</v>
      </c>
      <c r="CA18" s="211">
        <v>0</v>
      </c>
      <c r="CB18" s="211">
        <v>0</v>
      </c>
      <c r="CC18" s="211">
        <v>0</v>
      </c>
      <c r="CD18" s="211">
        <v>0</v>
      </c>
      <c r="CE18" s="211">
        <v>0</v>
      </c>
      <c r="CF18" s="211">
        <v>0</v>
      </c>
      <c r="CG18" s="211">
        <v>0</v>
      </c>
      <c r="CH18" s="211">
        <v>0</v>
      </c>
      <c r="CI18" s="211">
        <v>0</v>
      </c>
    </row>
    <row r="19" spans="1:113" s="363" customFormat="1">
      <c r="A19" s="15"/>
      <c r="C19" s="364" t="s">
        <v>70</v>
      </c>
      <c r="D19" s="365" t="e">
        <v>#REF!</v>
      </c>
      <c r="E19" s="365" t="e">
        <v>#REF!</v>
      </c>
      <c r="F19" s="365" t="e">
        <v>#REF!</v>
      </c>
      <c r="G19" s="365" t="e">
        <v>#REF!</v>
      </c>
      <c r="H19" s="365" t="e">
        <v>#REF!</v>
      </c>
      <c r="I19" s="365" t="e">
        <v>#REF!</v>
      </c>
      <c r="J19" s="365" t="e">
        <v>#REF!</v>
      </c>
      <c r="K19" s="365" t="e">
        <v>#REF!</v>
      </c>
      <c r="L19" s="365" t="e">
        <v>#REF!</v>
      </c>
      <c r="M19" s="365" t="e">
        <v>#REF!</v>
      </c>
      <c r="N19" s="365" t="e">
        <v>#REF!</v>
      </c>
      <c r="O19" s="365" t="e">
        <v>#REF!</v>
      </c>
      <c r="P19" s="365" t="e">
        <v>#REF!</v>
      </c>
      <c r="Q19" s="365" t="e">
        <v>#REF!</v>
      </c>
      <c r="R19" s="365" t="e">
        <v>#REF!</v>
      </c>
      <c r="S19" s="365" t="e">
        <v>#REF!</v>
      </c>
      <c r="T19" s="365" t="e">
        <v>#REF!</v>
      </c>
      <c r="U19" s="365" t="e">
        <v>#REF!</v>
      </c>
      <c r="V19" s="365" t="e">
        <v>#REF!</v>
      </c>
      <c r="W19" s="365" t="e">
        <v>#REF!</v>
      </c>
      <c r="X19" s="365" t="e">
        <v>#REF!</v>
      </c>
      <c r="Y19" s="365" t="e">
        <v>#REF!</v>
      </c>
      <c r="Z19" s="365" t="e">
        <v>#REF!</v>
      </c>
      <c r="AA19" s="365" t="e">
        <v>#REF!</v>
      </c>
      <c r="AB19" s="365" t="e">
        <v>#REF!</v>
      </c>
      <c r="AC19" s="365" t="e">
        <v>#REF!</v>
      </c>
      <c r="AD19" s="365" t="e">
        <v>#REF!</v>
      </c>
      <c r="AE19" s="365" t="e">
        <v>#REF!</v>
      </c>
      <c r="AF19" s="365" t="e">
        <v>#REF!</v>
      </c>
      <c r="AG19" s="365" t="e">
        <v>#REF!</v>
      </c>
      <c r="AH19" s="365" t="e">
        <v>#REF!</v>
      </c>
      <c r="AI19" s="365" t="e">
        <v>#REF!</v>
      </c>
      <c r="AJ19" s="365" t="e">
        <v>#REF!</v>
      </c>
      <c r="AK19" s="365" t="e">
        <v>#REF!</v>
      </c>
      <c r="AL19" s="365" t="e">
        <v>#REF!</v>
      </c>
      <c r="AM19" s="365" t="e">
        <v>#REF!</v>
      </c>
      <c r="AN19" s="365" t="e">
        <v>#REF!</v>
      </c>
      <c r="AO19" s="365" t="e">
        <v>#REF!</v>
      </c>
      <c r="AP19" s="365" t="e">
        <v>#REF!</v>
      </c>
      <c r="AQ19" s="365" t="e">
        <v>#REF!</v>
      </c>
      <c r="AR19" s="365" t="e">
        <v>#REF!</v>
      </c>
      <c r="AS19" s="365" t="e">
        <v>#REF!</v>
      </c>
      <c r="AT19" s="365" t="e">
        <v>#REF!</v>
      </c>
      <c r="AU19" s="365" t="e">
        <v>#REF!</v>
      </c>
      <c r="AV19" s="365" t="e">
        <v>#REF!</v>
      </c>
      <c r="AW19" s="365" t="e">
        <v>#REF!</v>
      </c>
      <c r="AX19" s="365" t="e">
        <v>#REF!</v>
      </c>
      <c r="AY19" s="365" t="e">
        <v>#REF!</v>
      </c>
      <c r="AZ19" s="365" t="e">
        <v>#REF!</v>
      </c>
      <c r="BA19" s="365" t="e">
        <v>#REF!</v>
      </c>
      <c r="BB19" s="365" t="e">
        <v>#REF!</v>
      </c>
      <c r="BC19" s="365" t="e">
        <v>#REF!</v>
      </c>
      <c r="BD19" s="365" t="e">
        <v>#REF!</v>
      </c>
      <c r="BE19" s="365" t="e">
        <v>#REF!</v>
      </c>
      <c r="BF19" s="365" t="e">
        <v>#REF!</v>
      </c>
      <c r="BG19" s="365" t="e">
        <v>#REF!</v>
      </c>
      <c r="BH19" s="365" t="e">
        <v>#REF!</v>
      </c>
      <c r="BI19" s="365" t="e">
        <v>#REF!</v>
      </c>
      <c r="BJ19" s="365" t="e">
        <v>#REF!</v>
      </c>
      <c r="BK19" s="365" t="e">
        <v>#REF!</v>
      </c>
      <c r="BL19" s="365" t="e">
        <v>#REF!</v>
      </c>
      <c r="BM19" s="365" t="e">
        <v>#REF!</v>
      </c>
      <c r="BN19" s="365" t="e">
        <v>#REF!</v>
      </c>
      <c r="BO19" s="365" t="e">
        <v>#REF!</v>
      </c>
      <c r="BP19" s="365" t="e">
        <v>#REF!</v>
      </c>
      <c r="BQ19" s="365" t="e">
        <v>#REF!</v>
      </c>
      <c r="BR19" s="365" t="e">
        <v>#REF!</v>
      </c>
      <c r="BS19" s="365" t="e">
        <v>#REF!</v>
      </c>
      <c r="BT19" s="365" t="e">
        <v>#REF!</v>
      </c>
      <c r="BU19" s="365" t="e">
        <v>#REF!</v>
      </c>
      <c r="BV19" s="365" t="e">
        <v>#REF!</v>
      </c>
      <c r="BW19" s="365" t="e">
        <v>#REF!</v>
      </c>
      <c r="BX19" s="365" t="e">
        <v>#REF!</v>
      </c>
      <c r="BY19" s="365" t="e">
        <v>#REF!</v>
      </c>
      <c r="BZ19" s="365" t="e">
        <v>#REF!</v>
      </c>
      <c r="CA19" s="365" t="e">
        <v>#REF!</v>
      </c>
      <c r="CB19" s="365" t="e">
        <v>#REF!</v>
      </c>
      <c r="CC19" s="365" t="e">
        <v>#REF!</v>
      </c>
      <c r="CD19" s="365" t="e">
        <v>#REF!</v>
      </c>
      <c r="CE19" s="365" t="e">
        <v>#REF!</v>
      </c>
      <c r="CF19" s="365" t="e">
        <v>#REF!</v>
      </c>
      <c r="CG19" s="365" t="e">
        <v>#REF!</v>
      </c>
      <c r="CH19" s="365" t="e">
        <v>#REF!</v>
      </c>
      <c r="CI19" s="365" t="e">
        <v>#REF!</v>
      </c>
      <c r="CJ19" s="364"/>
      <c r="CK19" s="364"/>
      <c r="CL19" s="364"/>
      <c r="CM19" s="364"/>
      <c r="CN19" s="364"/>
      <c r="CO19" s="364"/>
      <c r="CP19" s="364"/>
      <c r="CQ19" s="364"/>
      <c r="CR19" s="364"/>
      <c r="CS19" s="364"/>
      <c r="CT19" s="364"/>
      <c r="CU19" s="364"/>
      <c r="CV19" s="364"/>
      <c r="CW19" s="364"/>
      <c r="CX19" s="364"/>
      <c r="CY19" s="364"/>
      <c r="CZ19" s="364"/>
      <c r="DA19" s="366"/>
      <c r="DB19" s="367"/>
      <c r="DC19" s="368"/>
      <c r="DD19" s="369"/>
      <c r="DE19" s="370"/>
      <c r="DF19" s="368"/>
      <c r="DG19" s="368"/>
      <c r="DH19" s="371"/>
      <c r="DI19" s="371"/>
    </row>
    <row r="20" spans="1:113" s="216" customFormat="1" ht="14">
      <c r="A20" s="78" t="s">
        <v>68</v>
      </c>
      <c r="B20" s="209" t="s">
        <v>79</v>
      </c>
      <c r="C20" s="210"/>
      <c r="D20" s="211">
        <v>4.3559999999999999</v>
      </c>
      <c r="E20" s="211">
        <v>14.638999999999999</v>
      </c>
      <c r="F20" s="211">
        <v>15.378</v>
      </c>
      <c r="G20" s="211">
        <v>14.838999999999999</v>
      </c>
      <c r="H20" s="211">
        <v>17.308</v>
      </c>
      <c r="I20" s="211">
        <v>14.390999999999998</v>
      </c>
      <c r="J20" s="211">
        <v>6.1129999999999987</v>
      </c>
      <c r="K20" s="211">
        <v>6.5779999999999994</v>
      </c>
      <c r="L20" s="211">
        <v>4.8940000000000001</v>
      </c>
      <c r="M20" s="211">
        <v>7.5889999999999995</v>
      </c>
      <c r="N20" s="211">
        <v>2.4899999999999998</v>
      </c>
      <c r="O20" s="211"/>
      <c r="P20" s="211">
        <v>0.60600000000000009</v>
      </c>
      <c r="Q20" s="211">
        <v>11.382999999999999</v>
      </c>
      <c r="R20" s="211">
        <v>11.897</v>
      </c>
      <c r="S20" s="211">
        <v>11.426</v>
      </c>
      <c r="T20" s="211">
        <v>11.202</v>
      </c>
      <c r="U20" s="211">
        <v>8.7319999999999993</v>
      </c>
      <c r="V20" s="211">
        <v>5.0509999999999993</v>
      </c>
      <c r="W20" s="211">
        <v>8.5760000000000005</v>
      </c>
      <c r="X20" s="211">
        <v>7.5429999999999993</v>
      </c>
      <c r="Y20" s="211">
        <v>7.3869999999999996</v>
      </c>
      <c r="Z20" s="211">
        <v>2.7600000000000007</v>
      </c>
      <c r="AA20" s="211"/>
      <c r="AB20" s="211">
        <v>2.2899999999999996</v>
      </c>
      <c r="AC20" s="211">
        <v>8.9359999999999999</v>
      </c>
      <c r="AD20" s="211">
        <v>6.0609999999999999</v>
      </c>
      <c r="AE20" s="211">
        <v>6.6470000000000002</v>
      </c>
      <c r="AF20" s="211">
        <v>7.1839999999999993</v>
      </c>
      <c r="AG20" s="211">
        <v>5.8819999999999997</v>
      </c>
      <c r="AH20" s="211">
        <v>5.7249999999999996</v>
      </c>
      <c r="AI20" s="211">
        <v>4.3330000000000002</v>
      </c>
      <c r="AJ20" s="211">
        <v>2.919</v>
      </c>
      <c r="AK20" s="211">
        <v>4.3769999999999998</v>
      </c>
      <c r="AL20" s="211">
        <v>4.5119999999999996</v>
      </c>
      <c r="AM20" s="211"/>
      <c r="AN20" s="211">
        <v>0.35899999999999999</v>
      </c>
      <c r="AO20" s="211">
        <v>12.169</v>
      </c>
      <c r="AP20" s="211">
        <v>24.312999999999999</v>
      </c>
      <c r="AQ20" s="211">
        <v>22.203000000000003</v>
      </c>
      <c r="AR20" s="211">
        <v>0</v>
      </c>
      <c r="AS20" s="211">
        <v>23.112000000000002</v>
      </c>
      <c r="AT20" s="211">
        <v>31.498000000000001</v>
      </c>
      <c r="AU20" s="211">
        <v>31.722000000000001</v>
      </c>
      <c r="AV20" s="211">
        <v>31.902000000000001</v>
      </c>
      <c r="AW20" s="211">
        <v>21.686</v>
      </c>
      <c r="AX20" s="211">
        <v>7.3629999999999995</v>
      </c>
      <c r="AY20" s="211">
        <v>1.37</v>
      </c>
      <c r="AZ20" s="211">
        <v>3.0979999999999999</v>
      </c>
      <c r="BA20" s="211">
        <v>0.42599999999999999</v>
      </c>
      <c r="BB20" s="211"/>
      <c r="BC20" s="211">
        <v>24.179000000000002</v>
      </c>
      <c r="BD20" s="211">
        <v>24.762</v>
      </c>
      <c r="BE20" s="211">
        <v>20.921999999999997</v>
      </c>
      <c r="BF20" s="211">
        <v>18.655999999999999</v>
      </c>
      <c r="BG20" s="211">
        <v>13.469999999999999</v>
      </c>
      <c r="BH20" s="211">
        <v>12.436</v>
      </c>
      <c r="BI20" s="211">
        <v>8.0599999999999987</v>
      </c>
      <c r="BJ20" s="211">
        <v>13.222999999999999</v>
      </c>
      <c r="BK20" s="211">
        <v>13.471</v>
      </c>
      <c r="BL20" s="211">
        <v>6.1949999999999994</v>
      </c>
      <c r="BM20" s="211"/>
      <c r="BN20" s="211">
        <v>0</v>
      </c>
      <c r="BO20" s="211">
        <v>0</v>
      </c>
      <c r="BP20" s="211">
        <v>0</v>
      </c>
      <c r="BQ20" s="211">
        <v>0</v>
      </c>
      <c r="BR20" s="211">
        <v>0</v>
      </c>
      <c r="BS20" s="211">
        <v>0</v>
      </c>
      <c r="BT20" s="211">
        <v>0</v>
      </c>
      <c r="BU20" s="211">
        <v>0</v>
      </c>
      <c r="BV20" s="211">
        <v>0</v>
      </c>
      <c r="BW20" s="211">
        <v>0</v>
      </c>
      <c r="BX20" s="211">
        <v>0</v>
      </c>
      <c r="BY20" s="211">
        <v>0</v>
      </c>
      <c r="BZ20" s="211">
        <v>0</v>
      </c>
      <c r="CA20" s="211">
        <v>0</v>
      </c>
      <c r="CB20" s="211">
        <v>0</v>
      </c>
      <c r="CC20" s="211">
        <v>0</v>
      </c>
      <c r="CD20" s="211">
        <v>0</v>
      </c>
      <c r="CE20" s="211">
        <v>0</v>
      </c>
      <c r="CF20" s="211">
        <v>0</v>
      </c>
      <c r="CG20" s="211">
        <v>0</v>
      </c>
      <c r="CH20" s="211">
        <v>0</v>
      </c>
      <c r="CI20" s="211">
        <v>0</v>
      </c>
    </row>
    <row r="21" spans="1:113" s="216" customFormat="1">
      <c r="A21" s="8"/>
      <c r="B21" s="209" t="s">
        <v>87</v>
      </c>
      <c r="C21" s="217"/>
      <c r="D21" s="211">
        <v>4.3999999999999997E-2</v>
      </c>
      <c r="E21" s="211">
        <v>0.13400000000000001</v>
      </c>
      <c r="F21" s="211">
        <v>0.156</v>
      </c>
      <c r="G21" s="211">
        <v>0.17899999999999999</v>
      </c>
      <c r="H21" s="211">
        <v>0.11099999999999999</v>
      </c>
      <c r="I21" s="211">
        <v>0.156</v>
      </c>
      <c r="J21" s="211">
        <v>1.1600000000000001</v>
      </c>
      <c r="K21" s="211">
        <v>1.056</v>
      </c>
      <c r="L21" s="211">
        <v>1.5249999999999999</v>
      </c>
      <c r="M21" s="211">
        <v>3.39</v>
      </c>
      <c r="N21" s="211">
        <v>0.87500000000000011</v>
      </c>
      <c r="O21" s="211"/>
      <c r="P21" s="211">
        <v>0</v>
      </c>
      <c r="Q21" s="211">
        <v>0.94300000000000006</v>
      </c>
      <c r="R21" s="211">
        <v>1.369</v>
      </c>
      <c r="S21" s="211">
        <v>2.7169999999999996</v>
      </c>
      <c r="T21" s="211">
        <v>8.8230000000000004</v>
      </c>
      <c r="U21" s="211">
        <v>7.3870000000000005</v>
      </c>
      <c r="V21" s="211">
        <v>3.1890000000000005</v>
      </c>
      <c r="W21" s="211">
        <v>2.7610000000000006</v>
      </c>
      <c r="X21" s="211">
        <v>1.3469999999999998</v>
      </c>
      <c r="Y21" s="211">
        <v>2.0209999999999999</v>
      </c>
      <c r="Z21" s="211">
        <v>1.0780000000000001</v>
      </c>
      <c r="AA21" s="211"/>
      <c r="AB21" s="211">
        <v>2.1999999999999999E-2</v>
      </c>
      <c r="AC21" s="211">
        <v>3.5700000000000003</v>
      </c>
      <c r="AD21" s="211">
        <v>2.492</v>
      </c>
      <c r="AE21" s="211">
        <v>6.5789999999999997</v>
      </c>
      <c r="AF21" s="211">
        <v>5.6129999999999995</v>
      </c>
      <c r="AG21" s="211">
        <v>3.6149999999999998</v>
      </c>
      <c r="AH21" s="211">
        <v>2.2679999999999998</v>
      </c>
      <c r="AI21" s="211">
        <v>1.9530000000000001</v>
      </c>
      <c r="AJ21" s="211">
        <v>2.2680000000000002</v>
      </c>
      <c r="AK21" s="211">
        <v>6.7579999999999991</v>
      </c>
      <c r="AL21" s="211">
        <v>2.6500000000000004</v>
      </c>
      <c r="AM21" s="211"/>
      <c r="AN21" s="211">
        <v>0</v>
      </c>
      <c r="AO21" s="211">
        <v>0.17899999999999999</v>
      </c>
      <c r="AP21" s="211">
        <v>0.29199999999999998</v>
      </c>
      <c r="AQ21" s="211">
        <v>0.247</v>
      </c>
      <c r="AR21" s="211">
        <v>0</v>
      </c>
      <c r="AS21" s="211">
        <v>0.33699999999999997</v>
      </c>
      <c r="AT21" s="211">
        <v>0.58399999999999996</v>
      </c>
      <c r="AU21" s="211">
        <v>0.7410000000000001</v>
      </c>
      <c r="AV21" s="211">
        <v>0.76400000000000001</v>
      </c>
      <c r="AW21" s="211">
        <v>0.53900000000000003</v>
      </c>
      <c r="AX21" s="211">
        <v>1.8180000000000001</v>
      </c>
      <c r="AY21" s="211">
        <v>7.476</v>
      </c>
      <c r="AZ21" s="211">
        <v>10.035</v>
      </c>
      <c r="BA21" s="211">
        <v>1.1900000000000002</v>
      </c>
      <c r="BB21" s="211"/>
      <c r="BC21" s="211">
        <v>3.7490000000000001</v>
      </c>
      <c r="BD21" s="211">
        <v>5.298</v>
      </c>
      <c r="BE21" s="211">
        <v>10.302999999999999</v>
      </c>
      <c r="BF21" s="211">
        <v>11.831999999999999</v>
      </c>
      <c r="BG21" s="211">
        <v>16.41</v>
      </c>
      <c r="BH21" s="211">
        <v>23.303000000000001</v>
      </c>
      <c r="BI21" s="211">
        <v>20.991999999999997</v>
      </c>
      <c r="BJ21" s="211">
        <v>29.184999999999999</v>
      </c>
      <c r="BK21" s="211">
        <v>36.032999999999994</v>
      </c>
      <c r="BL21" s="211">
        <v>24.021999999999998</v>
      </c>
      <c r="BM21" s="211"/>
      <c r="BN21" s="211">
        <v>0</v>
      </c>
      <c r="BO21" s="211">
        <v>0</v>
      </c>
      <c r="BP21" s="211">
        <v>0</v>
      </c>
      <c r="BQ21" s="211">
        <v>0</v>
      </c>
      <c r="BR21" s="211">
        <v>0</v>
      </c>
      <c r="BS21" s="211">
        <v>0</v>
      </c>
      <c r="BT21" s="211">
        <v>0</v>
      </c>
      <c r="BU21" s="211">
        <v>0</v>
      </c>
      <c r="BV21" s="211">
        <v>0</v>
      </c>
      <c r="BW21" s="211">
        <v>0</v>
      </c>
      <c r="BX21" s="211">
        <v>0</v>
      </c>
      <c r="BY21" s="211">
        <v>0</v>
      </c>
      <c r="BZ21" s="211">
        <v>0</v>
      </c>
      <c r="CA21" s="211">
        <v>0</v>
      </c>
      <c r="CB21" s="211">
        <v>0</v>
      </c>
      <c r="CC21" s="211">
        <v>0</v>
      </c>
      <c r="CD21" s="211">
        <v>0</v>
      </c>
      <c r="CE21" s="211">
        <v>0</v>
      </c>
      <c r="CF21" s="211">
        <v>0</v>
      </c>
      <c r="CG21" s="211">
        <v>0</v>
      </c>
      <c r="CH21" s="211">
        <v>0</v>
      </c>
      <c r="CI21" s="211">
        <v>0</v>
      </c>
    </row>
    <row r="22" spans="1:113" s="216" customFormat="1">
      <c r="A22" s="10"/>
      <c r="B22" s="219" t="s">
        <v>88</v>
      </c>
      <c r="C22" s="217"/>
      <c r="D22" s="211">
        <v>0.29199999999999998</v>
      </c>
      <c r="E22" s="211">
        <v>1.2570000000000001</v>
      </c>
      <c r="F22" s="211">
        <v>1.617</v>
      </c>
      <c r="G22" s="211">
        <v>2.536</v>
      </c>
      <c r="H22" s="211">
        <v>2.8069999999999995</v>
      </c>
      <c r="I22" s="211">
        <v>2.335</v>
      </c>
      <c r="J22" s="211">
        <v>2.742</v>
      </c>
      <c r="K22" s="211">
        <v>4.0068000000000001</v>
      </c>
      <c r="L22" s="211">
        <v>3.8840000000000003</v>
      </c>
      <c r="M22" s="211">
        <v>3.7050000000000001</v>
      </c>
      <c r="N22" s="211">
        <v>1.5940000000000001</v>
      </c>
      <c r="O22" s="211"/>
      <c r="P22" s="211">
        <v>0.11199999999999999</v>
      </c>
      <c r="Q22" s="211">
        <v>3.3</v>
      </c>
      <c r="R22" s="211">
        <v>3.0749999999999997</v>
      </c>
      <c r="S22" s="211">
        <v>3.8169999999999997</v>
      </c>
      <c r="T22" s="211">
        <v>2.4699999999999998</v>
      </c>
      <c r="U22" s="211">
        <v>3.8610000000000002</v>
      </c>
      <c r="V22" s="211">
        <v>2.738</v>
      </c>
      <c r="W22" s="211">
        <v>3.3220000000000005</v>
      </c>
      <c r="X22" s="211">
        <v>5.4329999999999998</v>
      </c>
      <c r="Y22" s="211">
        <v>5.7929999999999993</v>
      </c>
      <c r="Z22" s="211">
        <v>3.4119999999999999</v>
      </c>
      <c r="AA22" s="211"/>
      <c r="AB22" s="211">
        <v>0.157</v>
      </c>
      <c r="AC22" s="211">
        <v>2.1550000000000002</v>
      </c>
      <c r="AD22" s="211">
        <v>7.3199999999999994</v>
      </c>
      <c r="AE22" s="211">
        <v>6.915</v>
      </c>
      <c r="AF22" s="211">
        <v>6.8249999999999993</v>
      </c>
      <c r="AG22" s="211">
        <v>7.4749999999999996</v>
      </c>
      <c r="AH22" s="211">
        <v>7.9470000000000001</v>
      </c>
      <c r="AI22" s="211">
        <v>7.2739999999999991</v>
      </c>
      <c r="AJ22" s="211">
        <v>3.7710000000000004</v>
      </c>
      <c r="AK22" s="211">
        <v>5.5679999999999996</v>
      </c>
      <c r="AL22" s="211">
        <v>7.1839999999999993</v>
      </c>
      <c r="AM22" s="211"/>
      <c r="AN22" s="211">
        <v>0</v>
      </c>
      <c r="AO22" s="211">
        <v>1.5719999999999998</v>
      </c>
      <c r="AP22" s="211">
        <v>1.9079999999999999</v>
      </c>
      <c r="AQ22" s="211">
        <v>2.2680000000000002</v>
      </c>
      <c r="AR22" s="211">
        <v>0</v>
      </c>
      <c r="AS22" s="211">
        <v>2.2890000000000001</v>
      </c>
      <c r="AT22" s="211">
        <v>3.1430000000000002</v>
      </c>
      <c r="AU22" s="211">
        <v>3.1429999999999998</v>
      </c>
      <c r="AV22" s="211">
        <v>3.0540000000000003</v>
      </c>
      <c r="AW22" s="211">
        <v>2.6040000000000001</v>
      </c>
      <c r="AX22" s="211">
        <v>2.0649999999999999</v>
      </c>
      <c r="AY22" s="211">
        <v>5.859</v>
      </c>
      <c r="AZ22" s="211">
        <v>7.274</v>
      </c>
      <c r="BA22" s="211">
        <v>0.63</v>
      </c>
      <c r="BB22" s="211"/>
      <c r="BC22" s="211">
        <v>1.9309999999999998</v>
      </c>
      <c r="BD22" s="211">
        <v>2.581</v>
      </c>
      <c r="BE22" s="211">
        <v>2.5149999999999997</v>
      </c>
      <c r="BF22" s="211">
        <v>1.9540000000000002</v>
      </c>
      <c r="BG22" s="211">
        <v>2.29</v>
      </c>
      <c r="BH22" s="211">
        <v>2.4239999999999999</v>
      </c>
      <c r="BI22" s="211">
        <v>2.0430000000000001</v>
      </c>
      <c r="BJ22" s="211">
        <v>1.7290000000000001</v>
      </c>
      <c r="BK22" s="211">
        <v>1.9980000000000002</v>
      </c>
      <c r="BL22" s="211">
        <v>2.492</v>
      </c>
      <c r="BM22" s="211"/>
      <c r="BN22" s="211">
        <v>0</v>
      </c>
      <c r="BO22" s="211">
        <v>0</v>
      </c>
      <c r="BP22" s="211">
        <v>0</v>
      </c>
      <c r="BQ22" s="211">
        <v>0</v>
      </c>
      <c r="BR22" s="211">
        <v>0</v>
      </c>
      <c r="BS22" s="211">
        <v>0</v>
      </c>
      <c r="BT22" s="211">
        <v>0</v>
      </c>
      <c r="BU22" s="211">
        <v>0</v>
      </c>
      <c r="BV22" s="211">
        <v>0</v>
      </c>
      <c r="BW22" s="211">
        <v>0</v>
      </c>
      <c r="BX22" s="211">
        <v>0</v>
      </c>
      <c r="BY22" s="211">
        <v>0</v>
      </c>
      <c r="BZ22" s="211">
        <v>0</v>
      </c>
      <c r="CA22" s="211">
        <v>0</v>
      </c>
      <c r="CB22" s="211">
        <v>0</v>
      </c>
      <c r="CC22" s="211">
        <v>0</v>
      </c>
      <c r="CD22" s="211">
        <v>0</v>
      </c>
      <c r="CE22" s="211">
        <v>0</v>
      </c>
      <c r="CF22" s="211">
        <v>0</v>
      </c>
      <c r="CG22" s="211">
        <v>0</v>
      </c>
      <c r="CH22" s="211">
        <v>0</v>
      </c>
      <c r="CI22" s="211">
        <v>0</v>
      </c>
    </row>
    <row r="23" spans="1:113" hidden="1"/>
    <row r="24" spans="1:113" hidden="1"/>
  </sheetData>
  <mergeCells count="1">
    <mergeCell ref="DB2:DC2"/>
  </mergeCells>
  <pageMargins left="0.75" right="0.75" top="1" bottom="1" header="0.5" footer="0.5"/>
  <pageSetup orientation="portrait" horizontalDpi="4294967292" verticalDpi="4294967292"/>
  <rowBreaks count="1" manualBreakCount="1">
    <brk id="18" max="82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2009A</vt:lpstr>
      <vt:lpstr>2010A Pollock Roe</vt:lpstr>
      <vt:lpstr>2011A Pollock Roe</vt:lpstr>
      <vt:lpstr>2012A Pollock Roe</vt:lpstr>
      <vt:lpstr>2013A Pollock Roe</vt:lpstr>
      <vt:lpstr>2014A Pollock Roe</vt:lpstr>
      <vt:lpstr>2015A Pollock Roe</vt:lpstr>
      <vt:lpstr>2016A Pollock Roe</vt:lpstr>
      <vt:lpstr>2017A Pollock Roe</vt:lpstr>
      <vt:lpstr>2018A Pollock Roe</vt:lpstr>
      <vt:lpstr>2019A Pollock Roe</vt:lpstr>
      <vt:lpstr>2020A Pollock Roe</vt:lpstr>
      <vt:lpstr>'2009A'!Print_Area</vt:lpstr>
      <vt:lpstr>'2010A Pollock Roe'!Print_Area</vt:lpstr>
      <vt:lpstr>'2011A Pollock Roe'!Print_Area</vt:lpstr>
      <vt:lpstr>'2012A Pollock Roe'!Print_Area</vt:lpstr>
      <vt:lpstr>'2013A Pollock Roe'!Print_Area</vt:lpstr>
      <vt:lpstr>'2014A Pollock Roe'!Print_Area</vt:lpstr>
      <vt:lpstr>'2015A Pollock Roe'!Print_Area</vt:lpstr>
      <vt:lpstr>'2016A Pollock Roe'!Print_Area</vt:lpstr>
      <vt:lpstr>'2017A Pollock Roe'!Print_Area</vt:lpstr>
      <vt:lpstr>'2018A Pollock Roe'!Print_Area</vt:lpstr>
      <vt:lpstr>'2019A Pollock Roe'!Print_Area</vt:lpstr>
      <vt:lpstr>'2020A Pollock Roe'!Print_Area</vt:lpstr>
      <vt:lpstr>'2009A'!Print_Titles</vt:lpstr>
      <vt:lpstr>'2010A Pollock Roe'!Print_Titles</vt:lpstr>
      <vt:lpstr>'2011A Pollock Roe'!Print_Titles</vt:lpstr>
      <vt:lpstr>'2012A Pollock Roe'!Print_Titles</vt:lpstr>
      <vt:lpstr>'2013A Pollock Roe'!Print_Titles</vt:lpstr>
      <vt:lpstr>'2014A Pollock Roe'!Print_Titles</vt:lpstr>
      <vt:lpstr>'2015A Pollock Roe'!Print_Titles</vt:lpstr>
      <vt:lpstr>'2016A Pollock Roe'!Print_Titles</vt:lpstr>
      <vt:lpstr>'2017A Pollock Roe'!Print_Titles</vt:lpstr>
      <vt:lpstr>'2018A Pollock Roe'!Print_Titles</vt:lpstr>
      <vt:lpstr>'2019A Pollock Roe'!Print_Titles</vt:lpstr>
      <vt:lpstr>'2020A Pollock Roe'!Print_Titles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Bledsoe</dc:creator>
  <cp:keywords/>
  <dc:description/>
  <cp:lastModifiedBy>Jim Ianelli</cp:lastModifiedBy>
  <cp:lastPrinted>2011-03-02T19:26:40Z</cp:lastPrinted>
  <dcterms:created xsi:type="dcterms:W3CDTF">1999-02-03T20:19:12Z</dcterms:created>
  <dcterms:modified xsi:type="dcterms:W3CDTF">2020-11-05T22:25:53Z</dcterms:modified>
  <cp:category/>
</cp:coreProperties>
</file>