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"/>
    </mc:Choice>
  </mc:AlternateContent>
  <xr:revisionPtr revIDLastSave="0" documentId="8_{1ECDD8C8-4A2B-BD41-B39E-2133CBE975F6}" xr6:coauthVersionLast="45" xr6:coauthVersionMax="45" xr10:uidLastSave="{00000000-0000-0000-0000-000000000000}"/>
  <bookViews>
    <workbookView xWindow="-240" yWindow="-21020" windowWidth="35840" windowHeight="20920" xr2:uid="{30125311-BF40-CC47-A1F6-7522E21A608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3" l="1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29" i="3"/>
  <c r="D1" i="3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C1" i="3"/>
  <c r="U32" i="3"/>
  <c r="U33" i="3"/>
  <c r="U34" i="3"/>
  <c r="U35" i="3"/>
  <c r="U36" i="3"/>
  <c r="U37" i="3"/>
  <c r="U38" i="3"/>
  <c r="U39" i="3"/>
  <c r="U40" i="3"/>
  <c r="U41" i="3"/>
  <c r="U42" i="3"/>
  <c r="U44" i="3"/>
  <c r="U45" i="3"/>
  <c r="U46" i="3"/>
  <c r="U47" i="3"/>
  <c r="U48" i="3"/>
  <c r="U49" i="3"/>
  <c r="U50" i="3"/>
  <c r="U51" i="3"/>
  <c r="U52" i="3"/>
  <c r="U31" i="3"/>
  <c r="T52" i="3"/>
  <c r="T33" i="3"/>
  <c r="T34" i="3"/>
  <c r="T35" i="3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3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2" i="3"/>
  <c r="B61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59" i="3"/>
  <c r="E60" i="3"/>
  <c r="F60" i="3"/>
  <c r="G60" i="3"/>
  <c r="H60" i="3"/>
  <c r="I60" i="3"/>
  <c r="J60" i="3"/>
  <c r="K60" i="3"/>
  <c r="L60" i="3"/>
  <c r="M60" i="3"/>
  <c r="N60" i="3"/>
  <c r="O60" i="3"/>
  <c r="P60" i="3"/>
  <c r="P61" i="3" s="1"/>
  <c r="D60" i="3"/>
  <c r="C60" i="3"/>
  <c r="C61" i="3" s="1"/>
  <c r="B60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3" i="3"/>
  <c r="M64" i="2"/>
  <c r="M63" i="2"/>
  <c r="M62" i="2"/>
  <c r="O61" i="3" l="1"/>
  <c r="M61" i="3"/>
  <c r="L61" i="3"/>
  <c r="G61" i="3"/>
  <c r="N61" i="3"/>
  <c r="K61" i="3"/>
  <c r="F61" i="3"/>
  <c r="E61" i="3"/>
  <c r="J61" i="3"/>
  <c r="I61" i="3"/>
  <c r="H61" i="3"/>
  <c r="D61" i="3"/>
  <c r="M107" i="1" l="1"/>
  <c r="G100" i="1"/>
  <c r="H100" i="1"/>
  <c r="I100" i="1"/>
  <c r="I101" i="1" s="1"/>
  <c r="G99" i="1"/>
  <c r="H99" i="1"/>
  <c r="I99" i="1"/>
  <c r="B3" i="1"/>
  <c r="E2" i="1"/>
  <c r="E3" i="1" s="1"/>
  <c r="H101" i="1" l="1"/>
  <c r="G101" i="1"/>
  <c r="F2" i="1"/>
  <c r="F3" i="1" s="1"/>
  <c r="C2" i="1" l="1"/>
  <c r="C3" i="1" s="1"/>
  <c r="D2" i="1" l="1"/>
  <c r="D3" i="1" s="1"/>
  <c r="G2" i="1" l="1"/>
  <c r="G3" i="1" s="1"/>
  <c r="J2" i="1" l="1"/>
  <c r="J3" i="1" s="1"/>
  <c r="H2" i="1" l="1"/>
  <c r="H3" i="1" s="1"/>
  <c r="I2" i="1" l="1"/>
  <c r="I3" i="1" s="1"/>
  <c r="M2" i="1" l="1"/>
  <c r="M3" i="1" s="1"/>
  <c r="S2" i="1" l="1"/>
  <c r="S3" i="1" s="1"/>
  <c r="AE2" i="1" l="1"/>
  <c r="AE3" i="1" s="1"/>
  <c r="AF2" i="1" l="1"/>
  <c r="AF3" i="1" s="1"/>
  <c r="AG2" i="1" l="1"/>
  <c r="AG3" i="1" s="1"/>
  <c r="AH2" i="1" l="1"/>
  <c r="AH3" i="1" s="1"/>
  <c r="T2" i="1" l="1"/>
  <c r="T3" i="1" s="1"/>
  <c r="U2" i="1" l="1"/>
  <c r="U3" i="1" s="1"/>
  <c r="V2" i="1" l="1"/>
  <c r="V3" i="1" s="1"/>
  <c r="W2" i="1" l="1"/>
  <c r="W3" i="1" s="1"/>
  <c r="X2" i="1" l="1"/>
  <c r="X3" i="1" s="1"/>
  <c r="Y2" i="1" l="1"/>
  <c r="Y3" i="1" s="1"/>
  <c r="Z2" i="1" l="1"/>
  <c r="Z3" i="1" s="1"/>
  <c r="AA2" i="1" l="1"/>
  <c r="AA3" i="1" s="1"/>
  <c r="AB2" i="1" l="1"/>
  <c r="AB3" i="1" s="1"/>
  <c r="AD2" i="1" l="1"/>
  <c r="AD3" i="1" s="1"/>
  <c r="O2" i="1" l="1"/>
  <c r="O3" i="1" s="1"/>
  <c r="AJ2" i="1" l="1"/>
  <c r="AJ3" i="1" s="1"/>
  <c r="AL2" i="1" l="1"/>
  <c r="AL3" i="1" s="1"/>
</calcChain>
</file>

<file path=xl/sharedStrings.xml><?xml version="1.0" encoding="utf-8"?>
<sst xmlns="http://schemas.openxmlformats.org/spreadsheetml/2006/main" count="166" uniqueCount="97">
  <si>
    <t>T_TABLE</t>
  </si>
  <si>
    <t>CRUISE</t>
  </si>
  <si>
    <t>PERMIT</t>
  </si>
  <si>
    <t>HAUL_JOIN</t>
  </si>
  <si>
    <t>PORT_JOIN</t>
  </si>
  <si>
    <t>LENGTH_SEQ</t>
  </si>
  <si>
    <t>VESSEL</t>
  </si>
  <si>
    <t>HAUL_OFFLOAD_DATE</t>
  </si>
  <si>
    <t>HAUL_OFFLOAD</t>
  </si>
  <si>
    <t>GEAR</t>
  </si>
  <si>
    <t>NMFS_AREA</t>
  </si>
  <si>
    <t>LATDD_START</t>
  </si>
  <si>
    <t>LONDD_START</t>
  </si>
  <si>
    <t>LATDD_END</t>
  </si>
  <si>
    <t>LONDD_END</t>
  </si>
  <si>
    <t>SPECIES</t>
  </si>
  <si>
    <t>SEX</t>
  </si>
  <si>
    <t>LENGTH</t>
  </si>
  <si>
    <t>FREQUENCY</t>
  </si>
  <si>
    <t>EGGS</t>
  </si>
  <si>
    <t>YEAR</t>
  </si>
  <si>
    <t>VIABILITY</t>
  </si>
  <si>
    <t>INJURY</t>
  </si>
  <si>
    <t>SAMPLE_SYSTEM</t>
  </si>
  <si>
    <t>VESSEL_TYPE</t>
  </si>
  <si>
    <t>GEAR_PERFORMANCE</t>
  </si>
  <si>
    <t>AKFIN_LOAD_DATE</t>
  </si>
  <si>
    <t>LANDING_REPORT_ID</t>
  </si>
  <si>
    <t>FISHING_DEPTH</t>
  </si>
  <si>
    <t>BOTTOM_DEPTH</t>
  </si>
  <si>
    <t>IFQ_FLAG</t>
  </si>
  <si>
    <t>GEAR_DESCRIPTION</t>
  </si>
  <si>
    <t>PERFORMANCE</t>
  </si>
  <si>
    <t>PERFORMANCE_DESCRIPTION</t>
  </si>
  <si>
    <t>FMP_AREA</t>
  </si>
  <si>
    <t>FMP_SUBAREA</t>
  </si>
  <si>
    <t>SPECIES_CODE</t>
  </si>
  <si>
    <t>SPECIES_NAME</t>
  </si>
  <si>
    <t>VESSEL_LENGTH</t>
  </si>
  <si>
    <t>LatDD_Start</t>
  </si>
  <si>
    <t>LonDD_Start</t>
  </si>
  <si>
    <t>LatDD_End</t>
  </si>
  <si>
    <t>LonDD_End</t>
  </si>
  <si>
    <t>Received_from_NORPAC</t>
  </si>
  <si>
    <t>Loaded_to_Repository</t>
  </si>
  <si>
    <t>$21,</t>
  </si>
  <si>
    <t>$27,</t>
  </si>
  <si>
    <t>"BS",</t>
  </si>
  <si>
    <t>"BSAI",</t>
  </si>
  <si>
    <t>"1",</t>
  </si>
  <si>
    <t>Scen Catch</t>
  </si>
  <si>
    <t>SSBNext</t>
  </si>
  <si>
    <t>AdjNext</t>
  </si>
  <si>
    <t>ABC1</t>
  </si>
  <si>
    <t>OFL1</t>
  </si>
  <si>
    <t>SSB2yrs</t>
  </si>
  <si>
    <t>Adj2yrs</t>
  </si>
  <si>
    <t>ABC2</t>
  </si>
  <si>
    <t>OFL2</t>
  </si>
  <si>
    <t>Scen</t>
  </si>
  <si>
    <t>Catch</t>
  </si>
  <si>
    <t>nan</t>
  </si>
  <si>
    <t>sel_fut</t>
  </si>
  <si>
    <t>KE_Year</t>
  </si>
  <si>
    <t>MSY</t>
  </si>
  <si>
    <t>Bmsy</t>
  </si>
  <si>
    <t>avgAgeMSY</t>
  </si>
  <si>
    <t>avgWtMSY</t>
  </si>
  <si>
    <t>F40</t>
  </si>
  <si>
    <t>Fmsy</t>
  </si>
  <si>
    <t>FmsySPR</t>
  </si>
  <si>
    <t>NA</t>
  </si>
  <si>
    <t>Year</t>
  </si>
  <si>
    <t>B/Bmsy</t>
  </si>
  <si>
    <t>HR/MSYR</t>
  </si>
  <si>
    <t>SER/SERmsy</t>
  </si>
  <si>
    <t>F/Fmsy</t>
  </si>
  <si>
    <t>SSB</t>
  </si>
  <si>
    <t>Bmsy2</t>
  </si>
  <si>
    <t>Bfshble</t>
  </si>
  <si>
    <t>AM_fmsyr</t>
  </si>
  <si>
    <t>C/Bfshble</t>
  </si>
  <si>
    <t>SPRMSY_F</t>
  </si>
  <si>
    <t>Implied_SPR</t>
  </si>
  <si>
    <t>SPRMSY</t>
  </si>
  <si>
    <t>meanF</t>
  </si>
  <si>
    <t>F35</t>
  </si>
  <si>
    <t>Age3+</t>
  </si>
  <si>
    <t>A3PRatio_Bmsy2</t>
  </si>
  <si>
    <t>B35</t>
  </si>
  <si>
    <t>F_Fmsyr</t>
  </si>
  <si>
    <t>sel_fsh</t>
  </si>
  <si>
    <t>Mean</t>
  </si>
  <si>
    <t>std</t>
  </si>
  <si>
    <t>CV</t>
  </si>
  <si>
    <t>var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</si>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</sst>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Sheet1!$G$74:$G$96</c:f>
              <c:numCache>
                <c:formatCode>General</c:formatCode>
                <c:ptCount val="23"/>
                <c:pt idx="0">
                  <c:v>0.44749100000000003</c:v>
                </c:pt>
                <c:pt idx="1">
                  <c:v>0.42016700000000001</c:v>
                </c:pt>
                <c:pt idx="2">
                  <c:v>0.417798</c:v>
                </c:pt>
                <c:pt idx="3">
                  <c:v>0.42763299999999999</c:v>
                </c:pt>
                <c:pt idx="4">
                  <c:v>0.39320500000000003</c:v>
                </c:pt>
                <c:pt idx="5">
                  <c:v>0.36915700000000001</c:v>
                </c:pt>
                <c:pt idx="6">
                  <c:v>0.33551700000000001</c:v>
                </c:pt>
                <c:pt idx="7">
                  <c:v>0.35241499999999998</c:v>
                </c:pt>
                <c:pt idx="8">
                  <c:v>0.35647800000000002</c:v>
                </c:pt>
                <c:pt idx="9">
                  <c:v>0.41063699999999997</c:v>
                </c:pt>
                <c:pt idx="10">
                  <c:v>0.45073299999999999</c:v>
                </c:pt>
                <c:pt idx="11">
                  <c:v>0.42893799999999999</c:v>
                </c:pt>
                <c:pt idx="12">
                  <c:v>0.43511</c:v>
                </c:pt>
                <c:pt idx="13">
                  <c:v>0.51655899999999999</c:v>
                </c:pt>
                <c:pt idx="14">
                  <c:v>0.57641100000000001</c:v>
                </c:pt>
                <c:pt idx="15">
                  <c:v>0.55952400000000002</c:v>
                </c:pt>
                <c:pt idx="16">
                  <c:v>0.488626</c:v>
                </c:pt>
                <c:pt idx="17">
                  <c:v>0.38468000000000002</c:v>
                </c:pt>
                <c:pt idx="18">
                  <c:v>0.42556899999999998</c:v>
                </c:pt>
                <c:pt idx="19">
                  <c:v>0.38287500000000002</c:v>
                </c:pt>
                <c:pt idx="20">
                  <c:v>0.48980600000000002</c:v>
                </c:pt>
                <c:pt idx="21">
                  <c:v>0.56286099999999994</c:v>
                </c:pt>
                <c:pt idx="22">
                  <c:v>0.56286099999999994</c:v>
                </c:pt>
              </c:numCache>
            </c:numRef>
          </c:xVal>
          <c:yVal>
            <c:numRef>
              <c:f>Sheet1!$I$74:$I$96</c:f>
              <c:numCache>
                <c:formatCode>General</c:formatCode>
                <c:ptCount val="23"/>
                <c:pt idx="0">
                  <c:v>0.70157400000000003</c:v>
                </c:pt>
                <c:pt idx="1">
                  <c:v>0.67330400000000001</c:v>
                </c:pt>
                <c:pt idx="2">
                  <c:v>0.64213100000000001</c:v>
                </c:pt>
                <c:pt idx="3">
                  <c:v>0.61596300000000004</c:v>
                </c:pt>
                <c:pt idx="4">
                  <c:v>0.59721999999999997</c:v>
                </c:pt>
                <c:pt idx="5">
                  <c:v>0.60775599999999996</c:v>
                </c:pt>
                <c:pt idx="6">
                  <c:v>0.60742300000000005</c:v>
                </c:pt>
                <c:pt idx="7">
                  <c:v>0.57689199999999996</c:v>
                </c:pt>
                <c:pt idx="8">
                  <c:v>0.56787799999999999</c:v>
                </c:pt>
                <c:pt idx="9">
                  <c:v>0.57748299999999997</c:v>
                </c:pt>
                <c:pt idx="10">
                  <c:v>0.59823000000000004</c:v>
                </c:pt>
                <c:pt idx="11">
                  <c:v>0.62410699999999997</c:v>
                </c:pt>
                <c:pt idx="12">
                  <c:v>0.575461</c:v>
                </c:pt>
                <c:pt idx="13">
                  <c:v>0.601854</c:v>
                </c:pt>
                <c:pt idx="14">
                  <c:v>0.63027599999999995</c:v>
                </c:pt>
                <c:pt idx="15">
                  <c:v>0.63998900000000003</c:v>
                </c:pt>
                <c:pt idx="16">
                  <c:v>0.62391700000000005</c:v>
                </c:pt>
                <c:pt idx="17">
                  <c:v>0.65810000000000002</c:v>
                </c:pt>
                <c:pt idx="18">
                  <c:v>0.67489600000000005</c:v>
                </c:pt>
                <c:pt idx="19">
                  <c:v>0.70109299999999997</c:v>
                </c:pt>
                <c:pt idx="20">
                  <c:v>0.70658799999999999</c:v>
                </c:pt>
                <c:pt idx="21">
                  <c:v>0.65102800000000005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3-B749-9867-818DB27F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06719"/>
        <c:axId val="2056408351"/>
      </c:scatterChart>
      <c:valAx>
        <c:axId val="20564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08351"/>
        <c:crosses val="autoZero"/>
        <c:crossBetween val="midCat"/>
      </c:valAx>
      <c:valAx>
        <c:axId val="2056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622861</xdr:colOff>
      <xdr:row>69</xdr:row>
      <xdr:rowOff>43142</xdr:rowOff>
    </xdr:from>
    <xdr:to>
      <xdr:col>16</xdr:col>
      <xdr:colOff>264273</xdr:colOff>
      <xdr:row>82</xdr:row>
      <xdr:rowOff>115607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0D1CC-ECC3-E745-92A1-017787AA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9BED-BBBC-0D4F-9990-15AC1BA0B517}">
  <dimension ref="A1:AL167"/>
  <sheetViews>
    <sheetView tabSelected="1" topLeftCell="A33" zoomScale="223" workbookViewId="0">
      <pane ySplit="1" topLeftCell="A71" activePane="bottomLeft" state="frozen"/>
      <selection activeCell="A33" sqref="A33"/>
      <selection pane="bottomLeft" activeCell="E81" sqref="E81"/>
    </sheetView>
  </sheetViews>
  <sheetFormatPr baseColWidth="10" defaultRowHeight="16" x14ac:dyDescent="0.2"/>
  <sheetData>
    <row r="1" spans="1:38" x14ac:dyDescent="0.2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7</v>
      </c>
      <c r="I1" t="s">
        <v>8</v>
      </c>
      <c r="J1" t="s">
        <v>6</v>
      </c>
      <c r="M1" t="s">
        <v>9</v>
      </c>
      <c r="O1" t="s">
        <v>25</v>
      </c>
      <c r="S1" t="s">
        <v>10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D1" t="s">
        <v>24</v>
      </c>
      <c r="AE1" t="s">
        <v>11</v>
      </c>
      <c r="AF1" t="s">
        <v>12</v>
      </c>
      <c r="AG1" t="s">
        <v>13</v>
      </c>
      <c r="AH1" t="s">
        <v>14</v>
      </c>
      <c r="AI1" t="s">
        <v>26</v>
      </c>
      <c r="AJ1" t="s">
        <v>26</v>
      </c>
      <c r="AL1" t="s">
        <v>27</v>
      </c>
    </row>
    <row r="2" spans="1:38" x14ac:dyDescent="0.2">
      <c r="B2">
        <v>1</v>
      </c>
      <c r="C2">
        <f>F2+1</f>
        <v>4</v>
      </c>
      <c r="D2">
        <f>C2+1</f>
        <v>5</v>
      </c>
      <c r="E2">
        <f>B2+1</f>
        <v>2</v>
      </c>
      <c r="F2">
        <f t="shared" ref="F2:AE2" si="0">E2+1</f>
        <v>3</v>
      </c>
      <c r="G2">
        <f>D2+1</f>
        <v>6</v>
      </c>
      <c r="H2">
        <f>J2+1</f>
        <v>8</v>
      </c>
      <c r="I2">
        <f>H2+1</f>
        <v>9</v>
      </c>
      <c r="J2">
        <f>G2+1</f>
        <v>7</v>
      </c>
      <c r="M2">
        <f>I2+1</f>
        <v>10</v>
      </c>
      <c r="O2">
        <f>AD2+1</f>
        <v>26</v>
      </c>
      <c r="S2">
        <f>M2+1</f>
        <v>11</v>
      </c>
      <c r="T2">
        <f>AH2+1</f>
        <v>16</v>
      </c>
      <c r="U2">
        <f>T2+1</f>
        <v>17</v>
      </c>
      <c r="V2">
        <f>U2+1</f>
        <v>18</v>
      </c>
      <c r="W2">
        <f>V2+1</f>
        <v>19</v>
      </c>
      <c r="X2">
        <f>W2+1</f>
        <v>20</v>
      </c>
      <c r="Y2">
        <f>X2+1</f>
        <v>21</v>
      </c>
      <c r="Z2">
        <f>Y2+1</f>
        <v>22</v>
      </c>
      <c r="AA2">
        <f>Z2+1</f>
        <v>23</v>
      </c>
      <c r="AB2">
        <f>AA2+1</f>
        <v>24</v>
      </c>
      <c r="AD2">
        <f>AB2+1</f>
        <v>25</v>
      </c>
      <c r="AE2">
        <f>S2+1</f>
        <v>12</v>
      </c>
      <c r="AF2">
        <f>AE2+1</f>
        <v>13</v>
      </c>
      <c r="AG2">
        <f>AF2+1</f>
        <v>14</v>
      </c>
      <c r="AH2">
        <f>AG2+1</f>
        <v>15</v>
      </c>
      <c r="AI2">
        <v>27</v>
      </c>
      <c r="AJ2">
        <f>O2+1</f>
        <v>27</v>
      </c>
      <c r="AL2">
        <f>AJ2+1</f>
        <v>28</v>
      </c>
    </row>
    <row r="3" spans="1:38" x14ac:dyDescent="0.2">
      <c r="A3" t="s">
        <v>45</v>
      </c>
      <c r="B3" t="str">
        <f>"$"&amp;B2&amp;","</f>
        <v>$1,</v>
      </c>
      <c r="C3" t="str">
        <f>"$"&amp;C2&amp;","</f>
        <v>$4,</v>
      </c>
      <c r="D3" t="str">
        <f>"$"&amp;D2&amp;","</f>
        <v>$5,</v>
      </c>
      <c r="E3" t="str">
        <f>"$"&amp;E2&amp;","</f>
        <v>$2,</v>
      </c>
      <c r="F3" t="str">
        <f>"$"&amp;F2&amp;","</f>
        <v>$3,</v>
      </c>
      <c r="G3" t="str">
        <f>"$"&amp;G2&amp;","</f>
        <v>$6,</v>
      </c>
      <c r="H3" t="str">
        <f>"$"&amp;H2&amp;","</f>
        <v>$8,</v>
      </c>
      <c r="I3" t="str">
        <f>"$"&amp;I2&amp;","</f>
        <v>$9,</v>
      </c>
      <c r="J3" t="str">
        <f t="shared" ref="I3:AE3" si="1">"$"&amp;J2&amp;","</f>
        <v>$7,</v>
      </c>
      <c r="K3" t="s">
        <v>49</v>
      </c>
      <c r="L3" t="s">
        <v>49</v>
      </c>
      <c r="M3" t="str">
        <f t="shared" si="1"/>
        <v>$10,</v>
      </c>
      <c r="N3" t="s">
        <v>49</v>
      </c>
      <c r="O3" t="str">
        <f>"$"&amp;O2&amp;","</f>
        <v>$26,</v>
      </c>
      <c r="P3" t="s">
        <v>49</v>
      </c>
      <c r="Q3" t="s">
        <v>48</v>
      </c>
      <c r="R3" t="s">
        <v>47</v>
      </c>
      <c r="S3" t="str">
        <f>"$"&amp;S2&amp;","</f>
        <v>$11,</v>
      </c>
      <c r="T3" t="str">
        <f>"$"&amp;T2&amp;","</f>
        <v>$16,</v>
      </c>
      <c r="U3" t="str">
        <f>"$"&amp;U2&amp;","</f>
        <v>$17,</v>
      </c>
      <c r="V3" t="str">
        <f>"$"&amp;V2&amp;","</f>
        <v>$18,</v>
      </c>
      <c r="W3" t="str">
        <f>"$"&amp;W2&amp;","</f>
        <v>$19,</v>
      </c>
      <c r="X3" t="str">
        <f>"$"&amp;X2&amp;","</f>
        <v>$20,</v>
      </c>
      <c r="Y3" t="str">
        <f>"$"&amp;Y2&amp;","</f>
        <v>$21,</v>
      </c>
      <c r="Z3" t="str">
        <f>"$"&amp;Z2&amp;","</f>
        <v>$22,</v>
      </c>
      <c r="AA3" t="str">
        <f>"$"&amp;AA2&amp;","</f>
        <v>$23,</v>
      </c>
      <c r="AB3" t="str">
        <f>"$"&amp;AB2&amp;","</f>
        <v>$24,</v>
      </c>
      <c r="AC3" t="s">
        <v>49</v>
      </c>
      <c r="AD3" t="str">
        <f>"$"&amp;AD2&amp;","</f>
        <v>$25,</v>
      </c>
      <c r="AE3" t="str">
        <f>"$"&amp;AE2&amp;","</f>
        <v>$12,</v>
      </c>
      <c r="AF3" t="str">
        <f>"$"&amp;AF2&amp;","</f>
        <v>$13,</v>
      </c>
      <c r="AG3" t="str">
        <f>"$"&amp;AG2&amp;","</f>
        <v>$14,</v>
      </c>
      <c r="AH3" t="str">
        <f>"$"&amp;AH2&amp;","</f>
        <v>$15,</v>
      </c>
      <c r="AI3" t="s">
        <v>46</v>
      </c>
      <c r="AJ3" t="str">
        <f>"$"&amp;AJ2&amp;","</f>
        <v>$27,</v>
      </c>
      <c r="AL3" t="str">
        <f>"$"&amp;AL2&amp;","</f>
        <v>$28,</v>
      </c>
    </row>
    <row r="4" spans="1:38" x14ac:dyDescent="0.2">
      <c r="A4" t="s">
        <v>20</v>
      </c>
      <c r="B4" t="s">
        <v>0</v>
      </c>
      <c r="C4" t="s">
        <v>3</v>
      </c>
      <c r="D4" t="s">
        <v>4</v>
      </c>
      <c r="E4" t="s">
        <v>1</v>
      </c>
      <c r="F4" t="s">
        <v>2</v>
      </c>
      <c r="G4" t="s">
        <v>5</v>
      </c>
      <c r="H4" t="s">
        <v>7</v>
      </c>
      <c r="I4" t="s">
        <v>8</v>
      </c>
      <c r="J4" t="s">
        <v>28</v>
      </c>
      <c r="K4" t="s">
        <v>29</v>
      </c>
      <c r="L4" t="s">
        <v>30</v>
      </c>
      <c r="M4" t="s">
        <v>9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10</v>
      </c>
      <c r="T4" t="s">
        <v>36</v>
      </c>
      <c r="U4" t="s">
        <v>37</v>
      </c>
      <c r="V4" t="s">
        <v>16</v>
      </c>
      <c r="W4" t="s">
        <v>17</v>
      </c>
      <c r="X4" t="s">
        <v>18</v>
      </c>
      <c r="Y4" t="s">
        <v>19</v>
      </c>
      <c r="Z4" t="s">
        <v>21</v>
      </c>
      <c r="AA4" t="s">
        <v>22</v>
      </c>
      <c r="AB4" t="s">
        <v>23</v>
      </c>
      <c r="AC4" t="s">
        <v>6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</row>
    <row r="7" spans="1:38" x14ac:dyDescent="0.2"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</row>
    <row r="8" spans="1:38" x14ac:dyDescent="0.2">
      <c r="B8">
        <v>1</v>
      </c>
      <c r="C8">
        <v>1390</v>
      </c>
      <c r="D8">
        <v>2504.13</v>
      </c>
      <c r="E8">
        <v>1</v>
      </c>
      <c r="F8">
        <v>2947.44</v>
      </c>
      <c r="G8">
        <v>3388</v>
      </c>
      <c r="H8">
        <v>2321.35</v>
      </c>
      <c r="I8">
        <v>1</v>
      </c>
      <c r="J8">
        <v>2557.04</v>
      </c>
      <c r="K8">
        <v>2939.24</v>
      </c>
    </row>
    <row r="9" spans="1:38" x14ac:dyDescent="0.2">
      <c r="B9">
        <v>2</v>
      </c>
      <c r="C9">
        <v>1251</v>
      </c>
      <c r="D9">
        <v>2523.02</v>
      </c>
      <c r="E9">
        <v>1</v>
      </c>
      <c r="F9">
        <v>2947.44</v>
      </c>
      <c r="G9">
        <v>3388</v>
      </c>
      <c r="H9">
        <v>2394.17</v>
      </c>
      <c r="I9">
        <v>1</v>
      </c>
      <c r="J9">
        <v>2628.81</v>
      </c>
      <c r="K9">
        <v>3021.74</v>
      </c>
    </row>
    <row r="10" spans="1:38" x14ac:dyDescent="0.2">
      <c r="B10">
        <v>3</v>
      </c>
      <c r="C10">
        <v>1125.9000000000001</v>
      </c>
      <c r="D10">
        <v>2539.6799999999998</v>
      </c>
      <c r="E10">
        <v>1</v>
      </c>
      <c r="F10">
        <v>2947.44</v>
      </c>
      <c r="G10">
        <v>3388</v>
      </c>
      <c r="H10">
        <v>2459.44</v>
      </c>
      <c r="I10">
        <v>1</v>
      </c>
      <c r="J10">
        <v>2693.72</v>
      </c>
      <c r="K10">
        <v>3096.34</v>
      </c>
    </row>
    <row r="11" spans="1:38" x14ac:dyDescent="0.2">
      <c r="B11">
        <v>4</v>
      </c>
      <c r="C11">
        <v>1013.31</v>
      </c>
      <c r="D11">
        <v>2554.39</v>
      </c>
      <c r="E11">
        <v>1</v>
      </c>
      <c r="F11">
        <v>2947.44</v>
      </c>
      <c r="G11">
        <v>3388</v>
      </c>
      <c r="H11">
        <v>2518.0100000000002</v>
      </c>
      <c r="I11">
        <v>1</v>
      </c>
      <c r="J11">
        <v>2752.36</v>
      </c>
      <c r="K11">
        <v>3163.76</v>
      </c>
    </row>
    <row r="12" spans="1:38" x14ac:dyDescent="0.2">
      <c r="B12">
        <v>5</v>
      </c>
      <c r="C12">
        <v>911.97900000000004</v>
      </c>
      <c r="D12">
        <v>2567.42</v>
      </c>
      <c r="E12">
        <v>1</v>
      </c>
      <c r="F12">
        <v>2947.44</v>
      </c>
      <c r="G12">
        <v>3388</v>
      </c>
      <c r="H12">
        <v>2570.59</v>
      </c>
      <c r="I12">
        <v>1</v>
      </c>
      <c r="J12">
        <v>2805.34</v>
      </c>
      <c r="K12">
        <v>3224.65</v>
      </c>
    </row>
    <row r="13" spans="1:38" x14ac:dyDescent="0.2">
      <c r="B13">
        <v>6</v>
      </c>
      <c r="C13">
        <v>820.78099999999995</v>
      </c>
      <c r="D13">
        <v>2578.98</v>
      </c>
      <c r="E13">
        <v>1</v>
      </c>
      <c r="F13">
        <v>2947.44</v>
      </c>
      <c r="G13">
        <v>3388</v>
      </c>
      <c r="H13">
        <v>2617.81</v>
      </c>
      <c r="I13">
        <v>1</v>
      </c>
      <c r="J13">
        <v>2853.16</v>
      </c>
      <c r="K13">
        <v>3279.62</v>
      </c>
    </row>
    <row r="14" spans="1:38" x14ac:dyDescent="0.2">
      <c r="B14">
        <v>7</v>
      </c>
      <c r="C14">
        <v>738.70299999999997</v>
      </c>
      <c r="D14">
        <v>2589.2600000000002</v>
      </c>
      <c r="E14">
        <v>1</v>
      </c>
      <c r="F14">
        <v>2947.44</v>
      </c>
      <c r="G14">
        <v>3388</v>
      </c>
      <c r="H14">
        <v>2660.24</v>
      </c>
      <c r="I14">
        <v>1</v>
      </c>
      <c r="J14">
        <v>2896.31</v>
      </c>
      <c r="K14">
        <v>3329.22</v>
      </c>
    </row>
    <row r="15" spans="1:38" x14ac:dyDescent="0.2">
      <c r="B15">
        <v>8</v>
      </c>
      <c r="C15">
        <v>664.83299999999997</v>
      </c>
      <c r="D15">
        <v>2598.4</v>
      </c>
      <c r="E15">
        <v>1</v>
      </c>
      <c r="F15">
        <v>2947.44</v>
      </c>
      <c r="G15">
        <v>3388</v>
      </c>
      <c r="H15">
        <v>2698.37</v>
      </c>
      <c r="I15">
        <v>1</v>
      </c>
      <c r="J15">
        <v>2935.24</v>
      </c>
      <c r="K15">
        <v>3373.97</v>
      </c>
    </row>
    <row r="16" spans="1:38" x14ac:dyDescent="0.2">
      <c r="B16">
        <v>9</v>
      </c>
      <c r="C16">
        <v>598.34900000000005</v>
      </c>
      <c r="D16">
        <v>2606.54</v>
      </c>
      <c r="E16">
        <v>1</v>
      </c>
      <c r="F16">
        <v>2947.44</v>
      </c>
      <c r="G16">
        <v>3388</v>
      </c>
      <c r="H16">
        <v>2732.65</v>
      </c>
      <c r="I16">
        <v>1</v>
      </c>
      <c r="J16">
        <v>2970.36</v>
      </c>
      <c r="K16">
        <v>3414.33</v>
      </c>
    </row>
    <row r="17" spans="2:11" x14ac:dyDescent="0.2">
      <c r="B17">
        <v>10</v>
      </c>
      <c r="C17">
        <v>538.51400000000001</v>
      </c>
      <c r="D17">
        <v>2613.8000000000002</v>
      </c>
      <c r="E17">
        <v>1</v>
      </c>
      <c r="F17">
        <v>2947.44</v>
      </c>
      <c r="G17">
        <v>3388</v>
      </c>
      <c r="H17">
        <v>2763.47</v>
      </c>
      <c r="I17">
        <v>1</v>
      </c>
      <c r="J17">
        <v>3002.02</v>
      </c>
      <c r="K17">
        <v>3450.73</v>
      </c>
    </row>
    <row r="19" spans="2:11" x14ac:dyDescent="0.2">
      <c r="B19" t="s">
        <v>59</v>
      </c>
      <c r="C19" t="s">
        <v>60</v>
      </c>
      <c r="D19" t="s">
        <v>51</v>
      </c>
      <c r="E19" t="s">
        <v>52</v>
      </c>
      <c r="F19" t="s">
        <v>53</v>
      </c>
      <c r="G19" t="s">
        <v>54</v>
      </c>
      <c r="H19" t="s">
        <v>55</v>
      </c>
      <c r="I19" t="s">
        <v>56</v>
      </c>
      <c r="J19" t="s">
        <v>57</v>
      </c>
      <c r="K19" t="s">
        <v>58</v>
      </c>
    </row>
    <row r="20" spans="2:11" x14ac:dyDescent="0.2">
      <c r="B20">
        <v>1</v>
      </c>
      <c r="C20">
        <v>1390</v>
      </c>
      <c r="D20">
        <v>2491.75</v>
      </c>
      <c r="E20">
        <v>1</v>
      </c>
      <c r="F20">
        <v>3084.3</v>
      </c>
      <c r="G20">
        <v>3677.39</v>
      </c>
      <c r="H20">
        <v>2307.69</v>
      </c>
      <c r="I20">
        <v>1</v>
      </c>
      <c r="J20">
        <v>2618.42</v>
      </c>
      <c r="K20">
        <v>3121.93</v>
      </c>
    </row>
    <row r="21" spans="2:11" x14ac:dyDescent="0.2">
      <c r="B21">
        <v>2</v>
      </c>
      <c r="C21">
        <v>1251</v>
      </c>
      <c r="D21">
        <v>2512.4699999999998</v>
      </c>
      <c r="E21">
        <v>1</v>
      </c>
      <c r="F21">
        <v>3084.3</v>
      </c>
      <c r="G21">
        <v>3677.39</v>
      </c>
      <c r="H21">
        <v>2382.77</v>
      </c>
      <c r="I21">
        <v>1</v>
      </c>
      <c r="J21">
        <v>2701.21</v>
      </c>
      <c r="K21">
        <v>3220.64</v>
      </c>
    </row>
    <row r="22" spans="2:11" x14ac:dyDescent="0.2">
      <c r="B22">
        <v>3</v>
      </c>
      <c r="C22">
        <v>1125.9000000000001</v>
      </c>
      <c r="D22">
        <v>2530.63</v>
      </c>
      <c r="E22">
        <v>1</v>
      </c>
      <c r="F22">
        <v>3084.3</v>
      </c>
      <c r="G22">
        <v>3677.39</v>
      </c>
      <c r="H22">
        <v>2449.83</v>
      </c>
      <c r="I22">
        <v>1</v>
      </c>
      <c r="J22">
        <v>2775.92</v>
      </c>
      <c r="K22">
        <v>3309.71</v>
      </c>
    </row>
    <row r="23" spans="2:11" x14ac:dyDescent="0.2">
      <c r="B23">
        <v>4</v>
      </c>
      <c r="C23">
        <v>1013.31</v>
      </c>
      <c r="D23">
        <v>2546.59</v>
      </c>
      <c r="E23">
        <v>1</v>
      </c>
      <c r="F23">
        <v>3084.3</v>
      </c>
      <c r="G23">
        <v>3677.39</v>
      </c>
      <c r="H23">
        <v>2509.83</v>
      </c>
      <c r="I23">
        <v>1</v>
      </c>
      <c r="J23">
        <v>2843.3</v>
      </c>
      <c r="K23">
        <v>3390.05</v>
      </c>
    </row>
    <row r="24" spans="2:11" x14ac:dyDescent="0.2">
      <c r="B24">
        <v>5</v>
      </c>
      <c r="C24">
        <v>911.97900000000004</v>
      </c>
      <c r="D24">
        <v>2560.67</v>
      </c>
      <c r="E24">
        <v>1</v>
      </c>
      <c r="F24">
        <v>3084.3</v>
      </c>
      <c r="G24">
        <v>3677.39</v>
      </c>
      <c r="H24">
        <v>2563.56</v>
      </c>
      <c r="I24">
        <v>1</v>
      </c>
      <c r="J24">
        <v>2904.07</v>
      </c>
      <c r="K24">
        <v>3462.5</v>
      </c>
    </row>
    <row r="25" spans="2:11" x14ac:dyDescent="0.2">
      <c r="B25">
        <v>6</v>
      </c>
      <c r="C25">
        <v>820.78099999999995</v>
      </c>
      <c r="D25">
        <v>2573.11</v>
      </c>
      <c r="E25">
        <v>1</v>
      </c>
      <c r="F25">
        <v>3084.3</v>
      </c>
      <c r="G25">
        <v>3677.39</v>
      </c>
      <c r="H25">
        <v>2611.7399999999998</v>
      </c>
      <c r="I25">
        <v>1</v>
      </c>
      <c r="J25">
        <v>2958.84</v>
      </c>
      <c r="K25">
        <v>3527.81</v>
      </c>
    </row>
    <row r="26" spans="2:11" x14ac:dyDescent="0.2">
      <c r="B26">
        <v>7</v>
      </c>
      <c r="C26">
        <v>738.70299999999997</v>
      </c>
      <c r="D26">
        <v>2584.13</v>
      </c>
      <c r="E26">
        <v>1</v>
      </c>
      <c r="F26">
        <v>3084.3</v>
      </c>
      <c r="G26">
        <v>3677.39</v>
      </c>
      <c r="H26">
        <v>2654.97</v>
      </c>
      <c r="I26">
        <v>1</v>
      </c>
      <c r="J26">
        <v>3008.22</v>
      </c>
      <c r="K26">
        <v>3586.68</v>
      </c>
    </row>
    <row r="27" spans="2:11" x14ac:dyDescent="0.2">
      <c r="B27">
        <v>8</v>
      </c>
      <c r="C27">
        <v>664.83299999999997</v>
      </c>
      <c r="D27">
        <v>2593.91</v>
      </c>
      <c r="E27">
        <v>1</v>
      </c>
      <c r="F27">
        <v>3084.3</v>
      </c>
      <c r="G27">
        <v>3677.39</v>
      </c>
      <c r="H27">
        <v>2693.77</v>
      </c>
      <c r="I27">
        <v>1</v>
      </c>
      <c r="J27">
        <v>3052.71</v>
      </c>
      <c r="K27">
        <v>3639.73</v>
      </c>
    </row>
    <row r="28" spans="2:11" x14ac:dyDescent="0.2">
      <c r="B28">
        <v>9</v>
      </c>
      <c r="C28">
        <v>598.34900000000005</v>
      </c>
      <c r="D28">
        <v>2602.6</v>
      </c>
      <c r="E28">
        <v>1</v>
      </c>
      <c r="F28">
        <v>3084.3</v>
      </c>
      <c r="G28">
        <v>3677.39</v>
      </c>
      <c r="H28">
        <v>2728.62</v>
      </c>
      <c r="I28">
        <v>1</v>
      </c>
      <c r="J28">
        <v>3092.8</v>
      </c>
      <c r="K28">
        <v>3687.52</v>
      </c>
    </row>
    <row r="29" spans="2:11" x14ac:dyDescent="0.2">
      <c r="B29">
        <v>10</v>
      </c>
      <c r="C29">
        <v>538.51400000000001</v>
      </c>
      <c r="D29">
        <v>2610.33</v>
      </c>
      <c r="E29">
        <v>1</v>
      </c>
      <c r="F29">
        <v>3084.3</v>
      </c>
      <c r="G29">
        <v>3677.39</v>
      </c>
      <c r="H29">
        <v>2759.92</v>
      </c>
      <c r="I29">
        <v>1</v>
      </c>
      <c r="J29">
        <v>3128.91</v>
      </c>
      <c r="K29">
        <v>3730.58</v>
      </c>
    </row>
    <row r="33" spans="1:9" x14ac:dyDescent="0.2">
      <c r="A33" t="s">
        <v>63</v>
      </c>
      <c r="B33" t="s">
        <v>64</v>
      </c>
      <c r="C33" t="s">
        <v>65</v>
      </c>
      <c r="D33" t="s">
        <v>66</v>
      </c>
      <c r="E33" t="s">
        <v>67</v>
      </c>
      <c r="F33" t="s">
        <v>68</v>
      </c>
      <c r="G33" t="s">
        <v>69</v>
      </c>
      <c r="H33" t="s">
        <v>70</v>
      </c>
    </row>
    <row r="34" spans="1:9" x14ac:dyDescent="0.2">
      <c r="A34">
        <v>2</v>
      </c>
      <c r="B34">
        <v>1845.82</v>
      </c>
      <c r="C34">
        <v>2252.4</v>
      </c>
      <c r="D34">
        <v>3.85345</v>
      </c>
      <c r="E34">
        <v>0.39898400000000001</v>
      </c>
      <c r="F34">
        <v>0.171736</v>
      </c>
      <c r="G34">
        <v>0.188391</v>
      </c>
      <c r="H34">
        <v>0.30118</v>
      </c>
      <c r="I34" t="s">
        <v>71</v>
      </c>
    </row>
    <row r="35" spans="1:9" x14ac:dyDescent="0.2">
      <c r="A35">
        <v>3</v>
      </c>
      <c r="B35">
        <v>2066.8200000000002</v>
      </c>
      <c r="C35">
        <v>2209.27</v>
      </c>
      <c r="D35">
        <v>4.6471099999999996</v>
      </c>
      <c r="E35">
        <v>0.53271900000000005</v>
      </c>
      <c r="F35">
        <v>0.22320999999999999</v>
      </c>
      <c r="G35">
        <v>0.25442799999999999</v>
      </c>
      <c r="H35">
        <v>0.296817</v>
      </c>
      <c r="I35" t="s">
        <v>71</v>
      </c>
    </row>
    <row r="36" spans="1:9" x14ac:dyDescent="0.2">
      <c r="A36">
        <v>4</v>
      </c>
      <c r="B36">
        <v>2240.42</v>
      </c>
      <c r="C36">
        <v>2176.2199999999998</v>
      </c>
      <c r="D36">
        <v>5.2741199999999999</v>
      </c>
      <c r="E36">
        <v>0.63909000000000005</v>
      </c>
      <c r="F36">
        <v>0.323216</v>
      </c>
      <c r="G36">
        <v>0.388345</v>
      </c>
      <c r="H36">
        <v>0.293516</v>
      </c>
      <c r="I36" t="s">
        <v>71</v>
      </c>
    </row>
    <row r="37" spans="1:9" x14ac:dyDescent="0.2">
      <c r="A37">
        <v>5</v>
      </c>
      <c r="B37">
        <v>2347.09</v>
      </c>
      <c r="C37">
        <v>2132.8000000000002</v>
      </c>
      <c r="D37">
        <v>5.7492799999999997</v>
      </c>
      <c r="E37">
        <v>0.71260999999999997</v>
      </c>
      <c r="F37">
        <v>0.56314699999999995</v>
      </c>
      <c r="G37">
        <v>0.69931399999999999</v>
      </c>
      <c r="H37">
        <v>0.28923599999999999</v>
      </c>
      <c r="I37" t="s">
        <v>71</v>
      </c>
    </row>
    <row r="38" spans="1:9" x14ac:dyDescent="0.2">
      <c r="A38">
        <v>6</v>
      </c>
      <c r="B38" t="s">
        <v>61</v>
      </c>
      <c r="C38" t="s">
        <v>61</v>
      </c>
      <c r="D38" t="s">
        <v>61</v>
      </c>
      <c r="E38" t="s">
        <v>61</v>
      </c>
      <c r="F38">
        <v>1.5363800000000001</v>
      </c>
      <c r="G38" t="s">
        <v>61</v>
      </c>
      <c r="H38" t="s">
        <v>61</v>
      </c>
      <c r="I38" t="s">
        <v>71</v>
      </c>
    </row>
    <row r="39" spans="1:9" x14ac:dyDescent="0.2">
      <c r="A39">
        <v>1964</v>
      </c>
      <c r="B39">
        <v>2113.0700000000002</v>
      </c>
      <c r="C39">
        <v>2220.14</v>
      </c>
      <c r="D39">
        <v>4.7442900000000003</v>
      </c>
      <c r="E39">
        <v>0.54891500000000004</v>
      </c>
      <c r="F39">
        <v>0.20896999999999999</v>
      </c>
      <c r="G39">
        <v>0.24362700000000001</v>
      </c>
      <c r="H39">
        <v>0.29791000000000001</v>
      </c>
      <c r="I39">
        <v>0.66045500000000001</v>
      </c>
    </row>
    <row r="40" spans="1:9" x14ac:dyDescent="0.2">
      <c r="A40">
        <v>1965</v>
      </c>
      <c r="B40">
        <v>2102.52</v>
      </c>
      <c r="C40">
        <v>2218.5700000000002</v>
      </c>
      <c r="D40">
        <v>4.7036600000000002</v>
      </c>
      <c r="E40">
        <v>0.54269999999999996</v>
      </c>
      <c r="F40">
        <v>0.20207800000000001</v>
      </c>
      <c r="G40">
        <v>0.23441999999999999</v>
      </c>
      <c r="H40">
        <v>0.29775200000000002</v>
      </c>
      <c r="I40">
        <v>0.657501</v>
      </c>
    </row>
    <row r="41" spans="1:9" x14ac:dyDescent="0.2">
      <c r="A41">
        <v>1966</v>
      </c>
      <c r="B41">
        <v>2087.42</v>
      </c>
      <c r="C41">
        <v>2222.11</v>
      </c>
      <c r="D41">
        <v>4.6497299999999999</v>
      </c>
      <c r="E41">
        <v>0.53345399999999998</v>
      </c>
      <c r="F41">
        <v>0.20042399999999999</v>
      </c>
      <c r="G41">
        <v>0.23207700000000001</v>
      </c>
      <c r="H41">
        <v>0.29810799999999998</v>
      </c>
      <c r="I41">
        <v>0.67054800000000003</v>
      </c>
    </row>
    <row r="42" spans="1:9" x14ac:dyDescent="0.2">
      <c r="A42">
        <v>1967</v>
      </c>
      <c r="B42">
        <v>2060.79</v>
      </c>
      <c r="C42">
        <v>2228.79</v>
      </c>
      <c r="D42">
        <v>4.56264</v>
      </c>
      <c r="E42">
        <v>0.518123</v>
      </c>
      <c r="F42">
        <v>0.20089499999999999</v>
      </c>
      <c r="G42">
        <v>0.23202999999999999</v>
      </c>
      <c r="H42">
        <v>0.29878300000000002</v>
      </c>
      <c r="I42">
        <v>0.55292200000000002</v>
      </c>
    </row>
    <row r="43" spans="1:9" x14ac:dyDescent="0.2">
      <c r="A43">
        <v>1968</v>
      </c>
      <c r="B43">
        <v>2050.2800000000002</v>
      </c>
      <c r="C43">
        <v>2230.73</v>
      </c>
      <c r="D43">
        <v>4.5186799999999998</v>
      </c>
      <c r="E43">
        <v>0.51086900000000002</v>
      </c>
      <c r="F43">
        <v>0.199603</v>
      </c>
      <c r="G43">
        <v>0.22995399999999999</v>
      </c>
      <c r="H43">
        <v>0.29897899999999999</v>
      </c>
      <c r="I43">
        <v>0.552427</v>
      </c>
    </row>
    <row r="44" spans="1:9" x14ac:dyDescent="0.2">
      <c r="A44">
        <v>1969</v>
      </c>
      <c r="B44">
        <v>2026.07</v>
      </c>
      <c r="C44">
        <v>2235.42</v>
      </c>
      <c r="D44">
        <v>4.4368400000000001</v>
      </c>
      <c r="E44">
        <v>0.49673400000000001</v>
      </c>
      <c r="F44">
        <v>0.201125</v>
      </c>
      <c r="G44">
        <v>0.230627</v>
      </c>
      <c r="H44">
        <v>0.299454</v>
      </c>
      <c r="I44">
        <v>0.54335800000000001</v>
      </c>
    </row>
    <row r="45" spans="1:9" x14ac:dyDescent="0.2">
      <c r="A45">
        <v>1970</v>
      </c>
      <c r="B45">
        <v>2005.29</v>
      </c>
      <c r="C45">
        <v>2249.34</v>
      </c>
      <c r="D45">
        <v>4.3662700000000001</v>
      </c>
      <c r="E45">
        <v>0.48328900000000002</v>
      </c>
      <c r="F45">
        <v>0.21909400000000001</v>
      </c>
      <c r="G45">
        <v>0.25131500000000001</v>
      </c>
      <c r="H45">
        <v>0.30086800000000002</v>
      </c>
      <c r="I45">
        <v>0.47935699999999998</v>
      </c>
    </row>
    <row r="46" spans="1:9" x14ac:dyDescent="0.2">
      <c r="A46">
        <v>1971</v>
      </c>
      <c r="B46">
        <v>2007.35</v>
      </c>
      <c r="C46">
        <v>2252.98</v>
      </c>
      <c r="D46">
        <v>4.3715000000000002</v>
      </c>
      <c r="E46">
        <v>0.483788</v>
      </c>
      <c r="F46">
        <v>0.22851299999999999</v>
      </c>
      <c r="G46">
        <v>0.262851</v>
      </c>
      <c r="H46">
        <v>0.30123800000000001</v>
      </c>
      <c r="I46">
        <v>0.41470099999999999</v>
      </c>
    </row>
    <row r="47" spans="1:9" x14ac:dyDescent="0.2">
      <c r="A47">
        <v>1972</v>
      </c>
      <c r="B47">
        <v>1992.64</v>
      </c>
      <c r="C47">
        <v>2249.3200000000002</v>
      </c>
      <c r="D47">
        <v>4.3285999999999998</v>
      </c>
      <c r="E47">
        <v>0.47703200000000001</v>
      </c>
      <c r="F47">
        <v>0.216062</v>
      </c>
      <c r="G47">
        <v>0.24704100000000001</v>
      </c>
      <c r="H47">
        <v>0.30086600000000002</v>
      </c>
      <c r="I47">
        <v>0.37548599999999999</v>
      </c>
    </row>
    <row r="48" spans="1:9" x14ac:dyDescent="0.2">
      <c r="A48">
        <v>1973</v>
      </c>
      <c r="B48">
        <v>1989.6</v>
      </c>
      <c r="C48">
        <v>2246.29</v>
      </c>
      <c r="D48">
        <v>4.3235099999999997</v>
      </c>
      <c r="E48">
        <v>0.47645300000000002</v>
      </c>
      <c r="F48">
        <v>0.20669899999999999</v>
      </c>
      <c r="G48">
        <v>0.23574700000000001</v>
      </c>
      <c r="H48">
        <v>0.30055700000000002</v>
      </c>
      <c r="I48">
        <v>0.33971600000000002</v>
      </c>
    </row>
    <row r="49" spans="1:9" x14ac:dyDescent="0.2">
      <c r="A49">
        <v>1974</v>
      </c>
      <c r="B49">
        <v>1970.63</v>
      </c>
      <c r="C49">
        <v>2242.7199999999998</v>
      </c>
      <c r="D49">
        <v>4.2635899999999998</v>
      </c>
      <c r="E49">
        <v>0.46697</v>
      </c>
      <c r="F49">
        <v>0.194082</v>
      </c>
      <c r="G49">
        <v>0.21945100000000001</v>
      </c>
      <c r="H49">
        <v>0.30019499999999999</v>
      </c>
      <c r="I49">
        <v>0.30986999999999998</v>
      </c>
    </row>
    <row r="50" spans="1:9" x14ac:dyDescent="0.2">
      <c r="A50">
        <v>1975</v>
      </c>
      <c r="B50">
        <v>1982.19</v>
      </c>
      <c r="C50">
        <v>2234.86</v>
      </c>
      <c r="D50">
        <v>4.30938</v>
      </c>
      <c r="E50">
        <v>0.47521600000000003</v>
      </c>
      <c r="F50">
        <v>0.19084799999999999</v>
      </c>
      <c r="G50">
        <v>0.215418</v>
      </c>
      <c r="H50">
        <v>0.299398</v>
      </c>
      <c r="I50">
        <v>0.34532400000000002</v>
      </c>
    </row>
    <row r="51" spans="1:9" x14ac:dyDescent="0.2">
      <c r="A51">
        <v>1976</v>
      </c>
      <c r="B51">
        <v>2001.02</v>
      </c>
      <c r="C51">
        <v>2232.8200000000002</v>
      </c>
      <c r="D51">
        <v>4.37317</v>
      </c>
      <c r="E51">
        <v>0.486037</v>
      </c>
      <c r="F51">
        <v>0.19290099999999999</v>
      </c>
      <c r="G51">
        <v>0.21912999999999999</v>
      </c>
      <c r="H51">
        <v>0.29919000000000001</v>
      </c>
      <c r="I51">
        <v>0.37659799999999999</v>
      </c>
    </row>
    <row r="52" spans="1:9" x14ac:dyDescent="0.2">
      <c r="A52">
        <v>1977</v>
      </c>
      <c r="B52">
        <v>2013.34</v>
      </c>
      <c r="C52">
        <v>2236.4899999999998</v>
      </c>
      <c r="D52">
        <v>4.4182399999999999</v>
      </c>
      <c r="E52">
        <v>0.49285699999999999</v>
      </c>
      <c r="F52">
        <v>0.20105700000000001</v>
      </c>
      <c r="G52">
        <v>0.22999</v>
      </c>
      <c r="H52">
        <v>0.29956199999999999</v>
      </c>
      <c r="I52">
        <v>0.41861999999999999</v>
      </c>
    </row>
    <row r="53" spans="1:9" x14ac:dyDescent="0.2">
      <c r="A53">
        <v>1978</v>
      </c>
      <c r="B53">
        <v>2030.03</v>
      </c>
      <c r="C53">
        <v>2236.52</v>
      </c>
      <c r="D53">
        <v>4.4840499999999999</v>
      </c>
      <c r="E53">
        <v>0.50337600000000005</v>
      </c>
      <c r="F53">
        <v>0.209283</v>
      </c>
      <c r="G53">
        <v>0.24076500000000001</v>
      </c>
      <c r="H53">
        <v>0.29956500000000003</v>
      </c>
      <c r="I53">
        <v>0.42010700000000001</v>
      </c>
    </row>
    <row r="54" spans="1:9" x14ac:dyDescent="0.2">
      <c r="A54">
        <v>1979</v>
      </c>
      <c r="B54">
        <v>2068.0100000000002</v>
      </c>
      <c r="C54">
        <v>2235.83</v>
      </c>
      <c r="D54">
        <v>4.6309800000000001</v>
      </c>
      <c r="E54">
        <v>0.527111</v>
      </c>
      <c r="F54">
        <v>0.225242</v>
      </c>
      <c r="G54">
        <v>0.26245800000000002</v>
      </c>
      <c r="H54">
        <v>0.29949599999999998</v>
      </c>
      <c r="I54">
        <v>0.44450200000000001</v>
      </c>
    </row>
    <row r="55" spans="1:9" x14ac:dyDescent="0.2">
      <c r="A55">
        <v>1980</v>
      </c>
      <c r="B55">
        <v>2110.63</v>
      </c>
      <c r="C55">
        <v>2229.79</v>
      </c>
      <c r="D55">
        <v>4.7950299999999997</v>
      </c>
      <c r="E55">
        <v>0.55445199999999994</v>
      </c>
      <c r="F55">
        <v>0.238956</v>
      </c>
      <c r="G55">
        <v>0.28223300000000001</v>
      </c>
      <c r="H55">
        <v>0.29888399999999998</v>
      </c>
      <c r="I55">
        <v>0.48698000000000002</v>
      </c>
    </row>
    <row r="56" spans="1:9" x14ac:dyDescent="0.2">
      <c r="A56">
        <v>1981</v>
      </c>
      <c r="B56">
        <v>2140.38</v>
      </c>
      <c r="C56">
        <v>2225.3000000000002</v>
      </c>
      <c r="D56">
        <v>4.907</v>
      </c>
      <c r="E56">
        <v>0.57330199999999998</v>
      </c>
      <c r="F56">
        <v>0.252162</v>
      </c>
      <c r="G56">
        <v>0.300645</v>
      </c>
      <c r="H56">
        <v>0.298431</v>
      </c>
      <c r="I56">
        <v>0.56559099999999995</v>
      </c>
    </row>
    <row r="57" spans="1:9" x14ac:dyDescent="0.2">
      <c r="A57">
        <v>1982</v>
      </c>
      <c r="B57">
        <v>2163.27</v>
      </c>
      <c r="C57">
        <v>2222.59</v>
      </c>
      <c r="D57">
        <v>4.9948800000000002</v>
      </c>
      <c r="E57">
        <v>0.58787800000000001</v>
      </c>
      <c r="F57">
        <v>0.26723000000000002</v>
      </c>
      <c r="G57">
        <v>0.32122099999999998</v>
      </c>
      <c r="H57">
        <v>0.29815799999999998</v>
      </c>
      <c r="I57">
        <v>0.65426099999999998</v>
      </c>
    </row>
    <row r="58" spans="1:9" x14ac:dyDescent="0.2">
      <c r="A58">
        <v>1983</v>
      </c>
      <c r="B58">
        <v>2168.37</v>
      </c>
      <c r="C58">
        <v>2228.6999999999998</v>
      </c>
      <c r="D58">
        <v>5.02677</v>
      </c>
      <c r="E58">
        <v>0.59180299999999997</v>
      </c>
      <c r="F58">
        <v>0.287022</v>
      </c>
      <c r="G58">
        <v>0.347524</v>
      </c>
      <c r="H58">
        <v>0.29877399999999998</v>
      </c>
      <c r="I58">
        <v>0.69091400000000003</v>
      </c>
    </row>
    <row r="59" spans="1:9" x14ac:dyDescent="0.2">
      <c r="A59">
        <v>1984</v>
      </c>
      <c r="B59">
        <v>2178.0500000000002</v>
      </c>
      <c r="C59">
        <v>2228.25</v>
      </c>
      <c r="D59">
        <v>5.0709799999999996</v>
      </c>
      <c r="E59">
        <v>0.59890299999999996</v>
      </c>
      <c r="F59">
        <v>0.29096300000000003</v>
      </c>
      <c r="G59">
        <v>0.35261199999999998</v>
      </c>
      <c r="H59">
        <v>0.29872900000000002</v>
      </c>
      <c r="I59">
        <v>0.69139300000000004</v>
      </c>
    </row>
    <row r="60" spans="1:9" x14ac:dyDescent="0.2">
      <c r="A60">
        <v>1985</v>
      </c>
      <c r="B60">
        <v>2167.62</v>
      </c>
      <c r="C60">
        <v>2239.35</v>
      </c>
      <c r="D60">
        <v>5.0592199999999998</v>
      </c>
      <c r="E60">
        <v>0.59461699999999995</v>
      </c>
      <c r="F60">
        <v>0.304587</v>
      </c>
      <c r="G60">
        <v>0.37072899999999998</v>
      </c>
      <c r="H60">
        <v>0.29985299999999998</v>
      </c>
      <c r="I60">
        <v>0.694739</v>
      </c>
    </row>
    <row r="61" spans="1:9" x14ac:dyDescent="0.2">
      <c r="A61">
        <v>1986</v>
      </c>
      <c r="B61">
        <v>2165.2600000000002</v>
      </c>
      <c r="C61">
        <v>2235.9299999999998</v>
      </c>
      <c r="D61">
        <v>5.0453400000000004</v>
      </c>
      <c r="E61">
        <v>0.59304999999999997</v>
      </c>
      <c r="F61">
        <v>0.29699900000000001</v>
      </c>
      <c r="G61">
        <v>0.36162899999999998</v>
      </c>
      <c r="H61">
        <v>0.29950599999999999</v>
      </c>
      <c r="I61">
        <v>0.70296499999999995</v>
      </c>
    </row>
    <row r="62" spans="1:9" x14ac:dyDescent="0.2">
      <c r="A62">
        <v>1987</v>
      </c>
      <c r="B62">
        <v>2162.75</v>
      </c>
      <c r="C62">
        <v>2240.89</v>
      </c>
      <c r="D62">
        <v>5.04209</v>
      </c>
      <c r="E62">
        <v>0.59206199999999998</v>
      </c>
      <c r="F62">
        <v>0.31041099999999999</v>
      </c>
      <c r="G62">
        <v>0.37843599999999999</v>
      </c>
      <c r="H62">
        <v>0.30000900000000003</v>
      </c>
      <c r="I62">
        <v>0.755664</v>
      </c>
    </row>
    <row r="63" spans="1:9" x14ac:dyDescent="0.2">
      <c r="A63">
        <v>1988</v>
      </c>
      <c r="B63">
        <v>2140.46</v>
      </c>
      <c r="C63">
        <v>2238.58</v>
      </c>
      <c r="D63">
        <v>4.9570800000000004</v>
      </c>
      <c r="E63">
        <v>0.57843500000000003</v>
      </c>
      <c r="F63">
        <v>0.27421499999999999</v>
      </c>
      <c r="G63">
        <v>0.32914500000000002</v>
      </c>
      <c r="H63">
        <v>0.29977399999999998</v>
      </c>
      <c r="I63">
        <v>0.68339399999999995</v>
      </c>
    </row>
    <row r="64" spans="1:9" x14ac:dyDescent="0.2">
      <c r="A64">
        <v>1989</v>
      </c>
      <c r="B64">
        <v>2173.5100000000002</v>
      </c>
      <c r="C64">
        <v>2232.16</v>
      </c>
      <c r="D64">
        <v>5.0788099999999998</v>
      </c>
      <c r="E64">
        <v>0.59922699999999995</v>
      </c>
      <c r="F64">
        <v>0.28257100000000002</v>
      </c>
      <c r="G64">
        <v>0.34431400000000001</v>
      </c>
      <c r="H64">
        <v>0.299124</v>
      </c>
      <c r="I64">
        <v>0.67717899999999998</v>
      </c>
    </row>
    <row r="65" spans="1:9" x14ac:dyDescent="0.2">
      <c r="A65">
        <v>1990</v>
      </c>
      <c r="B65">
        <v>2203.2199999999998</v>
      </c>
      <c r="C65">
        <v>2222.35</v>
      </c>
      <c r="D65">
        <v>5.1784400000000002</v>
      </c>
      <c r="E65">
        <v>0.617093</v>
      </c>
      <c r="F65">
        <v>0.29001199999999999</v>
      </c>
      <c r="G65">
        <v>0.35556500000000002</v>
      </c>
      <c r="H65">
        <v>0.29813299999999998</v>
      </c>
      <c r="I65">
        <v>0.60436900000000005</v>
      </c>
    </row>
    <row r="66" spans="1:9" x14ac:dyDescent="0.2">
      <c r="A66">
        <v>1991</v>
      </c>
      <c r="B66">
        <v>2215.96</v>
      </c>
      <c r="C66">
        <v>2237.12</v>
      </c>
      <c r="D66">
        <v>5.2630699999999999</v>
      </c>
      <c r="E66">
        <v>0.62796099999999999</v>
      </c>
      <c r="F66">
        <v>0.41415800000000003</v>
      </c>
      <c r="G66">
        <v>0.52339800000000003</v>
      </c>
      <c r="H66">
        <v>0.29962699999999998</v>
      </c>
      <c r="I66">
        <v>0.62317</v>
      </c>
    </row>
    <row r="67" spans="1:9" x14ac:dyDescent="0.2">
      <c r="A67">
        <v>1992</v>
      </c>
      <c r="B67">
        <v>2175.06</v>
      </c>
      <c r="C67">
        <v>2270.54</v>
      </c>
      <c r="D67">
        <v>5.1505599999999996</v>
      </c>
      <c r="E67">
        <v>0.60520499999999999</v>
      </c>
      <c r="F67">
        <v>0.47640100000000002</v>
      </c>
      <c r="G67">
        <v>0.59288700000000005</v>
      </c>
      <c r="H67">
        <v>0.303033</v>
      </c>
      <c r="I67">
        <v>0.58268299999999995</v>
      </c>
    </row>
    <row r="68" spans="1:9" x14ac:dyDescent="0.2">
      <c r="A68">
        <v>1993</v>
      </c>
      <c r="B68">
        <v>2184.67</v>
      </c>
      <c r="C68">
        <v>2235.85</v>
      </c>
      <c r="D68">
        <v>5.1472300000000004</v>
      </c>
      <c r="E68">
        <v>0.60926400000000003</v>
      </c>
      <c r="F68">
        <v>0.36122100000000001</v>
      </c>
      <c r="G68">
        <v>0.44615300000000002</v>
      </c>
      <c r="H68">
        <v>0.29949799999999999</v>
      </c>
      <c r="I68">
        <v>0.61814899999999995</v>
      </c>
    </row>
    <row r="69" spans="1:9" x14ac:dyDescent="0.2">
      <c r="A69">
        <v>1994</v>
      </c>
      <c r="B69">
        <v>2244.83</v>
      </c>
      <c r="C69">
        <v>2208.48</v>
      </c>
      <c r="D69">
        <v>5.3437099999999997</v>
      </c>
      <c r="E69">
        <v>0.64517800000000003</v>
      </c>
      <c r="F69">
        <v>0.32193300000000002</v>
      </c>
      <c r="G69">
        <v>0.39962500000000001</v>
      </c>
      <c r="H69">
        <v>0.296738</v>
      </c>
      <c r="I69">
        <v>0.64517800000000003</v>
      </c>
    </row>
    <row r="70" spans="1:9" x14ac:dyDescent="0.2">
      <c r="A70">
        <v>1995</v>
      </c>
      <c r="B70">
        <v>2263.87</v>
      </c>
      <c r="C70">
        <v>2218.34</v>
      </c>
      <c r="D70">
        <v>5.4859799999999996</v>
      </c>
      <c r="E70">
        <v>0.66325599999999996</v>
      </c>
      <c r="F70">
        <v>0.36894199999999999</v>
      </c>
      <c r="G70">
        <v>0.46778700000000001</v>
      </c>
      <c r="H70">
        <v>0.29772799999999999</v>
      </c>
      <c r="I70">
        <v>0.668238</v>
      </c>
    </row>
    <row r="71" spans="1:9" x14ac:dyDescent="0.2">
      <c r="A71">
        <v>1996</v>
      </c>
      <c r="B71">
        <v>2223.6</v>
      </c>
      <c r="C71">
        <v>2285.83</v>
      </c>
      <c r="D71">
        <v>5.4106800000000002</v>
      </c>
      <c r="E71">
        <v>0.64245699999999994</v>
      </c>
      <c r="F71">
        <v>0.57270100000000002</v>
      </c>
      <c r="G71">
        <v>0.72863500000000003</v>
      </c>
      <c r="H71">
        <v>0.30460500000000001</v>
      </c>
      <c r="I71">
        <v>0.67123100000000002</v>
      </c>
    </row>
    <row r="72" spans="1:9" x14ac:dyDescent="0.2">
      <c r="A72">
        <v>1997</v>
      </c>
      <c r="B72">
        <v>2188.2399999999998</v>
      </c>
      <c r="C72">
        <v>2285.7399999999998</v>
      </c>
      <c r="D72">
        <v>5.20458</v>
      </c>
      <c r="E72">
        <v>0.61248899999999995</v>
      </c>
      <c r="F72">
        <v>0.58818400000000004</v>
      </c>
      <c r="G72">
        <v>0.74097400000000002</v>
      </c>
      <c r="H72">
        <v>0.30459599999999998</v>
      </c>
      <c r="I72">
        <v>0.67934300000000003</v>
      </c>
    </row>
    <row r="73" spans="1:9" x14ac:dyDescent="0.2">
      <c r="A73" s="1">
        <v>1998</v>
      </c>
      <c r="B73" s="1">
        <v>2200.85</v>
      </c>
      <c r="C73" s="1">
        <v>2261.5700000000002</v>
      </c>
      <c r="D73" s="1">
        <v>5.2488400000000004</v>
      </c>
      <c r="E73" s="1">
        <v>0.62169600000000003</v>
      </c>
      <c r="F73" s="1">
        <v>0.497168</v>
      </c>
      <c r="G73" s="1">
        <v>0.62640300000000004</v>
      </c>
      <c r="H73" s="1">
        <v>0.30211500000000002</v>
      </c>
      <c r="I73" s="1">
        <v>0.69129300000000005</v>
      </c>
    </row>
    <row r="74" spans="1:9" x14ac:dyDescent="0.2">
      <c r="A74">
        <v>1999</v>
      </c>
      <c r="B74">
        <v>2164.6</v>
      </c>
      <c r="C74">
        <v>2253.4899999999998</v>
      </c>
      <c r="D74">
        <v>5.0905500000000004</v>
      </c>
      <c r="E74">
        <v>0.59771399999999997</v>
      </c>
      <c r="F74">
        <v>0.36413200000000001</v>
      </c>
      <c r="G74">
        <v>0.44749100000000003</v>
      </c>
      <c r="H74">
        <v>0.30129</v>
      </c>
      <c r="I74">
        <v>0.70157400000000003</v>
      </c>
    </row>
    <row r="75" spans="1:9" x14ac:dyDescent="0.2">
      <c r="A75">
        <v>2000</v>
      </c>
      <c r="B75">
        <v>2207.4499999999998</v>
      </c>
      <c r="C75">
        <v>2230.83</v>
      </c>
      <c r="D75">
        <v>5.2155399999999998</v>
      </c>
      <c r="E75">
        <v>0.62224599999999997</v>
      </c>
      <c r="F75">
        <v>0.33682800000000002</v>
      </c>
      <c r="G75">
        <v>0.42016700000000001</v>
      </c>
      <c r="H75">
        <v>0.29898999999999998</v>
      </c>
      <c r="I75">
        <v>0.67330400000000001</v>
      </c>
    </row>
    <row r="76" spans="1:9" x14ac:dyDescent="0.2">
      <c r="A76">
        <v>2001</v>
      </c>
      <c r="B76">
        <v>2244.2399999999998</v>
      </c>
      <c r="C76">
        <v>2218.4</v>
      </c>
      <c r="D76">
        <v>5.3805199999999997</v>
      </c>
      <c r="E76">
        <v>0.64824700000000002</v>
      </c>
      <c r="F76">
        <v>0.33229399999999998</v>
      </c>
      <c r="G76">
        <v>0.417798</v>
      </c>
      <c r="H76">
        <v>0.297734</v>
      </c>
      <c r="I76">
        <v>0.64213100000000001</v>
      </c>
    </row>
    <row r="77" spans="1:9" x14ac:dyDescent="0.2">
      <c r="A77">
        <v>2002</v>
      </c>
      <c r="B77">
        <v>2235.2800000000002</v>
      </c>
      <c r="C77">
        <v>2229.7399999999998</v>
      </c>
      <c r="D77">
        <v>5.3692399999999996</v>
      </c>
      <c r="E77">
        <v>0.64428799999999997</v>
      </c>
      <c r="F77">
        <v>0.33927800000000002</v>
      </c>
      <c r="G77">
        <v>0.42763299999999999</v>
      </c>
      <c r="H77">
        <v>0.29887900000000001</v>
      </c>
      <c r="I77">
        <v>0.61596300000000004</v>
      </c>
    </row>
    <row r="78" spans="1:9" x14ac:dyDescent="0.2">
      <c r="A78">
        <v>2003</v>
      </c>
      <c r="B78">
        <v>2208.92</v>
      </c>
      <c r="C78">
        <v>2238.4899999999998</v>
      </c>
      <c r="D78">
        <v>5.2616199999999997</v>
      </c>
      <c r="E78">
        <v>0.626668</v>
      </c>
      <c r="F78">
        <v>0.31698199999999999</v>
      </c>
      <c r="G78">
        <v>0.39320500000000003</v>
      </c>
      <c r="H78">
        <v>0.299765</v>
      </c>
      <c r="I78">
        <v>0.59721999999999997</v>
      </c>
    </row>
    <row r="79" spans="1:9" x14ac:dyDescent="0.2">
      <c r="A79">
        <v>2004</v>
      </c>
      <c r="B79">
        <v>2222.89</v>
      </c>
      <c r="C79">
        <v>2212.3200000000002</v>
      </c>
      <c r="D79">
        <v>5.27006</v>
      </c>
      <c r="E79">
        <v>0.63248099999999996</v>
      </c>
      <c r="F79">
        <v>0.296292</v>
      </c>
      <c r="G79">
        <v>0.36915700000000001</v>
      </c>
      <c r="H79">
        <v>0.29712300000000003</v>
      </c>
      <c r="I79">
        <v>0.60775599999999996</v>
      </c>
    </row>
    <row r="80" spans="1:9" x14ac:dyDescent="0.2">
      <c r="A80">
        <v>2005</v>
      </c>
      <c r="B80">
        <v>2241.9499999999998</v>
      </c>
      <c r="C80">
        <v>2203.4699999999998</v>
      </c>
      <c r="D80">
        <v>5.3355699999999997</v>
      </c>
      <c r="E80">
        <v>0.64399600000000001</v>
      </c>
      <c r="F80">
        <v>0.27360699999999999</v>
      </c>
      <c r="G80">
        <v>0.33551700000000001</v>
      </c>
      <c r="H80">
        <v>0.29623500000000003</v>
      </c>
      <c r="I80">
        <v>0.60742300000000005</v>
      </c>
    </row>
    <row r="81" spans="1:9" x14ac:dyDescent="0.2">
      <c r="A81">
        <v>2006</v>
      </c>
      <c r="B81">
        <v>2212.7800000000002</v>
      </c>
      <c r="C81">
        <v>2221.11</v>
      </c>
      <c r="D81">
        <v>5.2464399999999998</v>
      </c>
      <c r="E81">
        <v>0.62685800000000003</v>
      </c>
      <c r="F81">
        <v>0.28641499999999998</v>
      </c>
      <c r="G81">
        <v>0.35241499999999998</v>
      </c>
      <c r="H81">
        <v>0.298008</v>
      </c>
      <c r="I81">
        <v>0.57689199999999996</v>
      </c>
    </row>
    <row r="82" spans="1:9" x14ac:dyDescent="0.2">
      <c r="A82">
        <v>2007</v>
      </c>
      <c r="B82">
        <v>2212.69</v>
      </c>
      <c r="C82">
        <v>2220.79</v>
      </c>
      <c r="D82">
        <v>5.2476099999999999</v>
      </c>
      <c r="E82">
        <v>0.62690699999999999</v>
      </c>
      <c r="F82">
        <v>0.289744</v>
      </c>
      <c r="G82">
        <v>0.35647800000000002</v>
      </c>
      <c r="H82">
        <v>0.29797600000000002</v>
      </c>
      <c r="I82">
        <v>0.56787799999999999</v>
      </c>
    </row>
    <row r="83" spans="1:9" x14ac:dyDescent="0.2">
      <c r="A83">
        <v>2008</v>
      </c>
      <c r="B83">
        <v>2236.4499999999998</v>
      </c>
      <c r="C83">
        <v>2219.7800000000002</v>
      </c>
      <c r="D83">
        <v>5.3567600000000004</v>
      </c>
      <c r="E83">
        <v>0.64393199999999995</v>
      </c>
      <c r="F83">
        <v>0.32711099999999999</v>
      </c>
      <c r="G83">
        <v>0.41063699999999997</v>
      </c>
      <c r="H83">
        <v>0.29787400000000003</v>
      </c>
      <c r="I83">
        <v>0.57748299999999997</v>
      </c>
    </row>
    <row r="84" spans="1:9" x14ac:dyDescent="0.2">
      <c r="A84">
        <v>2009</v>
      </c>
      <c r="B84">
        <v>2225.34</v>
      </c>
      <c r="C84">
        <v>2225</v>
      </c>
      <c r="D84">
        <v>5.31813</v>
      </c>
      <c r="E84">
        <v>0.63722599999999996</v>
      </c>
      <c r="F84">
        <v>0.35789700000000002</v>
      </c>
      <c r="G84">
        <v>0.45073299999999999</v>
      </c>
      <c r="H84">
        <v>0.2984</v>
      </c>
      <c r="I84">
        <v>0.59823000000000004</v>
      </c>
    </row>
    <row r="85" spans="1:9" x14ac:dyDescent="0.2">
      <c r="A85">
        <v>2010</v>
      </c>
      <c r="B85">
        <v>2234.4699999999998</v>
      </c>
      <c r="C85">
        <v>2206.42</v>
      </c>
      <c r="D85">
        <v>5.3031699999999997</v>
      </c>
      <c r="E85">
        <v>0.63903299999999996</v>
      </c>
      <c r="F85">
        <v>0.341229</v>
      </c>
      <c r="G85">
        <v>0.42893799999999999</v>
      </c>
      <c r="H85">
        <v>0.29653099999999999</v>
      </c>
      <c r="I85">
        <v>0.62410699999999997</v>
      </c>
    </row>
    <row r="86" spans="1:9" x14ac:dyDescent="0.2">
      <c r="A86">
        <v>2011</v>
      </c>
      <c r="B86">
        <v>2275.2199999999998</v>
      </c>
      <c r="C86">
        <v>2201.23</v>
      </c>
      <c r="D86">
        <v>5.4861199999999997</v>
      </c>
      <c r="E86">
        <v>0.66707099999999997</v>
      </c>
      <c r="F86">
        <v>0.35000300000000001</v>
      </c>
      <c r="G86">
        <v>0.43511</v>
      </c>
      <c r="H86">
        <v>0.29601</v>
      </c>
      <c r="I86">
        <v>0.575461</v>
      </c>
    </row>
    <row r="87" spans="1:9" x14ac:dyDescent="0.2">
      <c r="A87">
        <v>2012</v>
      </c>
      <c r="B87">
        <v>2229.39</v>
      </c>
      <c r="C87">
        <v>2236.33</v>
      </c>
      <c r="D87">
        <v>5.3788200000000002</v>
      </c>
      <c r="E87">
        <v>0.64366800000000002</v>
      </c>
      <c r="F87">
        <v>0.41083599999999998</v>
      </c>
      <c r="G87">
        <v>0.51655899999999999</v>
      </c>
      <c r="H87">
        <v>0.29954599999999998</v>
      </c>
      <c r="I87">
        <v>0.601854</v>
      </c>
    </row>
    <row r="88" spans="1:9" x14ac:dyDescent="0.2">
      <c r="A88">
        <v>2013</v>
      </c>
      <c r="B88">
        <v>2233.85</v>
      </c>
      <c r="C88">
        <v>2229.38</v>
      </c>
      <c r="D88">
        <v>5.3350400000000002</v>
      </c>
      <c r="E88">
        <v>0.64134000000000002</v>
      </c>
      <c r="F88">
        <v>0.44880199999999998</v>
      </c>
      <c r="G88">
        <v>0.57641100000000001</v>
      </c>
      <c r="H88">
        <v>0.29884300000000003</v>
      </c>
      <c r="I88">
        <v>0.63027599999999995</v>
      </c>
    </row>
    <row r="89" spans="1:9" x14ac:dyDescent="0.2">
      <c r="A89">
        <v>2014</v>
      </c>
      <c r="B89">
        <v>2238.3200000000002</v>
      </c>
      <c r="C89">
        <v>2229.4499999999998</v>
      </c>
      <c r="D89">
        <v>5.3735600000000003</v>
      </c>
      <c r="E89">
        <v>0.64606699999999995</v>
      </c>
      <c r="F89">
        <v>0.43396299999999999</v>
      </c>
      <c r="G89">
        <v>0.55952400000000002</v>
      </c>
      <c r="H89">
        <v>0.29884899999999998</v>
      </c>
      <c r="I89">
        <v>0.63998900000000003</v>
      </c>
    </row>
    <row r="90" spans="1:9" x14ac:dyDescent="0.2">
      <c r="A90">
        <v>2015</v>
      </c>
      <c r="B90">
        <v>2190.4499999999998</v>
      </c>
      <c r="C90">
        <v>2240.5100000000002</v>
      </c>
      <c r="D90">
        <v>5.1902799999999996</v>
      </c>
      <c r="E90">
        <v>0.61509000000000003</v>
      </c>
      <c r="F90">
        <v>0.39159100000000002</v>
      </c>
      <c r="G90">
        <v>0.488626</v>
      </c>
      <c r="H90">
        <v>0.29997000000000001</v>
      </c>
      <c r="I90">
        <v>0.62391700000000005</v>
      </c>
    </row>
    <row r="91" spans="1:9" x14ac:dyDescent="0.2">
      <c r="A91">
        <v>2016</v>
      </c>
      <c r="B91">
        <v>2223.14</v>
      </c>
      <c r="C91">
        <v>2198.09</v>
      </c>
      <c r="D91">
        <v>5.2419700000000002</v>
      </c>
      <c r="E91">
        <v>0.63026000000000004</v>
      </c>
      <c r="F91">
        <v>0.31334299999999998</v>
      </c>
      <c r="G91">
        <v>0.38468000000000002</v>
      </c>
      <c r="H91">
        <v>0.29569600000000001</v>
      </c>
      <c r="I91">
        <v>0.65810000000000002</v>
      </c>
    </row>
    <row r="92" spans="1:9" x14ac:dyDescent="0.2">
      <c r="A92">
        <v>2017</v>
      </c>
      <c r="B92">
        <v>2259.2600000000002</v>
      </c>
      <c r="C92">
        <v>2206.02</v>
      </c>
      <c r="D92">
        <v>5.4282500000000002</v>
      </c>
      <c r="E92">
        <v>0.65774600000000005</v>
      </c>
      <c r="F92">
        <v>0.33641700000000002</v>
      </c>
      <c r="G92">
        <v>0.42556899999999998</v>
      </c>
      <c r="H92">
        <v>0.296491</v>
      </c>
      <c r="I92">
        <v>0.67489600000000005</v>
      </c>
    </row>
    <row r="93" spans="1:9" x14ac:dyDescent="0.2">
      <c r="A93">
        <v>2018</v>
      </c>
      <c r="B93">
        <v>2270.98</v>
      </c>
      <c r="C93">
        <v>2197.44</v>
      </c>
      <c r="D93">
        <v>5.4484599999999999</v>
      </c>
      <c r="E93">
        <v>0.66293599999999997</v>
      </c>
      <c r="F93">
        <v>0.310728</v>
      </c>
      <c r="G93">
        <v>0.38287500000000002</v>
      </c>
      <c r="H93">
        <v>0.29563099999999998</v>
      </c>
      <c r="I93">
        <v>0.70109299999999997</v>
      </c>
    </row>
    <row r="94" spans="1:9" x14ac:dyDescent="0.2">
      <c r="A94">
        <v>2019</v>
      </c>
      <c r="B94">
        <v>2272.36</v>
      </c>
      <c r="C94">
        <v>2218.2800000000002</v>
      </c>
      <c r="D94">
        <v>5.5406300000000002</v>
      </c>
      <c r="E94">
        <v>0.67128100000000002</v>
      </c>
      <c r="F94">
        <v>0.38062699999999999</v>
      </c>
      <c r="G94">
        <v>0.48980600000000002</v>
      </c>
      <c r="H94">
        <v>0.29772300000000002</v>
      </c>
      <c r="I94">
        <v>0.70658799999999999</v>
      </c>
    </row>
    <row r="95" spans="1:9" x14ac:dyDescent="0.2">
      <c r="A95">
        <v>2020</v>
      </c>
      <c r="B95">
        <v>2270.63</v>
      </c>
      <c r="C95">
        <v>2218.2399999999998</v>
      </c>
      <c r="D95">
        <v>5.5246300000000002</v>
      </c>
      <c r="E95">
        <v>0.66932599999999998</v>
      </c>
      <c r="F95">
        <v>0.43289</v>
      </c>
      <c r="G95">
        <v>0.56286099999999994</v>
      </c>
      <c r="H95">
        <v>0.29771900000000001</v>
      </c>
      <c r="I95">
        <v>0.65102800000000005</v>
      </c>
    </row>
    <row r="96" spans="1:9" x14ac:dyDescent="0.2">
      <c r="A96" t="s">
        <v>62</v>
      </c>
      <c r="B96">
        <v>2270.63</v>
      </c>
      <c r="C96">
        <v>2218.2399999999998</v>
      </c>
      <c r="D96">
        <v>5.5246300000000002</v>
      </c>
      <c r="E96">
        <v>0.66932599999999998</v>
      </c>
      <c r="F96">
        <v>0.43289</v>
      </c>
      <c r="G96">
        <v>0.56286099999999994</v>
      </c>
      <c r="H96">
        <v>0.29771900000000001</v>
      </c>
      <c r="I96" t="s">
        <v>71</v>
      </c>
    </row>
    <row r="99" spans="1:23" x14ac:dyDescent="0.2">
      <c r="G99">
        <f>AVERAGE(G75:G95)</f>
        <v>0.43736661904761903</v>
      </c>
      <c r="H99">
        <f>AVERAGE(H75:H95)</f>
        <v>0.29780919047619048</v>
      </c>
      <c r="I99">
        <f>AVERAGE(I75:I95)</f>
        <v>0.62626614285714288</v>
      </c>
    </row>
    <row r="100" spans="1:23" x14ac:dyDescent="0.2">
      <c r="G100">
        <f>STDEV(G75:G96)</f>
        <v>7.4017209824992908E-2</v>
      </c>
      <c r="H100">
        <f>STDEV(H75:H96)</f>
        <v>1.2986560418954325E-3</v>
      </c>
      <c r="I100">
        <f>STDEV(I75:I96)</f>
        <v>4.0347450688098897E-2</v>
      </c>
    </row>
    <row r="101" spans="1:23" x14ac:dyDescent="0.2">
      <c r="G101" s="2">
        <f>G100/G99</f>
        <v>0.16923378831737992</v>
      </c>
      <c r="H101" s="2">
        <f t="shared" ref="H101:I101" si="2">H100/H99</f>
        <v>4.3606983378145902E-3</v>
      </c>
      <c r="I101" s="2">
        <f t="shared" si="2"/>
        <v>6.4425406272206109E-2</v>
      </c>
    </row>
    <row r="107" spans="1:23" x14ac:dyDescent="0.2">
      <c r="M107">
        <f>MIN(M109:M167)</f>
        <v>0.31093700000000002</v>
      </c>
    </row>
    <row r="108" spans="1:23" x14ac:dyDescent="0.2">
      <c r="A108" t="s">
        <v>72</v>
      </c>
      <c r="B108" t="s">
        <v>73</v>
      </c>
      <c r="C108" t="s">
        <v>74</v>
      </c>
      <c r="D108" t="s">
        <v>75</v>
      </c>
      <c r="E108" t="s">
        <v>76</v>
      </c>
      <c r="F108" t="s">
        <v>65</v>
      </c>
      <c r="G108" t="s">
        <v>77</v>
      </c>
      <c r="H108" t="s">
        <v>78</v>
      </c>
      <c r="I108" t="s">
        <v>79</v>
      </c>
      <c r="J108" t="s">
        <v>80</v>
      </c>
      <c r="K108" t="s">
        <v>81</v>
      </c>
      <c r="L108" t="s">
        <v>82</v>
      </c>
      <c r="M108" t="s">
        <v>83</v>
      </c>
      <c r="N108" t="s">
        <v>84</v>
      </c>
      <c r="O108" t="s">
        <v>85</v>
      </c>
      <c r="P108" t="s">
        <v>86</v>
      </c>
      <c r="Q108" t="s">
        <v>69</v>
      </c>
      <c r="R108" t="s">
        <v>87</v>
      </c>
      <c r="S108" t="s">
        <v>88</v>
      </c>
      <c r="T108" t="s">
        <v>89</v>
      </c>
      <c r="U108" t="s">
        <v>90</v>
      </c>
      <c r="V108" t="s">
        <v>66</v>
      </c>
      <c r="W108" t="s">
        <v>67</v>
      </c>
    </row>
    <row r="109" spans="1:23" x14ac:dyDescent="0.2">
      <c r="A109">
        <v>1964</v>
      </c>
      <c r="B109">
        <v>0.260598</v>
      </c>
      <c r="C109">
        <v>0.16639000000000001</v>
      </c>
      <c r="D109">
        <v>0.139296</v>
      </c>
      <c r="E109">
        <v>0.34515499999999999</v>
      </c>
      <c r="F109">
        <v>2118.44</v>
      </c>
      <c r="G109">
        <v>552.06200000000001</v>
      </c>
      <c r="H109">
        <v>8432.0400000000009</v>
      </c>
      <c r="I109">
        <v>1957.55</v>
      </c>
      <c r="J109">
        <v>0.53664000000000001</v>
      </c>
      <c r="K109">
        <v>8.9291400000000007E-2</v>
      </c>
      <c r="L109">
        <v>0.34790100000000002</v>
      </c>
      <c r="M109">
        <v>0.66012599999999999</v>
      </c>
      <c r="N109">
        <v>0.27502300000000002</v>
      </c>
      <c r="O109">
        <v>0.12007900000000001</v>
      </c>
      <c r="P109">
        <v>0.253577</v>
      </c>
      <c r="Q109">
        <v>0.34789999999999999</v>
      </c>
      <c r="R109">
        <v>1851.4</v>
      </c>
      <c r="S109">
        <v>0.21956800000000001</v>
      </c>
      <c r="T109">
        <v>2140.52</v>
      </c>
      <c r="U109">
        <v>0.35561799999999999</v>
      </c>
      <c r="V109">
        <v>4.6564699999999997</v>
      </c>
      <c r="W109">
        <v>0.53767699999999996</v>
      </c>
    </row>
    <row r="110" spans="1:23" x14ac:dyDescent="0.2">
      <c r="A110">
        <v>1965</v>
      </c>
      <c r="B110">
        <v>0.30907200000000001</v>
      </c>
      <c r="C110">
        <v>0.307251</v>
      </c>
      <c r="D110">
        <v>0.15691099999999999</v>
      </c>
      <c r="E110">
        <v>0.35533999999999999</v>
      </c>
      <c r="F110">
        <v>2116.5500000000002</v>
      </c>
      <c r="G110">
        <v>654.16700000000003</v>
      </c>
      <c r="H110">
        <v>8739.0300000000007</v>
      </c>
      <c r="I110">
        <v>2668.25</v>
      </c>
      <c r="J110">
        <v>0.281221</v>
      </c>
      <c r="K110">
        <v>8.6405399999999993E-2</v>
      </c>
      <c r="L110">
        <v>0.33284599999999998</v>
      </c>
      <c r="M110">
        <v>0.65721200000000002</v>
      </c>
      <c r="N110">
        <v>0.27483200000000002</v>
      </c>
      <c r="O110">
        <v>0.118273</v>
      </c>
      <c r="P110">
        <v>0.244257</v>
      </c>
      <c r="Q110">
        <v>0.332845</v>
      </c>
      <c r="R110">
        <v>2252.06</v>
      </c>
      <c r="S110">
        <v>0.25770100000000001</v>
      </c>
      <c r="T110">
        <v>2140.52</v>
      </c>
      <c r="U110">
        <v>0.40161200000000002</v>
      </c>
      <c r="V110">
        <v>4.6191599999999999</v>
      </c>
      <c r="W110">
        <v>0.531864</v>
      </c>
    </row>
    <row r="111" spans="1:23" x14ac:dyDescent="0.2">
      <c r="A111">
        <v>1966</v>
      </c>
      <c r="B111">
        <v>0.35869499999999999</v>
      </c>
      <c r="C111">
        <v>0.29974200000000001</v>
      </c>
      <c r="D111">
        <v>0.138436</v>
      </c>
      <c r="E111">
        <v>0.33648600000000001</v>
      </c>
      <c r="F111">
        <v>2120.0100000000002</v>
      </c>
      <c r="G111">
        <v>760.44</v>
      </c>
      <c r="H111">
        <v>8767.4</v>
      </c>
      <c r="I111">
        <v>3233.17</v>
      </c>
      <c r="J111">
        <v>0.27001799999999998</v>
      </c>
      <c r="K111">
        <v>8.0935499999999994E-2</v>
      </c>
      <c r="L111">
        <v>0.327567</v>
      </c>
      <c r="M111">
        <v>0.67034899999999997</v>
      </c>
      <c r="N111">
        <v>0.27518199999999998</v>
      </c>
      <c r="O111">
        <v>0.110221</v>
      </c>
      <c r="P111">
        <v>0.24182300000000001</v>
      </c>
      <c r="Q111">
        <v>0.32756600000000002</v>
      </c>
      <c r="R111">
        <v>2417.2399999999998</v>
      </c>
      <c r="S111">
        <v>0.27570699999999998</v>
      </c>
      <c r="T111">
        <v>2140.52</v>
      </c>
      <c r="U111">
        <v>0.42923600000000001</v>
      </c>
      <c r="V111">
        <v>4.5660499999999997</v>
      </c>
      <c r="W111">
        <v>0.52266400000000002</v>
      </c>
    </row>
    <row r="112" spans="1:23" x14ac:dyDescent="0.2">
      <c r="A112">
        <v>1967</v>
      </c>
      <c r="B112">
        <v>0.44866</v>
      </c>
      <c r="C112">
        <v>0.49854700000000002</v>
      </c>
      <c r="D112">
        <v>0.21549699999999999</v>
      </c>
      <c r="E112">
        <v>0.57958600000000005</v>
      </c>
      <c r="F112">
        <v>2126.37</v>
      </c>
      <c r="G112">
        <v>954.01599999999996</v>
      </c>
      <c r="H112">
        <v>8658.2900000000009</v>
      </c>
      <c r="I112">
        <v>4132.1899999999996</v>
      </c>
      <c r="J112">
        <v>0.267154</v>
      </c>
      <c r="K112">
        <v>0.133189</v>
      </c>
      <c r="L112">
        <v>0.32477299999999998</v>
      </c>
      <c r="M112">
        <v>0.55289999999999995</v>
      </c>
      <c r="N112">
        <v>0.27582499999999999</v>
      </c>
      <c r="O112">
        <v>0.18823300000000001</v>
      </c>
      <c r="P112">
        <v>0.24188200000000001</v>
      </c>
      <c r="Q112">
        <v>0.32477200000000001</v>
      </c>
      <c r="R112">
        <v>3678.94</v>
      </c>
      <c r="S112">
        <v>0.424904</v>
      </c>
      <c r="T112">
        <v>2140.52</v>
      </c>
      <c r="U112">
        <v>0.59359600000000001</v>
      </c>
      <c r="V112">
        <v>4.4796800000000001</v>
      </c>
      <c r="W112">
        <v>0.507355</v>
      </c>
    </row>
    <row r="113" spans="1:23" x14ac:dyDescent="0.2">
      <c r="A113">
        <v>1968</v>
      </c>
      <c r="B113">
        <v>0.55383099999999996</v>
      </c>
      <c r="C113">
        <v>0.49657499999999999</v>
      </c>
      <c r="D113">
        <v>0.226129</v>
      </c>
      <c r="E113">
        <v>0.58156600000000003</v>
      </c>
      <c r="F113">
        <v>2128.2800000000002</v>
      </c>
      <c r="G113">
        <v>1178.71</v>
      </c>
      <c r="H113">
        <v>8694.44</v>
      </c>
      <c r="I113">
        <v>5296.87</v>
      </c>
      <c r="J113">
        <v>0.266959</v>
      </c>
      <c r="K113">
        <v>0.13256499999999999</v>
      </c>
      <c r="L113">
        <v>0.32119300000000001</v>
      </c>
      <c r="M113">
        <v>0.55255100000000001</v>
      </c>
      <c r="N113">
        <v>0.27601900000000001</v>
      </c>
      <c r="O113">
        <v>0.18679399999999999</v>
      </c>
      <c r="P113">
        <v>0.24008499999999999</v>
      </c>
      <c r="Q113">
        <v>0.32119199999999998</v>
      </c>
      <c r="R113">
        <v>4203.22</v>
      </c>
      <c r="S113">
        <v>0.48343799999999998</v>
      </c>
      <c r="T113">
        <v>2140.52</v>
      </c>
      <c r="U113">
        <v>0.66914600000000002</v>
      </c>
      <c r="V113">
        <v>4.4362899999999996</v>
      </c>
      <c r="W113">
        <v>0.50012400000000001</v>
      </c>
    </row>
    <row r="114" spans="1:23" x14ac:dyDescent="0.2">
      <c r="A114">
        <v>1969</v>
      </c>
      <c r="B114">
        <v>0.67405199999999998</v>
      </c>
      <c r="C114">
        <v>0.51739900000000005</v>
      </c>
      <c r="D114">
        <v>0.23181299999999999</v>
      </c>
      <c r="E114">
        <v>0.60604199999999997</v>
      </c>
      <c r="F114">
        <v>2132.5</v>
      </c>
      <c r="G114">
        <v>1437.42</v>
      </c>
      <c r="H114">
        <v>8569.1</v>
      </c>
      <c r="I114">
        <v>6305.54</v>
      </c>
      <c r="J114">
        <v>0.26445800000000003</v>
      </c>
      <c r="K114">
        <v>0.13683000000000001</v>
      </c>
      <c r="L114">
        <v>0.320913</v>
      </c>
      <c r="M114">
        <v>0.54358399999999996</v>
      </c>
      <c r="N114">
        <v>0.27644800000000003</v>
      </c>
      <c r="O114">
        <v>0.19448599999999999</v>
      </c>
      <c r="P114">
        <v>0.241533</v>
      </c>
      <c r="Q114">
        <v>0.32091199999999998</v>
      </c>
      <c r="R114">
        <v>5302.46</v>
      </c>
      <c r="S114">
        <v>0.618788</v>
      </c>
      <c r="T114">
        <v>2140.52</v>
      </c>
      <c r="U114">
        <v>0.65023500000000001</v>
      </c>
      <c r="V114">
        <v>4.35527</v>
      </c>
      <c r="W114">
        <v>0.48605100000000001</v>
      </c>
    </row>
    <row r="115" spans="1:23" x14ac:dyDescent="0.2">
      <c r="A115">
        <v>1970</v>
      </c>
      <c r="B115">
        <v>0.77863599999999999</v>
      </c>
      <c r="C115">
        <v>0.733213</v>
      </c>
      <c r="D115">
        <v>0.294761</v>
      </c>
      <c r="E115">
        <v>0.79967500000000002</v>
      </c>
      <c r="F115">
        <v>2146.29</v>
      </c>
      <c r="G115">
        <v>1671.18</v>
      </c>
      <c r="H115">
        <v>7760.49</v>
      </c>
      <c r="I115">
        <v>6465.28</v>
      </c>
      <c r="J115">
        <v>0.26507399999999998</v>
      </c>
      <c r="K115">
        <v>0.194356</v>
      </c>
      <c r="L115">
        <v>0.34992299999999998</v>
      </c>
      <c r="M115">
        <v>0.47969099999999998</v>
      </c>
      <c r="N115">
        <v>0.27785199999999999</v>
      </c>
      <c r="O115">
        <v>0.27982400000000002</v>
      </c>
      <c r="P115">
        <v>0.26402799999999998</v>
      </c>
      <c r="Q115">
        <v>0.34992299999999998</v>
      </c>
      <c r="R115">
        <v>5945.48</v>
      </c>
      <c r="S115">
        <v>0.76612199999999997</v>
      </c>
      <c r="T115">
        <v>2140.52</v>
      </c>
      <c r="U115">
        <v>0.77352299999999996</v>
      </c>
      <c r="V115">
        <v>4.2797999999999998</v>
      </c>
      <c r="W115">
        <v>0.47191100000000002</v>
      </c>
    </row>
    <row r="116" spans="1:23" x14ac:dyDescent="0.2">
      <c r="A116">
        <v>1971</v>
      </c>
      <c r="B116">
        <v>0.81901299999999999</v>
      </c>
      <c r="C116">
        <v>0.92005700000000001</v>
      </c>
      <c r="D116">
        <v>0.38848899999999997</v>
      </c>
      <c r="E116">
        <v>1.0808199999999999</v>
      </c>
      <c r="F116">
        <v>2150.0700000000002</v>
      </c>
      <c r="G116">
        <v>1760.93</v>
      </c>
      <c r="H116">
        <v>7413.67</v>
      </c>
      <c r="I116">
        <v>6548.43</v>
      </c>
      <c r="J116">
        <v>0.28942499999999999</v>
      </c>
      <c r="K116">
        <v>0.266287</v>
      </c>
      <c r="L116">
        <v>0.36656100000000003</v>
      </c>
      <c r="M116">
        <v>0.415107</v>
      </c>
      <c r="N116">
        <v>0.27823700000000001</v>
      </c>
      <c r="O116">
        <v>0.39618599999999998</v>
      </c>
      <c r="P116">
        <v>0.27611799999999997</v>
      </c>
      <c r="Q116">
        <v>0.36656</v>
      </c>
      <c r="R116">
        <v>6378.18</v>
      </c>
      <c r="S116">
        <v>0.86032699999999995</v>
      </c>
      <c r="T116">
        <v>2140.52</v>
      </c>
      <c r="U116">
        <v>0.95517200000000002</v>
      </c>
      <c r="V116">
        <v>4.2824499999999999</v>
      </c>
      <c r="W116">
        <v>0.47206100000000001</v>
      </c>
    </row>
    <row r="117" spans="1:23" x14ac:dyDescent="0.2">
      <c r="A117">
        <v>1972</v>
      </c>
      <c r="B117">
        <v>0.77715800000000002</v>
      </c>
      <c r="C117">
        <v>0.95650000000000002</v>
      </c>
      <c r="D117">
        <v>0.45669999999999999</v>
      </c>
      <c r="E117">
        <v>1.2892999999999999</v>
      </c>
      <c r="F117">
        <v>2146.0300000000002</v>
      </c>
      <c r="G117">
        <v>1667.81</v>
      </c>
      <c r="H117">
        <v>7844.84</v>
      </c>
      <c r="I117">
        <v>6463.81</v>
      </c>
      <c r="J117">
        <v>0.30319299999999999</v>
      </c>
      <c r="K117">
        <v>0.29000399999999998</v>
      </c>
      <c r="L117">
        <v>0.34329900000000002</v>
      </c>
      <c r="M117">
        <v>0.37601800000000002</v>
      </c>
      <c r="N117">
        <v>0.27782499999999999</v>
      </c>
      <c r="O117">
        <v>0.44261499999999998</v>
      </c>
      <c r="P117">
        <v>0.260077</v>
      </c>
      <c r="Q117">
        <v>0.34329799999999999</v>
      </c>
      <c r="R117">
        <v>6051.34</v>
      </c>
      <c r="S117">
        <v>0.77137900000000004</v>
      </c>
      <c r="T117">
        <v>2140.52</v>
      </c>
      <c r="U117">
        <v>1.1533800000000001</v>
      </c>
      <c r="V117">
        <v>4.2440800000000003</v>
      </c>
      <c r="W117">
        <v>0.46588600000000002</v>
      </c>
    </row>
    <row r="118" spans="1:23" x14ac:dyDescent="0.2">
      <c r="A118">
        <v>1973</v>
      </c>
      <c r="B118">
        <v>0.65412400000000004</v>
      </c>
      <c r="C118">
        <v>1.1254900000000001</v>
      </c>
      <c r="D118">
        <v>0.52747500000000003</v>
      </c>
      <c r="E118">
        <v>1.5355099999999999</v>
      </c>
      <c r="F118">
        <v>2143.04</v>
      </c>
      <c r="G118">
        <v>1401.81</v>
      </c>
      <c r="H118">
        <v>8211.48</v>
      </c>
      <c r="I118">
        <v>5493.21</v>
      </c>
      <c r="J118">
        <v>0.28449799999999997</v>
      </c>
      <c r="K118">
        <v>0.32019900000000001</v>
      </c>
      <c r="L118">
        <v>0.327343</v>
      </c>
      <c r="M118">
        <v>0.34048200000000001</v>
      </c>
      <c r="N118">
        <v>0.27751999999999999</v>
      </c>
      <c r="O118">
        <v>0.50263599999999997</v>
      </c>
      <c r="P118">
        <v>0.24846299999999999</v>
      </c>
      <c r="Q118">
        <v>0.32734200000000002</v>
      </c>
      <c r="R118">
        <v>4871.16</v>
      </c>
      <c r="S118">
        <v>0.59321299999999999</v>
      </c>
      <c r="T118">
        <v>2140.52</v>
      </c>
      <c r="U118">
        <v>1.4091899999999999</v>
      </c>
      <c r="V118">
        <v>4.2413600000000002</v>
      </c>
      <c r="W118">
        <v>0.46559699999999998</v>
      </c>
    </row>
    <row r="119" spans="1:23" x14ac:dyDescent="0.2">
      <c r="A119">
        <v>1974</v>
      </c>
      <c r="B119">
        <v>0.48919000000000001</v>
      </c>
      <c r="C119">
        <v>1.22868</v>
      </c>
      <c r="D119">
        <v>0.53059800000000001</v>
      </c>
      <c r="E119">
        <v>1.74901</v>
      </c>
      <c r="F119">
        <v>2139.17</v>
      </c>
      <c r="G119">
        <v>1046.46</v>
      </c>
      <c r="H119">
        <v>8754.07</v>
      </c>
      <c r="I119">
        <v>4762.82</v>
      </c>
      <c r="J119">
        <v>0.27142899999999998</v>
      </c>
      <c r="K119">
        <v>0.33349800000000002</v>
      </c>
      <c r="L119">
        <v>0.304336</v>
      </c>
      <c r="M119">
        <v>0.31093700000000002</v>
      </c>
      <c r="N119">
        <v>0.27712500000000001</v>
      </c>
      <c r="O119">
        <v>0.53228600000000004</v>
      </c>
      <c r="P119">
        <v>0.23241700000000001</v>
      </c>
      <c r="Q119">
        <v>0.30433500000000002</v>
      </c>
      <c r="R119">
        <v>3612.73</v>
      </c>
      <c r="S119">
        <v>0.41269099999999997</v>
      </c>
      <c r="T119">
        <v>2140.52</v>
      </c>
      <c r="U119">
        <v>1.8464499999999999</v>
      </c>
      <c r="V119">
        <v>4.1861199999999998</v>
      </c>
      <c r="W119">
        <v>0.45668300000000001</v>
      </c>
    </row>
    <row r="120" spans="1:23" x14ac:dyDescent="0.2">
      <c r="A120">
        <v>1975</v>
      </c>
      <c r="B120">
        <v>0.41933199999999998</v>
      </c>
      <c r="C120">
        <v>1.0854900000000001</v>
      </c>
      <c r="D120">
        <v>0.47736800000000001</v>
      </c>
      <c r="E120">
        <v>1.46068</v>
      </c>
      <c r="F120">
        <v>2131.06</v>
      </c>
      <c r="G120">
        <v>893.62</v>
      </c>
      <c r="H120">
        <v>8975.08</v>
      </c>
      <c r="I120">
        <v>4955.34</v>
      </c>
      <c r="J120">
        <v>0.25222899999999998</v>
      </c>
      <c r="K120">
        <v>0.27379300000000001</v>
      </c>
      <c r="L120">
        <v>0.29981999999999998</v>
      </c>
      <c r="M120">
        <v>0.34667100000000001</v>
      </c>
      <c r="N120">
        <v>0.27629999999999999</v>
      </c>
      <c r="O120">
        <v>0.43793900000000002</v>
      </c>
      <c r="P120">
        <v>0.22850599999999999</v>
      </c>
      <c r="Q120">
        <v>0.299819</v>
      </c>
      <c r="R120">
        <v>3731.35</v>
      </c>
      <c r="S120">
        <v>0.415746</v>
      </c>
      <c r="T120">
        <v>2140.52</v>
      </c>
      <c r="U120">
        <v>1.55569</v>
      </c>
      <c r="V120">
        <v>4.2337400000000001</v>
      </c>
      <c r="W120">
        <v>0.465223</v>
      </c>
    </row>
    <row r="121" spans="1:23" x14ac:dyDescent="0.2">
      <c r="A121">
        <v>1976</v>
      </c>
      <c r="B121">
        <v>0.42819000000000002</v>
      </c>
      <c r="C121">
        <v>1.0053300000000001</v>
      </c>
      <c r="D121">
        <v>0.43325000000000002</v>
      </c>
      <c r="E121">
        <v>1.2680800000000001</v>
      </c>
      <c r="F121">
        <v>2129.34</v>
      </c>
      <c r="G121">
        <v>911.76400000000001</v>
      </c>
      <c r="H121">
        <v>8895.09</v>
      </c>
      <c r="I121">
        <v>4732.1099999999997</v>
      </c>
      <c r="J121">
        <v>0.24757999999999999</v>
      </c>
      <c r="K121">
        <v>0.24890000000000001</v>
      </c>
      <c r="L121">
        <v>0.30500699999999997</v>
      </c>
      <c r="M121">
        <v>0.37828499999999998</v>
      </c>
      <c r="N121">
        <v>0.27612700000000001</v>
      </c>
      <c r="O121">
        <v>0.38677099999999998</v>
      </c>
      <c r="P121">
        <v>0.231431</v>
      </c>
      <c r="Q121">
        <v>0.305006</v>
      </c>
      <c r="R121">
        <v>3696.79</v>
      </c>
      <c r="S121">
        <v>0.41560000000000002</v>
      </c>
      <c r="T121">
        <v>2140.52</v>
      </c>
      <c r="U121">
        <v>1.3383400000000001</v>
      </c>
      <c r="V121">
        <v>4.2951499999999996</v>
      </c>
      <c r="W121">
        <v>0.475719</v>
      </c>
    </row>
    <row r="122" spans="1:23" x14ac:dyDescent="0.2">
      <c r="A122">
        <v>1977</v>
      </c>
      <c r="B122">
        <v>0.44964700000000002</v>
      </c>
      <c r="C122">
        <v>0.884575</v>
      </c>
      <c r="D122">
        <v>0.376189</v>
      </c>
      <c r="E122">
        <v>1.0467900000000001</v>
      </c>
      <c r="F122">
        <v>2133.34</v>
      </c>
      <c r="G122">
        <v>959.25</v>
      </c>
      <c r="H122">
        <v>8514.94</v>
      </c>
      <c r="I122">
        <v>4386</v>
      </c>
      <c r="J122">
        <v>0.25217299999999998</v>
      </c>
      <c r="K122">
        <v>0.22306599999999999</v>
      </c>
      <c r="L122">
        <v>0.320133</v>
      </c>
      <c r="M122">
        <v>0.42048799999999997</v>
      </c>
      <c r="N122">
        <v>0.276532</v>
      </c>
      <c r="O122">
        <v>0.33511200000000002</v>
      </c>
      <c r="P122">
        <v>0.24182400000000001</v>
      </c>
      <c r="Q122">
        <v>0.320133</v>
      </c>
      <c r="R122">
        <v>3676.49</v>
      </c>
      <c r="S122">
        <v>0.43176900000000001</v>
      </c>
      <c r="T122">
        <v>2140.52</v>
      </c>
      <c r="U122">
        <v>1.0640000000000001</v>
      </c>
      <c r="V122">
        <v>4.3350499999999998</v>
      </c>
      <c r="W122">
        <v>0.48183599999999999</v>
      </c>
    </row>
    <row r="123" spans="1:23" x14ac:dyDescent="0.2">
      <c r="A123">
        <v>1978</v>
      </c>
      <c r="B123">
        <v>0.46293800000000002</v>
      </c>
      <c r="C123">
        <v>0.89186399999999999</v>
      </c>
      <c r="D123">
        <v>0.38162200000000002</v>
      </c>
      <c r="E123">
        <v>1.05128</v>
      </c>
      <c r="F123">
        <v>2133.41</v>
      </c>
      <c r="G123">
        <v>987.63499999999999</v>
      </c>
      <c r="H123">
        <v>8193.0300000000007</v>
      </c>
      <c r="I123">
        <v>4145.1000000000004</v>
      </c>
      <c r="J123">
        <v>0.26493499999999998</v>
      </c>
      <c r="K123">
        <v>0.236286</v>
      </c>
      <c r="L123">
        <v>0.33607399999999998</v>
      </c>
      <c r="M123">
        <v>0.42157499999999998</v>
      </c>
      <c r="N123">
        <v>0.27653899999999998</v>
      </c>
      <c r="O123">
        <v>0.35330699999999998</v>
      </c>
      <c r="P123">
        <v>0.25236799999999998</v>
      </c>
      <c r="Q123">
        <v>0.33607300000000001</v>
      </c>
      <c r="R123">
        <v>3590.88</v>
      </c>
      <c r="S123">
        <v>0.43828400000000001</v>
      </c>
      <c r="T123">
        <v>2140.52</v>
      </c>
      <c r="U123">
        <v>1.0407500000000001</v>
      </c>
      <c r="V123">
        <v>4.3975299999999997</v>
      </c>
      <c r="W123">
        <v>0.49197299999999999</v>
      </c>
    </row>
    <row r="124" spans="1:23" x14ac:dyDescent="0.2">
      <c r="A124">
        <v>1979</v>
      </c>
      <c r="B124">
        <v>0.46116200000000002</v>
      </c>
      <c r="C124">
        <v>0.653748</v>
      </c>
      <c r="D124">
        <v>0.33420899999999998</v>
      </c>
      <c r="E124">
        <v>0.95271700000000004</v>
      </c>
      <c r="F124">
        <v>2133.23</v>
      </c>
      <c r="G124">
        <v>983.76300000000003</v>
      </c>
      <c r="H124">
        <v>7624.99</v>
      </c>
      <c r="I124">
        <v>5155.7700000000004</v>
      </c>
      <c r="J124">
        <v>0.27761200000000003</v>
      </c>
      <c r="K124">
        <v>0.18148900000000001</v>
      </c>
      <c r="L124">
        <v>0.37027100000000002</v>
      </c>
      <c r="M124">
        <v>0.44566699999999998</v>
      </c>
      <c r="N124">
        <v>0.27652100000000002</v>
      </c>
      <c r="O124">
        <v>0.35276200000000002</v>
      </c>
      <c r="P124">
        <v>0.27380100000000002</v>
      </c>
      <c r="Q124">
        <v>0.37026999999999999</v>
      </c>
      <c r="R124">
        <v>4665.08</v>
      </c>
      <c r="S124">
        <v>0.61181399999999997</v>
      </c>
      <c r="T124">
        <v>2140.52</v>
      </c>
      <c r="U124">
        <v>0.69904599999999995</v>
      </c>
      <c r="V124">
        <v>4.53925</v>
      </c>
      <c r="W124">
        <v>0.51519700000000002</v>
      </c>
    </row>
    <row r="125" spans="1:23" x14ac:dyDescent="0.2">
      <c r="A125">
        <v>1980</v>
      </c>
      <c r="B125">
        <v>0.53190000000000004</v>
      </c>
      <c r="C125">
        <v>0.45862999999999998</v>
      </c>
      <c r="D125">
        <v>0.23588500000000001</v>
      </c>
      <c r="E125">
        <v>0.77922100000000005</v>
      </c>
      <c r="F125">
        <v>2127.64</v>
      </c>
      <c r="G125">
        <v>1131.69</v>
      </c>
      <c r="H125">
        <v>7207.31</v>
      </c>
      <c r="I125">
        <v>6874.5</v>
      </c>
      <c r="J125">
        <v>0.30394100000000002</v>
      </c>
      <c r="K125">
        <v>0.13939599999999999</v>
      </c>
      <c r="L125">
        <v>0.40401100000000001</v>
      </c>
      <c r="M125">
        <v>0.48757400000000001</v>
      </c>
      <c r="N125">
        <v>0.275953</v>
      </c>
      <c r="O125">
        <v>0.31481300000000001</v>
      </c>
      <c r="P125">
        <v>0.29296100000000003</v>
      </c>
      <c r="Q125">
        <v>0.40400999999999998</v>
      </c>
      <c r="R125">
        <v>6705.79</v>
      </c>
      <c r="S125">
        <v>0.93041499999999999</v>
      </c>
      <c r="T125">
        <v>2140.52</v>
      </c>
      <c r="U125">
        <v>0.46097300000000002</v>
      </c>
      <c r="V125">
        <v>4.70024</v>
      </c>
      <c r="W125">
        <v>0.54237800000000003</v>
      </c>
    </row>
    <row r="126" spans="1:23" x14ac:dyDescent="0.2">
      <c r="A126">
        <v>1981</v>
      </c>
      <c r="B126">
        <v>0.85666799999999999</v>
      </c>
      <c r="C126">
        <v>0.30615399999999998</v>
      </c>
      <c r="D126">
        <v>0.178119</v>
      </c>
      <c r="E126">
        <v>0.522509</v>
      </c>
      <c r="F126">
        <v>2123.5</v>
      </c>
      <c r="G126">
        <v>1819.14</v>
      </c>
      <c r="H126">
        <v>6839.94</v>
      </c>
      <c r="I126">
        <v>9683.2099999999991</v>
      </c>
      <c r="J126">
        <v>0.32838099999999998</v>
      </c>
      <c r="K126">
        <v>0.100535</v>
      </c>
      <c r="L126">
        <v>0.43665500000000002</v>
      </c>
      <c r="M126">
        <v>0.56527000000000005</v>
      </c>
      <c r="N126">
        <v>0.27553499999999997</v>
      </c>
      <c r="O126">
        <v>0.228156</v>
      </c>
      <c r="P126">
        <v>0.31135499999999999</v>
      </c>
      <c r="Q126">
        <v>0.43665399999999999</v>
      </c>
      <c r="R126">
        <v>11720</v>
      </c>
      <c r="S126">
        <v>1.71346</v>
      </c>
      <c r="T126">
        <v>2140.52</v>
      </c>
      <c r="U126">
        <v>0.25064500000000001</v>
      </c>
      <c r="V126">
        <v>4.8099600000000002</v>
      </c>
      <c r="W126">
        <v>0.561114</v>
      </c>
    </row>
    <row r="127" spans="1:23" x14ac:dyDescent="0.2">
      <c r="A127">
        <v>1982</v>
      </c>
      <c r="B127">
        <v>1.27427</v>
      </c>
      <c r="C127">
        <v>0.203684</v>
      </c>
      <c r="D127">
        <v>0.15183099999999999</v>
      </c>
      <c r="E127">
        <v>0.32589299999999999</v>
      </c>
      <c r="F127">
        <v>2121.13</v>
      </c>
      <c r="G127">
        <v>2702.9</v>
      </c>
      <c r="H127">
        <v>6450.58</v>
      </c>
      <c r="I127">
        <v>13369.7</v>
      </c>
      <c r="J127">
        <v>0.35104600000000002</v>
      </c>
      <c r="K127">
        <v>7.1502300000000005E-2</v>
      </c>
      <c r="L127">
        <v>0.47378500000000001</v>
      </c>
      <c r="M127">
        <v>0.65340699999999996</v>
      </c>
      <c r="N127">
        <v>0.27529500000000001</v>
      </c>
      <c r="O127">
        <v>0.15440300000000001</v>
      </c>
      <c r="P127">
        <v>0.33231100000000002</v>
      </c>
      <c r="Q127">
        <v>0.47378399999999998</v>
      </c>
      <c r="R127">
        <v>14119.9</v>
      </c>
      <c r="S127">
        <v>2.1889400000000001</v>
      </c>
      <c r="T127">
        <v>2140.52</v>
      </c>
      <c r="U127">
        <v>0.19059000000000001</v>
      </c>
      <c r="V127">
        <v>4.8944999999999999</v>
      </c>
      <c r="W127">
        <v>0.57537899999999997</v>
      </c>
    </row>
    <row r="128" spans="1:23" x14ac:dyDescent="0.2">
      <c r="A128">
        <v>1983</v>
      </c>
      <c r="B128">
        <v>1.56413</v>
      </c>
      <c r="C128">
        <v>0.16299</v>
      </c>
      <c r="D128">
        <v>0.145561</v>
      </c>
      <c r="E128">
        <v>0.25939699999999999</v>
      </c>
      <c r="F128">
        <v>2127.7399999999998</v>
      </c>
      <c r="G128">
        <v>3328.06</v>
      </c>
      <c r="H128">
        <v>5954</v>
      </c>
      <c r="I128">
        <v>16002.6</v>
      </c>
      <c r="J128">
        <v>0.37628600000000001</v>
      </c>
      <c r="K128">
        <v>6.1330799999999998E-2</v>
      </c>
      <c r="L128">
        <v>0.51799300000000004</v>
      </c>
      <c r="M128">
        <v>0.69007300000000005</v>
      </c>
      <c r="N128">
        <v>0.27596399999999999</v>
      </c>
      <c r="O128">
        <v>0.13436500000000001</v>
      </c>
      <c r="P128">
        <v>0.35948600000000003</v>
      </c>
      <c r="Q128">
        <v>0.51799200000000001</v>
      </c>
      <c r="R128">
        <v>16704.400000000001</v>
      </c>
      <c r="S128">
        <v>2.80558</v>
      </c>
      <c r="T128">
        <v>2140.52</v>
      </c>
      <c r="U128">
        <v>0.15237100000000001</v>
      </c>
      <c r="V128">
        <v>4.9205199999999998</v>
      </c>
      <c r="W128">
        <v>0.57853600000000005</v>
      </c>
    </row>
    <row r="129" spans="1:23" x14ac:dyDescent="0.2">
      <c r="A129">
        <v>1984</v>
      </c>
      <c r="B129">
        <v>1.6861900000000001</v>
      </c>
      <c r="C129">
        <v>0.14743800000000001</v>
      </c>
      <c r="D129">
        <v>0.15048300000000001</v>
      </c>
      <c r="E129">
        <v>0.25405</v>
      </c>
      <c r="F129">
        <v>2127.71</v>
      </c>
      <c r="G129">
        <v>3587.72</v>
      </c>
      <c r="H129">
        <v>5889.84</v>
      </c>
      <c r="I129">
        <v>18133.8</v>
      </c>
      <c r="J129">
        <v>0.40845599999999999</v>
      </c>
      <c r="K129">
        <v>6.0222199999999997E-2</v>
      </c>
      <c r="L129">
        <v>0.53126899999999999</v>
      </c>
      <c r="M129">
        <v>0.69067000000000001</v>
      </c>
      <c r="N129">
        <v>0.27596100000000001</v>
      </c>
      <c r="O129">
        <v>0.13496900000000001</v>
      </c>
      <c r="P129">
        <v>0.36552400000000002</v>
      </c>
      <c r="Q129">
        <v>0.53126799999999996</v>
      </c>
      <c r="R129">
        <v>17022.900000000001</v>
      </c>
      <c r="S129">
        <v>2.8902199999999998</v>
      </c>
      <c r="T129">
        <v>2140.52</v>
      </c>
      <c r="U129">
        <v>0.16384299999999999</v>
      </c>
      <c r="V129">
        <v>4.96305</v>
      </c>
      <c r="W129">
        <v>0.58545800000000003</v>
      </c>
    </row>
    <row r="130" spans="1:23" x14ac:dyDescent="0.2">
      <c r="A130">
        <v>1985</v>
      </c>
      <c r="B130">
        <v>1.8021400000000001</v>
      </c>
      <c r="C130">
        <v>0.14288500000000001</v>
      </c>
      <c r="D130">
        <v>0.14812</v>
      </c>
      <c r="E130">
        <v>0.24363399999999999</v>
      </c>
      <c r="F130">
        <v>2138.65</v>
      </c>
      <c r="G130">
        <v>3854.15</v>
      </c>
      <c r="H130">
        <v>5557.11</v>
      </c>
      <c r="I130">
        <v>19231</v>
      </c>
      <c r="J130">
        <v>0.41475499999999998</v>
      </c>
      <c r="K130">
        <v>5.92624E-2</v>
      </c>
      <c r="L130">
        <v>0.55973700000000004</v>
      </c>
      <c r="M130">
        <v>0.69418100000000005</v>
      </c>
      <c r="N130">
        <v>0.27707300000000001</v>
      </c>
      <c r="O130">
        <v>0.13637099999999999</v>
      </c>
      <c r="P130">
        <v>0.38444400000000001</v>
      </c>
      <c r="Q130">
        <v>0.55973700000000004</v>
      </c>
      <c r="R130">
        <v>18675.900000000001</v>
      </c>
      <c r="S130">
        <v>3.3607200000000002</v>
      </c>
      <c r="T130">
        <v>2140.52</v>
      </c>
      <c r="U130">
        <v>0.14786199999999999</v>
      </c>
      <c r="V130">
        <v>4.9455600000000004</v>
      </c>
      <c r="W130">
        <v>0.58037399999999995</v>
      </c>
    </row>
    <row r="131" spans="1:23" x14ac:dyDescent="0.2">
      <c r="A131">
        <v>1986</v>
      </c>
      <c r="B131">
        <v>1.89574</v>
      </c>
      <c r="C131">
        <v>0.13073599999999999</v>
      </c>
      <c r="D131">
        <v>0.147702</v>
      </c>
      <c r="E131">
        <v>0.23663799999999999</v>
      </c>
      <c r="F131">
        <v>2134.54</v>
      </c>
      <c r="G131">
        <v>4046.53</v>
      </c>
      <c r="H131">
        <v>5705.84</v>
      </c>
      <c r="I131">
        <v>19980.8</v>
      </c>
      <c r="J131">
        <v>0.43717299999999998</v>
      </c>
      <c r="K131">
        <v>5.7154400000000001E-2</v>
      </c>
      <c r="L131">
        <v>0.54010999999999998</v>
      </c>
      <c r="M131">
        <v>0.70255299999999998</v>
      </c>
      <c r="N131">
        <v>0.27665499999999998</v>
      </c>
      <c r="O131">
        <v>0.12781000000000001</v>
      </c>
      <c r="P131">
        <v>0.37309300000000001</v>
      </c>
      <c r="Q131">
        <v>0.54010899999999995</v>
      </c>
      <c r="R131">
        <v>17614.2</v>
      </c>
      <c r="S131">
        <v>3.0870500000000001</v>
      </c>
      <c r="T131">
        <v>2140.52</v>
      </c>
      <c r="U131">
        <v>0.161436</v>
      </c>
      <c r="V131">
        <v>4.9344200000000003</v>
      </c>
      <c r="W131">
        <v>0.57920000000000005</v>
      </c>
    </row>
    <row r="132" spans="1:23" x14ac:dyDescent="0.2">
      <c r="A132">
        <v>1987</v>
      </c>
      <c r="B132">
        <v>1.92289</v>
      </c>
      <c r="C132">
        <v>0.105008</v>
      </c>
      <c r="D132">
        <v>0.11519</v>
      </c>
      <c r="E132">
        <v>0.17119500000000001</v>
      </c>
      <c r="F132">
        <v>2139.17</v>
      </c>
      <c r="G132">
        <v>4113.3900000000003</v>
      </c>
      <c r="H132">
        <v>5440.72</v>
      </c>
      <c r="I132">
        <v>19238.5</v>
      </c>
      <c r="J132">
        <v>0.42541200000000001</v>
      </c>
      <c r="K132">
        <v>4.4671599999999999E-2</v>
      </c>
      <c r="L132">
        <v>0.56585600000000003</v>
      </c>
      <c r="M132">
        <v>0.75534900000000005</v>
      </c>
      <c r="N132">
        <v>0.27712500000000001</v>
      </c>
      <c r="O132">
        <v>9.6871600000000002E-2</v>
      </c>
      <c r="P132">
        <v>0.390847</v>
      </c>
      <c r="Q132">
        <v>0.56585600000000003</v>
      </c>
      <c r="R132">
        <v>17002.3</v>
      </c>
      <c r="S132">
        <v>3.125</v>
      </c>
      <c r="T132">
        <v>2140.52</v>
      </c>
      <c r="U132">
        <v>0.12019100000000001</v>
      </c>
      <c r="V132">
        <v>4.9291799999999997</v>
      </c>
      <c r="W132">
        <v>0.57791099999999995</v>
      </c>
    </row>
    <row r="133" spans="1:23" x14ac:dyDescent="0.2">
      <c r="A133">
        <v>1988</v>
      </c>
      <c r="B133">
        <v>1.8834900000000001</v>
      </c>
      <c r="C133">
        <v>0.15035999999999999</v>
      </c>
      <c r="D133">
        <v>0.176097</v>
      </c>
      <c r="E133">
        <v>0.27647300000000002</v>
      </c>
      <c r="F133">
        <v>2136.5300000000002</v>
      </c>
      <c r="G133">
        <v>4024.14</v>
      </c>
      <c r="H133">
        <v>6233.94</v>
      </c>
      <c r="I133">
        <v>18343.7</v>
      </c>
      <c r="J133">
        <v>0.44548599999999999</v>
      </c>
      <c r="K133">
        <v>6.6983399999999998E-2</v>
      </c>
      <c r="L133">
        <v>0.48291699999999999</v>
      </c>
      <c r="M133">
        <v>0.68314399999999997</v>
      </c>
      <c r="N133">
        <v>0.27685700000000002</v>
      </c>
      <c r="O133">
        <v>0.13351299999999999</v>
      </c>
      <c r="P133">
        <v>0.34073900000000001</v>
      </c>
      <c r="Q133">
        <v>0.48291600000000001</v>
      </c>
      <c r="R133">
        <v>15298</v>
      </c>
      <c r="S133">
        <v>2.4539900000000001</v>
      </c>
      <c r="T133">
        <v>2140.52</v>
      </c>
      <c r="U133">
        <v>0.22106899999999999</v>
      </c>
      <c r="V133">
        <v>4.8514499999999998</v>
      </c>
      <c r="W133">
        <v>0.56515599999999999</v>
      </c>
    </row>
    <row r="134" spans="1:23" x14ac:dyDescent="0.2">
      <c r="A134">
        <v>1989</v>
      </c>
      <c r="B134">
        <v>1.6638500000000001</v>
      </c>
      <c r="C134">
        <v>0.18553600000000001</v>
      </c>
      <c r="D134">
        <v>0.21121799999999999</v>
      </c>
      <c r="E134">
        <v>0.27353</v>
      </c>
      <c r="F134">
        <v>2130.54</v>
      </c>
      <c r="G134">
        <v>3544.91</v>
      </c>
      <c r="H134">
        <v>6019.55</v>
      </c>
      <c r="I134">
        <v>17220.099999999999</v>
      </c>
      <c r="J134">
        <v>0.38485799999999998</v>
      </c>
      <c r="K134">
        <v>7.1404899999999993E-2</v>
      </c>
      <c r="L134">
        <v>0.51476</v>
      </c>
      <c r="M134">
        <v>0.676925</v>
      </c>
      <c r="N134">
        <v>0.27624799999999999</v>
      </c>
      <c r="O134">
        <v>0.14080200000000001</v>
      </c>
      <c r="P134">
        <v>0.35450700000000002</v>
      </c>
      <c r="Q134">
        <v>0.51475899999999997</v>
      </c>
      <c r="R134">
        <v>13271.5</v>
      </c>
      <c r="S134">
        <v>2.2047400000000001</v>
      </c>
      <c r="T134">
        <v>2140.52</v>
      </c>
      <c r="U134">
        <v>0.2424</v>
      </c>
      <c r="V134">
        <v>4.9692400000000001</v>
      </c>
      <c r="W134">
        <v>0.58560199999999996</v>
      </c>
    </row>
    <row r="135" spans="1:23" x14ac:dyDescent="0.2">
      <c r="A135">
        <v>1990</v>
      </c>
      <c r="B135">
        <v>1.3218099999999999</v>
      </c>
      <c r="C135">
        <v>0.242426</v>
      </c>
      <c r="D135">
        <v>0.30526399999999998</v>
      </c>
      <c r="E135">
        <v>0.39266099999999998</v>
      </c>
      <c r="F135">
        <v>2121.19</v>
      </c>
      <c r="G135">
        <v>2803.82</v>
      </c>
      <c r="H135">
        <v>5895.33</v>
      </c>
      <c r="I135">
        <v>14825.9</v>
      </c>
      <c r="J135">
        <v>0.40487499999999998</v>
      </c>
      <c r="K135">
        <v>9.8152299999999998E-2</v>
      </c>
      <c r="L135">
        <v>0.54431700000000005</v>
      </c>
      <c r="M135">
        <v>0.60407999999999995</v>
      </c>
      <c r="N135">
        <v>0.27530100000000002</v>
      </c>
      <c r="O135">
        <v>0.21373200000000001</v>
      </c>
      <c r="P135">
        <v>0.36641200000000002</v>
      </c>
      <c r="Q135">
        <v>0.54431600000000002</v>
      </c>
      <c r="R135">
        <v>11289.2</v>
      </c>
      <c r="S135">
        <v>1.9149400000000001</v>
      </c>
      <c r="T135">
        <v>2140.52</v>
      </c>
      <c r="U135">
        <v>0.32563300000000001</v>
      </c>
      <c r="V135">
        <v>5.0682799999999997</v>
      </c>
      <c r="W135">
        <v>0.60355899999999996</v>
      </c>
    </row>
    <row r="136" spans="1:23" x14ac:dyDescent="0.2">
      <c r="A136">
        <v>1991</v>
      </c>
      <c r="B136">
        <v>0.96931999999999996</v>
      </c>
      <c r="C136">
        <v>0.216864</v>
      </c>
      <c r="D136">
        <v>0.27096700000000001</v>
      </c>
      <c r="E136">
        <v>0.31435299999999999</v>
      </c>
      <c r="F136">
        <v>2135.6</v>
      </c>
      <c r="G136">
        <v>2070.08</v>
      </c>
      <c r="H136">
        <v>3958.36</v>
      </c>
      <c r="I136">
        <v>13148.5</v>
      </c>
      <c r="J136">
        <v>0.41931400000000002</v>
      </c>
      <c r="K136">
        <v>9.0933899999999998E-2</v>
      </c>
      <c r="L136">
        <v>0.840063</v>
      </c>
      <c r="M136">
        <v>0.62288500000000002</v>
      </c>
      <c r="N136">
        <v>0.27676299999999998</v>
      </c>
      <c r="O136">
        <v>0.26407599999999998</v>
      </c>
      <c r="P136">
        <v>0.54130400000000001</v>
      </c>
      <c r="Q136">
        <v>0.84006199999999998</v>
      </c>
      <c r="R136">
        <v>9739.8799999999992</v>
      </c>
      <c r="S136">
        <v>2.4605899999999998</v>
      </c>
      <c r="T136">
        <v>2140.52</v>
      </c>
      <c r="U136">
        <v>0.20722399999999999</v>
      </c>
      <c r="V136">
        <v>5.1358300000000003</v>
      </c>
      <c r="W136">
        <v>0.61226999999999998</v>
      </c>
    </row>
    <row r="137" spans="1:23" x14ac:dyDescent="0.2">
      <c r="A137">
        <v>1992</v>
      </c>
      <c r="B137">
        <v>1.01966</v>
      </c>
      <c r="C137">
        <v>0.186663</v>
      </c>
      <c r="D137">
        <v>0.247889</v>
      </c>
      <c r="E137">
        <v>0.404887</v>
      </c>
      <c r="F137">
        <v>2167.2800000000002</v>
      </c>
      <c r="G137">
        <v>2209.89</v>
      </c>
      <c r="H137">
        <v>3415.69</v>
      </c>
      <c r="I137">
        <v>11869.5</v>
      </c>
      <c r="J137">
        <v>0.62750600000000001</v>
      </c>
      <c r="K137">
        <v>0.117132</v>
      </c>
      <c r="L137">
        <v>0.94906000000000001</v>
      </c>
      <c r="M137">
        <v>0.58241600000000004</v>
      </c>
      <c r="N137">
        <v>0.280003</v>
      </c>
      <c r="O137">
        <v>0.38426199999999999</v>
      </c>
      <c r="P137">
        <v>0.62708799999999998</v>
      </c>
      <c r="Q137">
        <v>0.94905899999999999</v>
      </c>
      <c r="R137">
        <v>12149.1</v>
      </c>
      <c r="S137">
        <v>3.5568499999999998</v>
      </c>
      <c r="T137">
        <v>2140.52</v>
      </c>
      <c r="U137">
        <v>0.17017299999999999</v>
      </c>
      <c r="V137">
        <v>5.0139899999999997</v>
      </c>
      <c r="W137">
        <v>0.58787299999999998</v>
      </c>
    </row>
    <row r="138" spans="1:23" x14ac:dyDescent="0.2">
      <c r="A138">
        <v>1993</v>
      </c>
      <c r="B138">
        <v>1.4645900000000001</v>
      </c>
      <c r="C138">
        <v>0.15859500000000001</v>
      </c>
      <c r="D138">
        <v>0.180085</v>
      </c>
      <c r="E138">
        <v>0.35253899999999999</v>
      </c>
      <c r="F138">
        <v>2131.0500000000002</v>
      </c>
      <c r="G138">
        <v>3121.13</v>
      </c>
      <c r="H138">
        <v>4623.6400000000003</v>
      </c>
      <c r="I138">
        <v>11742.6</v>
      </c>
      <c r="J138">
        <v>0.71233599999999997</v>
      </c>
      <c r="K138">
        <v>0.112973</v>
      </c>
      <c r="L138">
        <v>0.68594900000000003</v>
      </c>
      <c r="M138">
        <v>0.61782300000000001</v>
      </c>
      <c r="N138">
        <v>0.27629999999999999</v>
      </c>
      <c r="O138">
        <v>0.24182300000000001</v>
      </c>
      <c r="P138">
        <v>0.46226600000000001</v>
      </c>
      <c r="Q138">
        <v>0.685948</v>
      </c>
      <c r="R138">
        <v>14670.7</v>
      </c>
      <c r="S138">
        <v>3.1729799999999999</v>
      </c>
      <c r="T138">
        <v>2140.52</v>
      </c>
      <c r="U138">
        <v>0.18082000000000001</v>
      </c>
      <c r="V138">
        <v>5.0294100000000004</v>
      </c>
      <c r="W138">
        <v>0.59479899999999997</v>
      </c>
    </row>
    <row r="139" spans="1:23" x14ac:dyDescent="0.2">
      <c r="A139">
        <v>1994</v>
      </c>
      <c r="B139">
        <v>1.6474500000000001</v>
      </c>
      <c r="C139">
        <v>0.19861899999999999</v>
      </c>
      <c r="D139">
        <v>0.164793</v>
      </c>
      <c r="E139">
        <v>0.28887200000000002</v>
      </c>
      <c r="F139">
        <v>2107.1999999999998</v>
      </c>
      <c r="G139">
        <v>3471.51</v>
      </c>
      <c r="H139">
        <v>5296.6</v>
      </c>
      <c r="I139">
        <v>12634.7</v>
      </c>
      <c r="J139">
        <v>0.52972799999999998</v>
      </c>
      <c r="K139">
        <v>0.105214</v>
      </c>
      <c r="L139">
        <v>0.64794200000000002</v>
      </c>
      <c r="M139">
        <v>0.64485700000000001</v>
      </c>
      <c r="N139">
        <v>0.27388899999999999</v>
      </c>
      <c r="O139">
        <v>0.18717200000000001</v>
      </c>
      <c r="P139">
        <v>0.41480299999999998</v>
      </c>
      <c r="Q139">
        <v>0.64794099999999999</v>
      </c>
      <c r="R139">
        <v>14229.7</v>
      </c>
      <c r="S139">
        <v>2.6865700000000001</v>
      </c>
      <c r="T139">
        <v>2140.52</v>
      </c>
      <c r="U139">
        <v>0.207924</v>
      </c>
      <c r="V139">
        <v>5.2308300000000001</v>
      </c>
      <c r="W139">
        <v>0.63167399999999996</v>
      </c>
    </row>
    <row r="140" spans="1:23" x14ac:dyDescent="0.2">
      <c r="A140">
        <v>1995</v>
      </c>
      <c r="B140">
        <v>1.7300599999999999</v>
      </c>
      <c r="C140">
        <v>0.19922699999999999</v>
      </c>
      <c r="D140">
        <v>0.16172700000000001</v>
      </c>
      <c r="E140">
        <v>0.20688699999999999</v>
      </c>
      <c r="F140">
        <v>2119.06</v>
      </c>
      <c r="G140">
        <v>3666.1</v>
      </c>
      <c r="H140">
        <v>4450.32</v>
      </c>
      <c r="I140">
        <v>13333.1</v>
      </c>
      <c r="J140">
        <v>0.475939</v>
      </c>
      <c r="K140">
        <v>9.4819799999999996E-2</v>
      </c>
      <c r="L140">
        <v>0.85625899999999999</v>
      </c>
      <c r="M140">
        <v>0.66793199999999997</v>
      </c>
      <c r="N140">
        <v>0.27508500000000002</v>
      </c>
      <c r="O140">
        <v>0.177149</v>
      </c>
      <c r="P140">
        <v>0.497338</v>
      </c>
      <c r="Q140">
        <v>0.85625899999999999</v>
      </c>
      <c r="R140">
        <v>15903.1</v>
      </c>
      <c r="S140">
        <v>3.5734699999999999</v>
      </c>
      <c r="T140">
        <v>2140.52</v>
      </c>
      <c r="U140">
        <v>0.14751800000000001</v>
      </c>
      <c r="V140">
        <v>5.3532700000000002</v>
      </c>
      <c r="W140">
        <v>0.64739000000000002</v>
      </c>
    </row>
    <row r="141" spans="1:23" x14ac:dyDescent="0.2">
      <c r="A141">
        <v>1996</v>
      </c>
      <c r="B141">
        <v>1.6856100000000001</v>
      </c>
      <c r="C141">
        <v>0.17046800000000001</v>
      </c>
      <c r="D141">
        <v>0.166016</v>
      </c>
      <c r="E141">
        <v>0.156001</v>
      </c>
      <c r="F141">
        <v>2184.84</v>
      </c>
      <c r="G141">
        <v>3682.78</v>
      </c>
      <c r="H141">
        <v>2731.93</v>
      </c>
      <c r="I141">
        <v>12257.4</v>
      </c>
      <c r="J141">
        <v>0.57084500000000005</v>
      </c>
      <c r="K141">
        <v>9.7310800000000003E-2</v>
      </c>
      <c r="L141">
        <v>1.4602200000000001</v>
      </c>
      <c r="M141">
        <v>0.67095499999999997</v>
      </c>
      <c r="N141">
        <v>0.28181499999999998</v>
      </c>
      <c r="O141">
        <v>0.227823</v>
      </c>
      <c r="P141">
        <v>0.83202500000000001</v>
      </c>
      <c r="Q141">
        <v>1.4603900000000001</v>
      </c>
      <c r="R141">
        <v>14696.6</v>
      </c>
      <c r="S141">
        <v>5.3795599999999997</v>
      </c>
      <c r="T141">
        <v>2140.52</v>
      </c>
      <c r="U141">
        <v>9.4519699999999998E-2</v>
      </c>
      <c r="V141">
        <v>5.2410300000000003</v>
      </c>
      <c r="W141">
        <v>0.620892</v>
      </c>
    </row>
    <row r="142" spans="1:23" x14ac:dyDescent="0.2">
      <c r="A142">
        <v>1997</v>
      </c>
      <c r="B142">
        <v>1.61005</v>
      </c>
      <c r="C142">
        <v>0.103949</v>
      </c>
      <c r="D142">
        <v>0.17487</v>
      </c>
      <c r="E142">
        <v>0.188475</v>
      </c>
      <c r="F142">
        <v>2182.6999999999998</v>
      </c>
      <c r="G142">
        <v>3514.26</v>
      </c>
      <c r="H142">
        <v>2706.27</v>
      </c>
      <c r="I142">
        <v>11892.7</v>
      </c>
      <c r="J142">
        <v>0.90956199999999998</v>
      </c>
      <c r="K142">
        <v>9.4548400000000005E-2</v>
      </c>
      <c r="L142">
        <v>1.2577799999999999</v>
      </c>
      <c r="M142">
        <v>0.67904299999999995</v>
      </c>
      <c r="N142">
        <v>0.28159400000000001</v>
      </c>
      <c r="O142">
        <v>0.23705899999999999</v>
      </c>
      <c r="P142">
        <v>0.80087699999999995</v>
      </c>
      <c r="Q142">
        <v>1.2577799999999999</v>
      </c>
      <c r="R142">
        <v>13358.7</v>
      </c>
      <c r="S142">
        <v>4.9362199999999996</v>
      </c>
      <c r="T142">
        <v>2140.52</v>
      </c>
      <c r="U142">
        <v>9.8669199999999999E-2</v>
      </c>
      <c r="V142">
        <v>5.0523199999999999</v>
      </c>
      <c r="W142">
        <v>0.59293399999999996</v>
      </c>
    </row>
    <row r="143" spans="1:23" x14ac:dyDescent="0.2">
      <c r="A143">
        <v>1998</v>
      </c>
      <c r="B143">
        <v>1.4811799999999999</v>
      </c>
      <c r="C143">
        <v>9.2337900000000001E-2</v>
      </c>
      <c r="D143">
        <v>0.176533</v>
      </c>
      <c r="E143">
        <v>0.19004099999999999</v>
      </c>
      <c r="F143">
        <v>2159.33</v>
      </c>
      <c r="G143">
        <v>3198.35</v>
      </c>
      <c r="H143">
        <v>3252.57</v>
      </c>
      <c r="I143">
        <v>13208.9</v>
      </c>
      <c r="J143">
        <v>0.90364599999999995</v>
      </c>
      <c r="K143">
        <v>8.3440700000000007E-2</v>
      </c>
      <c r="L143">
        <v>1.03701</v>
      </c>
      <c r="M143">
        <v>0.69098899999999996</v>
      </c>
      <c r="N143">
        <v>0.27918599999999999</v>
      </c>
      <c r="O143">
        <v>0.197075</v>
      </c>
      <c r="P143">
        <v>0.66333600000000004</v>
      </c>
      <c r="Q143">
        <v>1.03701</v>
      </c>
      <c r="R143">
        <v>12870</v>
      </c>
      <c r="S143">
        <v>3.9568599999999998</v>
      </c>
      <c r="T143">
        <v>2140.52</v>
      </c>
      <c r="U143">
        <v>0.119785</v>
      </c>
      <c r="V143">
        <v>5.1095800000000002</v>
      </c>
      <c r="W143">
        <v>0.604159</v>
      </c>
    </row>
    <row r="144" spans="1:23" x14ac:dyDescent="0.2">
      <c r="A144">
        <v>1999</v>
      </c>
      <c r="B144">
        <v>1.49807</v>
      </c>
      <c r="C144">
        <v>9.3992599999999996E-2</v>
      </c>
      <c r="D144">
        <v>0.153811</v>
      </c>
      <c r="E144">
        <v>0.21746599999999999</v>
      </c>
      <c r="F144">
        <v>2150.1999999999998</v>
      </c>
      <c r="G144">
        <v>3221.15</v>
      </c>
      <c r="H144">
        <v>4557.08</v>
      </c>
      <c r="I144">
        <v>13903.6</v>
      </c>
      <c r="J144">
        <v>0.75731300000000001</v>
      </c>
      <c r="K144">
        <v>7.1181800000000003E-2</v>
      </c>
      <c r="L144">
        <v>0.68582600000000005</v>
      </c>
      <c r="M144">
        <v>0.70127899999999999</v>
      </c>
      <c r="N144">
        <v>0.27825100000000003</v>
      </c>
      <c r="O144">
        <v>0.149144</v>
      </c>
      <c r="P144">
        <v>0.46664899999999998</v>
      </c>
      <c r="Q144">
        <v>0.68582600000000005</v>
      </c>
      <c r="R144">
        <v>13016</v>
      </c>
      <c r="S144">
        <v>2.8562099999999999</v>
      </c>
      <c r="T144">
        <v>2140.52</v>
      </c>
      <c r="U144">
        <v>0.151423</v>
      </c>
      <c r="V144">
        <v>4.9681199999999999</v>
      </c>
      <c r="W144">
        <v>0.58235400000000004</v>
      </c>
    </row>
    <row r="145" spans="1:23" x14ac:dyDescent="0.2">
      <c r="A145">
        <v>2000</v>
      </c>
      <c r="B145">
        <v>1.5211600000000001</v>
      </c>
      <c r="C145">
        <v>0.15168799999999999</v>
      </c>
      <c r="D145">
        <v>0.18324299999999999</v>
      </c>
      <c r="E145">
        <v>0.25329600000000002</v>
      </c>
      <c r="F145">
        <v>2127.5300000000002</v>
      </c>
      <c r="G145">
        <v>3236.31</v>
      </c>
      <c r="H145">
        <v>4947.3</v>
      </c>
      <c r="I145">
        <v>14038.8</v>
      </c>
      <c r="J145">
        <v>0.53190899999999997</v>
      </c>
      <c r="K145">
        <v>8.0684199999999998E-2</v>
      </c>
      <c r="L145">
        <v>0.65107499999999996</v>
      </c>
      <c r="M145">
        <v>0.67305499999999996</v>
      </c>
      <c r="N145">
        <v>0.27594200000000002</v>
      </c>
      <c r="O145">
        <v>0.16491500000000001</v>
      </c>
      <c r="P145">
        <v>0.43231000000000003</v>
      </c>
      <c r="Q145">
        <v>0.65107499999999996</v>
      </c>
      <c r="R145">
        <v>12183.1</v>
      </c>
      <c r="S145">
        <v>2.46258</v>
      </c>
      <c r="T145">
        <v>2140.52</v>
      </c>
      <c r="U145">
        <v>0.196825</v>
      </c>
      <c r="V145">
        <v>5.0978500000000002</v>
      </c>
      <c r="W145">
        <v>0.60779799999999995</v>
      </c>
    </row>
    <row r="146" spans="1:23" x14ac:dyDescent="0.2">
      <c r="A146">
        <v>2001</v>
      </c>
      <c r="B146">
        <v>1.53624</v>
      </c>
      <c r="C146">
        <v>0.21199499999999999</v>
      </c>
      <c r="D146">
        <v>0.22422</v>
      </c>
      <c r="E146">
        <v>0.27766600000000002</v>
      </c>
      <c r="F146">
        <v>2117.98</v>
      </c>
      <c r="G146">
        <v>3253.72</v>
      </c>
      <c r="H146">
        <v>5015.1000000000004</v>
      </c>
      <c r="I146">
        <v>13077.4</v>
      </c>
      <c r="J146">
        <v>0.50036999999999998</v>
      </c>
      <c r="K146">
        <v>0.106076</v>
      </c>
      <c r="L146">
        <v>0.69559800000000005</v>
      </c>
      <c r="M146">
        <v>0.64192700000000003</v>
      </c>
      <c r="N146">
        <v>0.274976</v>
      </c>
      <c r="O146">
        <v>0.19314400000000001</v>
      </c>
      <c r="P146">
        <v>0.43437100000000001</v>
      </c>
      <c r="Q146">
        <v>0.69559700000000002</v>
      </c>
      <c r="R146">
        <v>12421.2</v>
      </c>
      <c r="S146">
        <v>2.4767600000000001</v>
      </c>
      <c r="T146">
        <v>2140.52</v>
      </c>
      <c r="U146">
        <v>0.235571</v>
      </c>
      <c r="V146">
        <v>5.25847</v>
      </c>
      <c r="W146">
        <v>0.63354999999999995</v>
      </c>
    </row>
    <row r="147" spans="1:23" x14ac:dyDescent="0.2">
      <c r="A147">
        <v>2002</v>
      </c>
      <c r="B147">
        <v>1.43712</v>
      </c>
      <c r="C147">
        <v>0.23177600000000001</v>
      </c>
      <c r="D147">
        <v>0.231105</v>
      </c>
      <c r="E147">
        <v>0.317469</v>
      </c>
      <c r="F147">
        <v>2129.17</v>
      </c>
      <c r="G147">
        <v>3059.87</v>
      </c>
      <c r="H147">
        <v>4854.01</v>
      </c>
      <c r="I147">
        <v>12722</v>
      </c>
      <c r="J147">
        <v>0.50218499999999999</v>
      </c>
      <c r="K147">
        <v>0.116395</v>
      </c>
      <c r="L147">
        <v>0.71835700000000002</v>
      </c>
      <c r="M147">
        <v>0.61575800000000003</v>
      </c>
      <c r="N147">
        <v>0.27610899999999999</v>
      </c>
      <c r="O147">
        <v>0.22805500000000001</v>
      </c>
      <c r="P147">
        <v>0.44703300000000001</v>
      </c>
      <c r="Q147">
        <v>0.71835599999999999</v>
      </c>
      <c r="R147">
        <v>12910.5</v>
      </c>
      <c r="S147">
        <v>2.65977</v>
      </c>
      <c r="T147">
        <v>2140.52</v>
      </c>
      <c r="U147">
        <v>0.23527000000000001</v>
      </c>
      <c r="V147">
        <v>5.2405099999999996</v>
      </c>
      <c r="W147">
        <v>0.62862300000000004</v>
      </c>
    </row>
    <row r="148" spans="1:23" x14ac:dyDescent="0.2">
      <c r="A148">
        <v>2003</v>
      </c>
      <c r="B148">
        <v>1.5026299999999999</v>
      </c>
      <c r="C148">
        <v>0.22487599999999999</v>
      </c>
      <c r="D148">
        <v>0.211007</v>
      </c>
      <c r="E148">
        <v>0.38084699999999999</v>
      </c>
      <c r="F148">
        <v>2137.9499999999998</v>
      </c>
      <c r="G148">
        <v>3212.54</v>
      </c>
      <c r="H148">
        <v>5264.15</v>
      </c>
      <c r="I148">
        <v>12837.6</v>
      </c>
      <c r="J148">
        <v>0.51640299999999995</v>
      </c>
      <c r="K148">
        <v>0.11612599999999999</v>
      </c>
      <c r="L148">
        <v>0.63042200000000004</v>
      </c>
      <c r="M148">
        <v>0.59695299999999996</v>
      </c>
      <c r="N148">
        <v>0.277001</v>
      </c>
      <c r="O148">
        <v>0.240094</v>
      </c>
      <c r="P148">
        <v>0.410549</v>
      </c>
      <c r="Q148">
        <v>0.63042100000000001</v>
      </c>
      <c r="R148">
        <v>14599.1</v>
      </c>
      <c r="S148">
        <v>2.7732999999999999</v>
      </c>
      <c r="T148">
        <v>2140.52</v>
      </c>
      <c r="U148">
        <v>0.23000200000000001</v>
      </c>
      <c r="V148">
        <v>5.1375500000000001</v>
      </c>
      <c r="W148">
        <v>0.611313</v>
      </c>
    </row>
    <row r="149" spans="1:23" x14ac:dyDescent="0.2">
      <c r="A149">
        <v>2004</v>
      </c>
      <c r="B149">
        <v>1.56795</v>
      </c>
      <c r="C149">
        <v>0.22978199999999999</v>
      </c>
      <c r="D149">
        <v>0.217693</v>
      </c>
      <c r="E149">
        <v>0.37382700000000002</v>
      </c>
      <c r="F149">
        <v>2108.75</v>
      </c>
      <c r="G149">
        <v>3306.42</v>
      </c>
      <c r="H149">
        <v>5690.1</v>
      </c>
      <c r="I149">
        <v>13700.6</v>
      </c>
      <c r="J149">
        <v>0.47029300000000002</v>
      </c>
      <c r="K149">
        <v>0.10806499999999999</v>
      </c>
      <c r="L149">
        <v>0.57371099999999997</v>
      </c>
      <c r="M149">
        <v>0.60745099999999996</v>
      </c>
      <c r="N149">
        <v>0.27404499999999998</v>
      </c>
      <c r="O149">
        <v>0.21446799999999999</v>
      </c>
      <c r="P149">
        <v>0.37778200000000001</v>
      </c>
      <c r="Q149">
        <v>0.57371000000000005</v>
      </c>
      <c r="R149">
        <v>13900.8</v>
      </c>
      <c r="S149">
        <v>2.4429799999999999</v>
      </c>
      <c r="T149">
        <v>2140.52</v>
      </c>
      <c r="U149">
        <v>0.25722099999999998</v>
      </c>
      <c r="V149">
        <v>5.1589799999999997</v>
      </c>
      <c r="W149">
        <v>0.61919500000000005</v>
      </c>
    </row>
    <row r="150" spans="1:23" x14ac:dyDescent="0.2">
      <c r="A150">
        <v>2005</v>
      </c>
      <c r="B150">
        <v>1.4424699999999999</v>
      </c>
      <c r="C150">
        <v>0.22570899999999999</v>
      </c>
      <c r="D150">
        <v>0.266262</v>
      </c>
      <c r="E150">
        <v>0.37047999999999998</v>
      </c>
      <c r="F150">
        <v>2102.9299999999998</v>
      </c>
      <c r="G150">
        <v>3033.42</v>
      </c>
      <c r="H150">
        <v>6325.08</v>
      </c>
      <c r="I150">
        <v>14980</v>
      </c>
      <c r="J150">
        <v>0.43862000000000001</v>
      </c>
      <c r="K150">
        <v>9.9000400000000002E-2</v>
      </c>
      <c r="L150">
        <v>0.53937000000000002</v>
      </c>
      <c r="M150">
        <v>0.60710500000000001</v>
      </c>
      <c r="N150">
        <v>0.27345999999999998</v>
      </c>
      <c r="O150">
        <v>0.199825</v>
      </c>
      <c r="P150">
        <v>0.34886200000000001</v>
      </c>
      <c r="Q150">
        <v>0.53936899999999999</v>
      </c>
      <c r="R150">
        <v>12673.1</v>
      </c>
      <c r="S150">
        <v>2.0036299999999998</v>
      </c>
      <c r="T150">
        <v>2140.52</v>
      </c>
      <c r="U150">
        <v>0.31132599999999999</v>
      </c>
      <c r="V150">
        <v>5.2277100000000001</v>
      </c>
      <c r="W150">
        <v>0.63114199999999998</v>
      </c>
    </row>
    <row r="151" spans="1:23" x14ac:dyDescent="0.2">
      <c r="A151">
        <v>2006</v>
      </c>
      <c r="B151">
        <v>1.1733499999999999</v>
      </c>
      <c r="C151">
        <v>0.26389099999999999</v>
      </c>
      <c r="D151">
        <v>0.34172999999999998</v>
      </c>
      <c r="E151">
        <v>0.44723600000000002</v>
      </c>
      <c r="F151">
        <v>2120.61</v>
      </c>
      <c r="G151">
        <v>2488.23</v>
      </c>
      <c r="H151">
        <v>5937.65</v>
      </c>
      <c r="I151">
        <v>14162.1</v>
      </c>
      <c r="J151">
        <v>0.39816200000000002</v>
      </c>
      <c r="K151">
        <v>0.105071</v>
      </c>
      <c r="L151">
        <v>0.55123699999999998</v>
      </c>
      <c r="M151">
        <v>0.57662000000000002</v>
      </c>
      <c r="N151">
        <v>0.27524199999999999</v>
      </c>
      <c r="O151">
        <v>0.246533</v>
      </c>
      <c r="P151">
        <v>0.36473499999999998</v>
      </c>
      <c r="Q151">
        <v>0.55123599999999995</v>
      </c>
      <c r="R151">
        <v>11177.3</v>
      </c>
      <c r="S151">
        <v>1.8824399999999999</v>
      </c>
      <c r="T151">
        <v>2140.52</v>
      </c>
      <c r="U151">
        <v>0.337258</v>
      </c>
      <c r="V151">
        <v>5.1336500000000003</v>
      </c>
      <c r="W151">
        <v>0.61309400000000003</v>
      </c>
    </row>
    <row r="152" spans="1:23" x14ac:dyDescent="0.2">
      <c r="A152">
        <v>2007</v>
      </c>
      <c r="B152">
        <v>0.97369499999999998</v>
      </c>
      <c r="C152">
        <v>0.25051600000000002</v>
      </c>
      <c r="D152">
        <v>0.36380499999999999</v>
      </c>
      <c r="E152">
        <v>0.470331</v>
      </c>
      <c r="F152">
        <v>2120.4</v>
      </c>
      <c r="G152">
        <v>2064.63</v>
      </c>
      <c r="H152">
        <v>5868.9</v>
      </c>
      <c r="I152">
        <v>12930.6</v>
      </c>
      <c r="J152">
        <v>0.41814200000000001</v>
      </c>
      <c r="K152">
        <v>0.104751</v>
      </c>
      <c r="L152">
        <v>0.55833100000000002</v>
      </c>
      <c r="M152">
        <v>0.56760600000000005</v>
      </c>
      <c r="N152">
        <v>0.27522099999999999</v>
      </c>
      <c r="O152">
        <v>0.2626</v>
      </c>
      <c r="P152">
        <v>0.369112</v>
      </c>
      <c r="Q152">
        <v>0.55832999999999999</v>
      </c>
      <c r="R152">
        <v>10818.1</v>
      </c>
      <c r="S152">
        <v>1.8432900000000001</v>
      </c>
      <c r="T152">
        <v>2140.52</v>
      </c>
      <c r="U152">
        <v>0.313525</v>
      </c>
      <c r="V152">
        <v>5.1346100000000003</v>
      </c>
      <c r="W152">
        <v>0.61312800000000001</v>
      </c>
    </row>
    <row r="153" spans="1:23" x14ac:dyDescent="0.2">
      <c r="A153">
        <v>2008</v>
      </c>
      <c r="B153">
        <v>0.72741400000000001</v>
      </c>
      <c r="C153">
        <v>0.20738300000000001</v>
      </c>
      <c r="D153">
        <v>0.29856199999999999</v>
      </c>
      <c r="E153">
        <v>0.41639500000000002</v>
      </c>
      <c r="F153">
        <v>2118.98</v>
      </c>
      <c r="G153">
        <v>1541.38</v>
      </c>
      <c r="H153">
        <v>5090.8599999999997</v>
      </c>
      <c r="I153">
        <v>11291.4</v>
      </c>
      <c r="J153">
        <v>0.42302699999999999</v>
      </c>
      <c r="K153">
        <v>8.7728700000000007E-2</v>
      </c>
      <c r="L153">
        <v>0.67376999999999998</v>
      </c>
      <c r="M153">
        <v>0.57714799999999999</v>
      </c>
      <c r="N153">
        <v>0.27507799999999999</v>
      </c>
      <c r="O153">
        <v>0.28055400000000003</v>
      </c>
      <c r="P153">
        <v>0.42571300000000001</v>
      </c>
      <c r="Q153">
        <v>0.67376999999999998</v>
      </c>
      <c r="R153">
        <v>9864.43</v>
      </c>
      <c r="S153">
        <v>1.93767</v>
      </c>
      <c r="T153">
        <v>2140.52</v>
      </c>
      <c r="U153">
        <v>0.21578700000000001</v>
      </c>
      <c r="V153">
        <v>5.2353899999999998</v>
      </c>
      <c r="W153">
        <v>0.62931000000000004</v>
      </c>
    </row>
    <row r="154" spans="1:23" x14ac:dyDescent="0.2">
      <c r="A154">
        <v>2009</v>
      </c>
      <c r="B154">
        <v>0.76815699999999998</v>
      </c>
      <c r="C154">
        <v>0.169324</v>
      </c>
      <c r="D154">
        <v>0.21357000000000001</v>
      </c>
      <c r="E154">
        <v>0.37180400000000002</v>
      </c>
      <c r="F154">
        <v>2123.2199999999998</v>
      </c>
      <c r="G154">
        <v>1630.97</v>
      </c>
      <c r="H154">
        <v>4620.01</v>
      </c>
      <c r="I154">
        <v>9713.66</v>
      </c>
      <c r="J154">
        <v>0.49295</v>
      </c>
      <c r="K154">
        <v>8.3468399999999998E-2</v>
      </c>
      <c r="L154">
        <v>0.72567000000000004</v>
      </c>
      <c r="M154">
        <v>0.59776200000000002</v>
      </c>
      <c r="N154">
        <v>0.275507</v>
      </c>
      <c r="O154">
        <v>0.26980700000000002</v>
      </c>
      <c r="P154">
        <v>0.46517999999999998</v>
      </c>
      <c r="Q154">
        <v>0.72566900000000001</v>
      </c>
      <c r="R154">
        <v>11495.5</v>
      </c>
      <c r="S154">
        <v>2.48821</v>
      </c>
      <c r="T154">
        <v>2140.52</v>
      </c>
      <c r="U154">
        <v>0.13827100000000001</v>
      </c>
      <c r="V154">
        <v>5.1963999999999997</v>
      </c>
      <c r="W154">
        <v>0.62249200000000005</v>
      </c>
    </row>
    <row r="155" spans="1:23" x14ac:dyDescent="0.2">
      <c r="A155">
        <v>2010</v>
      </c>
      <c r="B155">
        <v>0.89444699999999999</v>
      </c>
      <c r="C155">
        <v>0.155416</v>
      </c>
      <c r="D155">
        <v>0.17025000000000001</v>
      </c>
      <c r="E155">
        <v>0.33376899999999998</v>
      </c>
      <c r="F155">
        <v>2102.02</v>
      </c>
      <c r="G155">
        <v>1880.15</v>
      </c>
      <c r="H155">
        <v>4919.62</v>
      </c>
      <c r="I155">
        <v>9648.19</v>
      </c>
      <c r="J155">
        <v>0.54032500000000006</v>
      </c>
      <c r="K155">
        <v>8.3974999999999994E-2</v>
      </c>
      <c r="L155">
        <v>0.67097099999999998</v>
      </c>
      <c r="M155">
        <v>0.62353800000000004</v>
      </c>
      <c r="N155">
        <v>0.27336899999999997</v>
      </c>
      <c r="O155">
        <v>0.22394900000000001</v>
      </c>
      <c r="P155">
        <v>0.43724800000000003</v>
      </c>
      <c r="Q155">
        <v>0.67096999999999996</v>
      </c>
      <c r="R155">
        <v>11636.5</v>
      </c>
      <c r="S155">
        <v>2.3653300000000002</v>
      </c>
      <c r="T155">
        <v>2140.52</v>
      </c>
      <c r="U155">
        <v>0.14457300000000001</v>
      </c>
      <c r="V155">
        <v>5.1925100000000004</v>
      </c>
      <c r="W155">
        <v>0.625942</v>
      </c>
    </row>
    <row r="156" spans="1:23" x14ac:dyDescent="0.2">
      <c r="A156">
        <v>2011</v>
      </c>
      <c r="B156">
        <v>1.08948</v>
      </c>
      <c r="C156">
        <v>0.23796300000000001</v>
      </c>
      <c r="D156">
        <v>0.205122</v>
      </c>
      <c r="E156">
        <v>0.39188600000000001</v>
      </c>
      <c r="F156">
        <v>2101.25</v>
      </c>
      <c r="G156">
        <v>2289.27</v>
      </c>
      <c r="H156">
        <v>4891.42</v>
      </c>
      <c r="I156">
        <v>9877.06</v>
      </c>
      <c r="J156">
        <v>0.51014800000000005</v>
      </c>
      <c r="K156">
        <v>0.121397</v>
      </c>
      <c r="L156">
        <v>0.77966000000000002</v>
      </c>
      <c r="M156">
        <v>0.57486300000000001</v>
      </c>
      <c r="N156">
        <v>0.27329100000000001</v>
      </c>
      <c r="O156">
        <v>0.305537</v>
      </c>
      <c r="P156">
        <v>0.46274300000000002</v>
      </c>
      <c r="Q156">
        <v>0.77965899999999999</v>
      </c>
      <c r="R156">
        <v>13955.7</v>
      </c>
      <c r="S156">
        <v>2.8530899999999999</v>
      </c>
      <c r="T156">
        <v>2140.52</v>
      </c>
      <c r="U156">
        <v>0.174174</v>
      </c>
      <c r="V156">
        <v>5.3663499999999997</v>
      </c>
      <c r="W156">
        <v>0.65292700000000004</v>
      </c>
    </row>
    <row r="157" spans="1:23" x14ac:dyDescent="0.2">
      <c r="A157">
        <v>2012</v>
      </c>
      <c r="B157">
        <v>1.25729</v>
      </c>
      <c r="C157">
        <v>0.21323300000000001</v>
      </c>
      <c r="D157">
        <v>0.210725</v>
      </c>
      <c r="E157">
        <v>0.335482</v>
      </c>
      <c r="F157">
        <v>2133.1</v>
      </c>
      <c r="G157">
        <v>2681.92</v>
      </c>
      <c r="H157">
        <v>4000.71</v>
      </c>
      <c r="I157">
        <v>10816.8</v>
      </c>
      <c r="J157">
        <v>0.52252799999999999</v>
      </c>
      <c r="K157">
        <v>0.11142000000000001</v>
      </c>
      <c r="L157">
        <v>0.88692599999999999</v>
      </c>
      <c r="M157">
        <v>0.60094000000000003</v>
      </c>
      <c r="N157">
        <v>0.276509</v>
      </c>
      <c r="O157">
        <v>0.29754799999999998</v>
      </c>
      <c r="P157">
        <v>0.54744000000000004</v>
      </c>
      <c r="Q157">
        <v>0.88692599999999999</v>
      </c>
      <c r="R157">
        <v>14087.1</v>
      </c>
      <c r="S157">
        <v>3.5211399999999999</v>
      </c>
      <c r="T157">
        <v>2140.52</v>
      </c>
      <c r="U157">
        <v>0.145094</v>
      </c>
      <c r="V157">
        <v>5.2432699999999999</v>
      </c>
      <c r="W157">
        <v>0.62716400000000005</v>
      </c>
    </row>
    <row r="158" spans="1:23" x14ac:dyDescent="0.2">
      <c r="A158">
        <v>2013</v>
      </c>
      <c r="B158">
        <v>1.4249000000000001</v>
      </c>
      <c r="C158">
        <v>0.174316</v>
      </c>
      <c r="D158">
        <v>0.223388</v>
      </c>
      <c r="E158">
        <v>0.29283999999999999</v>
      </c>
      <c r="F158">
        <v>2124.7800000000002</v>
      </c>
      <c r="G158">
        <v>3027.6</v>
      </c>
      <c r="H158">
        <v>3615.35</v>
      </c>
      <c r="I158">
        <v>11671.5</v>
      </c>
      <c r="J158">
        <v>0.62460000000000004</v>
      </c>
      <c r="K158">
        <v>0.108878</v>
      </c>
      <c r="L158">
        <v>0.92975200000000002</v>
      </c>
      <c r="M158">
        <v>0.62894700000000003</v>
      </c>
      <c r="N158">
        <v>0.27566400000000002</v>
      </c>
      <c r="O158">
        <v>0.27226800000000001</v>
      </c>
      <c r="P158">
        <v>0.58989599999999998</v>
      </c>
      <c r="Q158">
        <v>0.92975099999999999</v>
      </c>
      <c r="R158">
        <v>14808.8</v>
      </c>
      <c r="S158">
        <v>4.0960700000000001</v>
      </c>
      <c r="T158">
        <v>2140.52</v>
      </c>
      <c r="U158">
        <v>0.131191</v>
      </c>
      <c r="V158">
        <v>5.2073600000000004</v>
      </c>
      <c r="W158">
        <v>0.62579099999999999</v>
      </c>
    </row>
    <row r="159" spans="1:23" x14ac:dyDescent="0.2">
      <c r="A159">
        <v>2014</v>
      </c>
      <c r="B159">
        <v>1.3903000000000001</v>
      </c>
      <c r="C159">
        <v>0.145536</v>
      </c>
      <c r="D159">
        <v>0.21399599999999999</v>
      </c>
      <c r="E159">
        <v>0.26869700000000002</v>
      </c>
      <c r="F159">
        <v>2126.39</v>
      </c>
      <c r="G159">
        <v>2956.32</v>
      </c>
      <c r="H159">
        <v>3718.73</v>
      </c>
      <c r="I159">
        <v>12866.4</v>
      </c>
      <c r="J159">
        <v>0.69287299999999996</v>
      </c>
      <c r="K159">
        <v>0.100838</v>
      </c>
      <c r="L159">
        <v>0.922848</v>
      </c>
      <c r="M159">
        <v>0.63816899999999999</v>
      </c>
      <c r="N159">
        <v>0.27582699999999999</v>
      </c>
      <c r="O159">
        <v>0.24796699999999999</v>
      </c>
      <c r="P159">
        <v>0.57394800000000001</v>
      </c>
      <c r="Q159">
        <v>0.92284699999999997</v>
      </c>
      <c r="R159">
        <v>14016.2</v>
      </c>
      <c r="S159">
        <v>3.7690899999999998</v>
      </c>
      <c r="T159">
        <v>2140.52</v>
      </c>
      <c r="U159">
        <v>0.145286</v>
      </c>
      <c r="V159">
        <v>5.2419200000000004</v>
      </c>
      <c r="W159">
        <v>0.63005299999999997</v>
      </c>
    </row>
    <row r="160" spans="1:23" x14ac:dyDescent="0.2">
      <c r="A160">
        <v>2015</v>
      </c>
      <c r="B160">
        <v>1.4244000000000001</v>
      </c>
      <c r="C160">
        <v>0.14419299999999999</v>
      </c>
      <c r="D160">
        <v>0.17647599999999999</v>
      </c>
      <c r="E160">
        <v>0.33877200000000002</v>
      </c>
      <c r="F160">
        <v>2137.66</v>
      </c>
      <c r="G160">
        <v>3044.89</v>
      </c>
      <c r="H160">
        <v>4243.42</v>
      </c>
      <c r="I160">
        <v>13580.5</v>
      </c>
      <c r="J160">
        <v>0.67489399999999999</v>
      </c>
      <c r="K160">
        <v>9.7314600000000001E-2</v>
      </c>
      <c r="L160">
        <v>0.75126800000000005</v>
      </c>
      <c r="M160">
        <v>0.62081799999999998</v>
      </c>
      <c r="N160">
        <v>0.276972</v>
      </c>
      <c r="O160">
        <v>0.25450800000000001</v>
      </c>
      <c r="P160">
        <v>0.50128200000000001</v>
      </c>
      <c r="Q160">
        <v>0.75126700000000002</v>
      </c>
      <c r="R160">
        <v>15980.1</v>
      </c>
      <c r="S160">
        <v>3.76586</v>
      </c>
      <c r="T160">
        <v>2140.52</v>
      </c>
      <c r="U160">
        <v>0.15152099999999999</v>
      </c>
      <c r="V160">
        <v>5.06386</v>
      </c>
      <c r="W160">
        <v>0.599271</v>
      </c>
    </row>
    <row r="161" spans="1:23" x14ac:dyDescent="0.2">
      <c r="A161">
        <v>2016</v>
      </c>
      <c r="B161">
        <v>1.8340000000000001</v>
      </c>
      <c r="C161">
        <v>0.14282400000000001</v>
      </c>
      <c r="D161">
        <v>0.15700600000000001</v>
      </c>
      <c r="E161">
        <v>0.30070999999999998</v>
      </c>
      <c r="F161">
        <v>2091.7399999999998</v>
      </c>
      <c r="G161">
        <v>3836.24</v>
      </c>
      <c r="H161">
        <v>5586.35</v>
      </c>
      <c r="I161">
        <v>16380.8</v>
      </c>
      <c r="J161">
        <v>0.57816699999999999</v>
      </c>
      <c r="K161">
        <v>8.2575999999999997E-2</v>
      </c>
      <c r="L161">
        <v>0.58487500000000003</v>
      </c>
      <c r="M161">
        <v>0.65295700000000001</v>
      </c>
      <c r="N161">
        <v>0.27233800000000002</v>
      </c>
      <c r="O161">
        <v>0.17587800000000001</v>
      </c>
      <c r="P161">
        <v>0.391262</v>
      </c>
      <c r="Q161">
        <v>0.584874</v>
      </c>
      <c r="R161">
        <v>16963.2</v>
      </c>
      <c r="S161">
        <v>3.03654</v>
      </c>
      <c r="T161">
        <v>2140.52</v>
      </c>
      <c r="U161">
        <v>0.188915</v>
      </c>
      <c r="V161">
        <v>5.13551</v>
      </c>
      <c r="W161">
        <v>0.61772300000000002</v>
      </c>
    </row>
    <row r="162" spans="1:23" x14ac:dyDescent="0.2">
      <c r="A162">
        <v>2017</v>
      </c>
      <c r="B162">
        <v>2.0421999999999998</v>
      </c>
      <c r="C162">
        <v>0.18430099999999999</v>
      </c>
      <c r="D162">
        <v>0.170539</v>
      </c>
      <c r="E162">
        <v>0.23635300000000001</v>
      </c>
      <c r="F162">
        <v>2103.25</v>
      </c>
      <c r="G162">
        <v>4295.2700000000004</v>
      </c>
      <c r="H162">
        <v>5055.88</v>
      </c>
      <c r="I162">
        <v>16495.099999999999</v>
      </c>
      <c r="J162">
        <v>0.44712099999999999</v>
      </c>
      <c r="K162">
        <v>8.2404900000000003E-2</v>
      </c>
      <c r="L162">
        <v>0.69903099999999996</v>
      </c>
      <c r="M162">
        <v>0.66894200000000004</v>
      </c>
      <c r="N162">
        <v>0.27349200000000001</v>
      </c>
      <c r="O162">
        <v>0.165218</v>
      </c>
      <c r="P162">
        <v>0.43189699999999998</v>
      </c>
      <c r="Q162">
        <v>0.69903000000000004</v>
      </c>
      <c r="R162">
        <v>15507.8</v>
      </c>
      <c r="S162">
        <v>3.0672799999999998</v>
      </c>
      <c r="T162">
        <v>2140.52</v>
      </c>
      <c r="U162">
        <v>0.18496899999999999</v>
      </c>
      <c r="V162">
        <v>5.3091999999999997</v>
      </c>
      <c r="W162">
        <v>0.64386600000000005</v>
      </c>
    </row>
    <row r="163" spans="1:23" x14ac:dyDescent="0.2">
      <c r="A163">
        <v>2018</v>
      </c>
      <c r="B163">
        <v>1.8365499999999999</v>
      </c>
      <c r="C163">
        <v>0.14993600000000001</v>
      </c>
      <c r="D163">
        <v>0.21462700000000001</v>
      </c>
      <c r="E163">
        <v>0.209393</v>
      </c>
      <c r="F163">
        <v>2094.02</v>
      </c>
      <c r="G163">
        <v>3845.77</v>
      </c>
      <c r="H163">
        <v>5833.92</v>
      </c>
      <c r="I163">
        <v>18326.8</v>
      </c>
      <c r="J163">
        <v>0.50195999999999996</v>
      </c>
      <c r="K163">
        <v>7.5261800000000004E-2</v>
      </c>
      <c r="L163">
        <v>0.63016300000000003</v>
      </c>
      <c r="M163">
        <v>0.69416199999999995</v>
      </c>
      <c r="N163">
        <v>0.27256599999999997</v>
      </c>
      <c r="O163">
        <v>0.13195100000000001</v>
      </c>
      <c r="P163">
        <v>0.38868399999999997</v>
      </c>
      <c r="Q163">
        <v>0.630162</v>
      </c>
      <c r="R163">
        <v>13641</v>
      </c>
      <c r="S163">
        <v>2.3382200000000002</v>
      </c>
      <c r="T163">
        <v>2140.52</v>
      </c>
      <c r="U163">
        <v>0.24474799999999999</v>
      </c>
      <c r="V163">
        <v>5.3370699999999998</v>
      </c>
      <c r="W163">
        <v>0.65015900000000004</v>
      </c>
    </row>
    <row r="164" spans="1:23" x14ac:dyDescent="0.2">
      <c r="A164">
        <v>2019</v>
      </c>
      <c r="B164">
        <v>1.6455200000000001</v>
      </c>
      <c r="C164">
        <v>0.18631500000000001</v>
      </c>
      <c r="D164">
        <v>0.230071</v>
      </c>
      <c r="E164">
        <v>0.13595299999999999</v>
      </c>
      <c r="F164">
        <v>2117.84</v>
      </c>
      <c r="G164">
        <v>3484.95</v>
      </c>
      <c r="H164">
        <v>3775.8</v>
      </c>
      <c r="I164">
        <v>17010.7</v>
      </c>
      <c r="J164">
        <v>0.43762899999999999</v>
      </c>
      <c r="K164">
        <v>8.1536700000000004E-2</v>
      </c>
      <c r="L164">
        <v>1.1186799999999999</v>
      </c>
      <c r="M164">
        <v>0.70310799999999996</v>
      </c>
      <c r="N164">
        <v>0.27496199999999998</v>
      </c>
      <c r="O164">
        <v>0.15210399999999999</v>
      </c>
      <c r="P164">
        <v>0.59132799999999996</v>
      </c>
      <c r="Q164">
        <v>1.1188</v>
      </c>
      <c r="R164">
        <v>12717</v>
      </c>
      <c r="S164">
        <v>3.36802</v>
      </c>
      <c r="T164">
        <v>2140.52</v>
      </c>
      <c r="U164">
        <v>0.17046500000000001</v>
      </c>
      <c r="V164">
        <v>5.4437800000000003</v>
      </c>
      <c r="W164">
        <v>0.66065300000000005</v>
      </c>
    </row>
    <row r="165" spans="1:23" x14ac:dyDescent="0.2">
      <c r="A165">
        <v>2020</v>
      </c>
      <c r="B165">
        <v>1.3448500000000001</v>
      </c>
      <c r="C165">
        <v>0.142481</v>
      </c>
      <c r="D165">
        <v>0.26816000000000001</v>
      </c>
      <c r="E165">
        <v>0.195572</v>
      </c>
      <c r="F165">
        <v>2117.84</v>
      </c>
      <c r="G165">
        <v>2848.17</v>
      </c>
      <c r="H165">
        <v>3775.8</v>
      </c>
      <c r="I165">
        <v>14756.7</v>
      </c>
      <c r="J165">
        <v>0.67774999999999996</v>
      </c>
      <c r="K165">
        <v>9.6566600000000002E-2</v>
      </c>
      <c r="L165">
        <v>1.1186799999999999</v>
      </c>
      <c r="M165">
        <v>0.64694700000000005</v>
      </c>
      <c r="N165">
        <v>0.27496199999999998</v>
      </c>
      <c r="O165">
        <v>0.218805</v>
      </c>
      <c r="P165">
        <v>0.59132799999999996</v>
      </c>
      <c r="Q165">
        <v>1.1188</v>
      </c>
      <c r="R165">
        <v>12131.5</v>
      </c>
      <c r="S165">
        <v>3.2129599999999998</v>
      </c>
      <c r="T165">
        <v>2140.52</v>
      </c>
      <c r="U165">
        <v>0.183587</v>
      </c>
      <c r="V165">
        <v>5.4437800000000003</v>
      </c>
      <c r="W165">
        <v>0.66065300000000005</v>
      </c>
    </row>
    <row r="166" spans="1:23" x14ac:dyDescent="0.2">
      <c r="A166">
        <v>2021</v>
      </c>
      <c r="B166">
        <v>2.15781</v>
      </c>
      <c r="C166">
        <v>0.16622300000000001</v>
      </c>
      <c r="D166">
        <v>0.26816000000000001</v>
      </c>
      <c r="E166">
        <v>0.195572</v>
      </c>
      <c r="F166">
        <v>2117.84</v>
      </c>
      <c r="G166">
        <v>4569.88</v>
      </c>
      <c r="H166">
        <v>3775.8</v>
      </c>
      <c r="I166">
        <v>12648.9</v>
      </c>
      <c r="J166">
        <v>0.67774999999999996</v>
      </c>
      <c r="K166">
        <v>0.11265799999999999</v>
      </c>
      <c r="L166">
        <v>1.1186799999999999</v>
      </c>
      <c r="M166">
        <v>0.64694700000000005</v>
      </c>
      <c r="N166">
        <v>0.27496199999999998</v>
      </c>
      <c r="O166">
        <v>0.218805</v>
      </c>
      <c r="P166">
        <v>0.59132799999999996</v>
      </c>
      <c r="Q166">
        <v>1.1188</v>
      </c>
      <c r="R166">
        <v>7980.61</v>
      </c>
      <c r="S166">
        <v>2.1136200000000001</v>
      </c>
      <c r="T166">
        <v>2140.52</v>
      </c>
      <c r="U166">
        <v>0.27907500000000002</v>
      </c>
      <c r="V166">
        <v>5.4437800000000003</v>
      </c>
      <c r="W166">
        <v>0.66065300000000005</v>
      </c>
    </row>
    <row r="167" spans="1:23" x14ac:dyDescent="0.2">
      <c r="A167">
        <v>2022</v>
      </c>
      <c r="B167">
        <v>2.07748</v>
      </c>
      <c r="C167">
        <v>0.18831300000000001</v>
      </c>
      <c r="D167">
        <v>0.26816000000000001</v>
      </c>
      <c r="E167">
        <v>0.195572</v>
      </c>
      <c r="F167">
        <v>2117.84</v>
      </c>
      <c r="G167">
        <v>4399.76</v>
      </c>
      <c r="H167">
        <v>3775.8</v>
      </c>
      <c r="I167">
        <v>11165.2</v>
      </c>
      <c r="J167">
        <v>0.67774999999999996</v>
      </c>
      <c r="K167">
        <v>0.12762899999999999</v>
      </c>
      <c r="L167">
        <v>1.1186799999999999</v>
      </c>
      <c r="M167">
        <v>0.64694700000000005</v>
      </c>
      <c r="N167">
        <v>0.27496199999999998</v>
      </c>
      <c r="O167">
        <v>0.218805</v>
      </c>
      <c r="P167">
        <v>0.59132799999999996</v>
      </c>
      <c r="Q167">
        <v>1.1188</v>
      </c>
      <c r="R167">
        <v>7602.8</v>
      </c>
      <c r="S167">
        <v>2.01356</v>
      </c>
      <c r="T167">
        <v>2140.52</v>
      </c>
      <c r="U167">
        <v>0.29294300000000001</v>
      </c>
      <c r="V167">
        <v>5.4437800000000003</v>
      </c>
      <c r="W167">
        <v>0.66065300000000005</v>
      </c>
    </row>
  </sheetData>
  <conditionalFormatting sqref="G74:G96">
    <cfRule type="colorScale" priority="4">
      <colorScale>
        <cfvo type="min"/>
        <cfvo type="max"/>
        <color rgb="FFFCFCFF"/>
        <color rgb="FFF8696B"/>
      </colorScale>
    </cfRule>
  </conditionalFormatting>
  <conditionalFormatting sqref="H74:H96">
    <cfRule type="colorScale" priority="3">
      <colorScale>
        <cfvo type="min"/>
        <cfvo type="max"/>
        <color rgb="FFFCFCFF"/>
        <color rgb="FFF8696B"/>
      </colorScale>
    </cfRule>
  </conditionalFormatting>
  <conditionalFormatting sqref="I74:I96">
    <cfRule type="colorScale" priority="2">
      <colorScale>
        <cfvo type="min"/>
        <cfvo type="max"/>
        <color rgb="FFFCFCFF"/>
        <color rgb="FFF8696B"/>
      </colorScale>
    </cfRule>
  </conditionalFormatting>
  <conditionalFormatting sqref="F39:F9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06A2-F087-8C43-A173-9DF0060FB3CF}">
  <dimension ref="A1:W64"/>
  <sheetViews>
    <sheetView topLeftCell="A11" workbookViewId="0">
      <selection activeCell="M60" sqref="M60"/>
    </sheetView>
  </sheetViews>
  <sheetFormatPr baseColWidth="10" defaultRowHeight="16" x14ac:dyDescent="0.2"/>
  <sheetData>
    <row r="1" spans="1:23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65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69</v>
      </c>
      <c r="R1" t="s">
        <v>87</v>
      </c>
      <c r="S1" t="s">
        <v>88</v>
      </c>
      <c r="T1" t="s">
        <v>89</v>
      </c>
      <c r="U1" t="s">
        <v>90</v>
      </c>
      <c r="V1" t="s">
        <v>66</v>
      </c>
      <c r="W1" t="s">
        <v>67</v>
      </c>
    </row>
    <row r="2" spans="1:23" x14ac:dyDescent="0.2">
      <c r="A2">
        <v>1964</v>
      </c>
      <c r="B2">
        <v>0.260598</v>
      </c>
      <c r="C2">
        <v>0.16639000000000001</v>
      </c>
      <c r="D2">
        <v>0.139296</v>
      </c>
      <c r="E2">
        <v>0.34515499999999999</v>
      </c>
      <c r="F2">
        <v>2118.44</v>
      </c>
      <c r="G2">
        <v>552.06200000000001</v>
      </c>
      <c r="H2">
        <v>8432.0400000000009</v>
      </c>
      <c r="I2">
        <v>1957.55</v>
      </c>
      <c r="J2">
        <v>0.53664000000000001</v>
      </c>
      <c r="K2">
        <v>8.9291400000000007E-2</v>
      </c>
      <c r="L2">
        <v>0.34790100000000002</v>
      </c>
      <c r="M2">
        <v>0.66012599999999999</v>
      </c>
      <c r="N2">
        <v>0.27502300000000002</v>
      </c>
      <c r="O2">
        <v>0.12007900000000001</v>
      </c>
      <c r="P2">
        <v>0.253577</v>
      </c>
      <c r="Q2">
        <v>0.34789999999999999</v>
      </c>
      <c r="R2">
        <v>1851.4</v>
      </c>
      <c r="S2">
        <v>0.21956800000000001</v>
      </c>
      <c r="T2">
        <v>2140.52</v>
      </c>
      <c r="U2">
        <v>0.35561799999999999</v>
      </c>
      <c r="V2">
        <v>4.6564699999999997</v>
      </c>
      <c r="W2">
        <v>0.53767699999999996</v>
      </c>
    </row>
    <row r="3" spans="1:23" x14ac:dyDescent="0.2">
      <c r="A3">
        <v>1965</v>
      </c>
      <c r="B3">
        <v>0.30907200000000001</v>
      </c>
      <c r="C3">
        <v>0.307251</v>
      </c>
      <c r="D3">
        <v>0.15691099999999999</v>
      </c>
      <c r="E3">
        <v>0.35533999999999999</v>
      </c>
      <c r="F3">
        <v>2116.5500000000002</v>
      </c>
      <c r="G3">
        <v>654.16700000000003</v>
      </c>
      <c r="H3">
        <v>8739.0300000000007</v>
      </c>
      <c r="I3">
        <v>2668.25</v>
      </c>
      <c r="J3">
        <v>0.281221</v>
      </c>
      <c r="K3">
        <v>8.6405399999999993E-2</v>
      </c>
      <c r="L3">
        <v>0.33284599999999998</v>
      </c>
      <c r="M3">
        <v>0.65721200000000002</v>
      </c>
      <c r="N3">
        <v>0.27483200000000002</v>
      </c>
      <c r="O3">
        <v>0.118273</v>
      </c>
      <c r="P3">
        <v>0.244257</v>
      </c>
      <c r="Q3">
        <v>0.332845</v>
      </c>
      <c r="R3">
        <v>2252.06</v>
      </c>
      <c r="S3">
        <v>0.25770100000000001</v>
      </c>
      <c r="T3">
        <v>2140.52</v>
      </c>
      <c r="U3">
        <v>0.40161200000000002</v>
      </c>
      <c r="V3">
        <v>4.6191599999999999</v>
      </c>
      <c r="W3">
        <v>0.531864</v>
      </c>
    </row>
    <row r="4" spans="1:23" x14ac:dyDescent="0.2">
      <c r="A4">
        <v>1966</v>
      </c>
      <c r="B4">
        <v>0.35869499999999999</v>
      </c>
      <c r="C4">
        <v>0.29974200000000001</v>
      </c>
      <c r="D4">
        <v>0.138436</v>
      </c>
      <c r="E4">
        <v>0.33648600000000001</v>
      </c>
      <c r="F4">
        <v>2120.0100000000002</v>
      </c>
      <c r="G4">
        <v>760.44</v>
      </c>
      <c r="H4">
        <v>8767.4</v>
      </c>
      <c r="I4">
        <v>3233.17</v>
      </c>
      <c r="J4">
        <v>0.27001799999999998</v>
      </c>
      <c r="K4">
        <v>8.0935499999999994E-2</v>
      </c>
      <c r="L4">
        <v>0.327567</v>
      </c>
      <c r="M4">
        <v>0.67034899999999997</v>
      </c>
      <c r="N4">
        <v>0.27518199999999998</v>
      </c>
      <c r="O4">
        <v>0.110221</v>
      </c>
      <c r="P4">
        <v>0.24182300000000001</v>
      </c>
      <c r="Q4">
        <v>0.32756600000000002</v>
      </c>
      <c r="R4">
        <v>2417.2399999999998</v>
      </c>
      <c r="S4">
        <v>0.27570699999999998</v>
      </c>
      <c r="T4">
        <v>2140.52</v>
      </c>
      <c r="U4">
        <v>0.42923600000000001</v>
      </c>
      <c r="V4">
        <v>4.5660499999999997</v>
      </c>
      <c r="W4">
        <v>0.52266400000000002</v>
      </c>
    </row>
    <row r="5" spans="1:23" x14ac:dyDescent="0.2">
      <c r="A5">
        <v>1967</v>
      </c>
      <c r="B5">
        <v>0.44866</v>
      </c>
      <c r="C5">
        <v>0.49854700000000002</v>
      </c>
      <c r="D5">
        <v>0.21549699999999999</v>
      </c>
      <c r="E5">
        <v>0.57958600000000005</v>
      </c>
      <c r="F5">
        <v>2126.37</v>
      </c>
      <c r="G5">
        <v>954.01599999999996</v>
      </c>
      <c r="H5">
        <v>8658.2900000000009</v>
      </c>
      <c r="I5">
        <v>4132.1899999999996</v>
      </c>
      <c r="J5">
        <v>0.267154</v>
      </c>
      <c r="K5">
        <v>0.133189</v>
      </c>
      <c r="L5">
        <v>0.32477299999999998</v>
      </c>
      <c r="M5">
        <v>0.55289999999999995</v>
      </c>
      <c r="N5">
        <v>0.27582499999999999</v>
      </c>
      <c r="O5">
        <v>0.18823300000000001</v>
      </c>
      <c r="P5">
        <v>0.24188200000000001</v>
      </c>
      <c r="Q5">
        <v>0.32477200000000001</v>
      </c>
      <c r="R5">
        <v>3678.94</v>
      </c>
      <c r="S5">
        <v>0.424904</v>
      </c>
      <c r="T5">
        <v>2140.52</v>
      </c>
      <c r="U5">
        <v>0.59359600000000001</v>
      </c>
      <c r="V5">
        <v>4.4796800000000001</v>
      </c>
      <c r="W5">
        <v>0.507355</v>
      </c>
    </row>
    <row r="6" spans="1:23" x14ac:dyDescent="0.2">
      <c r="A6">
        <v>1968</v>
      </c>
      <c r="B6">
        <v>0.55383099999999996</v>
      </c>
      <c r="C6">
        <v>0.49657499999999999</v>
      </c>
      <c r="D6">
        <v>0.226129</v>
      </c>
      <c r="E6">
        <v>0.58156600000000003</v>
      </c>
      <c r="F6">
        <v>2128.2800000000002</v>
      </c>
      <c r="G6">
        <v>1178.71</v>
      </c>
      <c r="H6">
        <v>8694.44</v>
      </c>
      <c r="I6">
        <v>5296.87</v>
      </c>
      <c r="J6">
        <v>0.266959</v>
      </c>
      <c r="K6">
        <v>0.13256499999999999</v>
      </c>
      <c r="L6">
        <v>0.32119300000000001</v>
      </c>
      <c r="M6">
        <v>0.55255100000000001</v>
      </c>
      <c r="N6">
        <v>0.27601900000000001</v>
      </c>
      <c r="O6">
        <v>0.18679399999999999</v>
      </c>
      <c r="P6">
        <v>0.24008499999999999</v>
      </c>
      <c r="Q6">
        <v>0.32119199999999998</v>
      </c>
      <c r="R6">
        <v>4203.22</v>
      </c>
      <c r="S6">
        <v>0.48343799999999998</v>
      </c>
      <c r="T6">
        <v>2140.52</v>
      </c>
      <c r="U6">
        <v>0.66914600000000002</v>
      </c>
      <c r="V6">
        <v>4.4362899999999996</v>
      </c>
      <c r="W6">
        <v>0.50012400000000001</v>
      </c>
    </row>
    <row r="7" spans="1:23" x14ac:dyDescent="0.2">
      <c r="A7">
        <v>1969</v>
      </c>
      <c r="B7">
        <v>0.67405199999999998</v>
      </c>
      <c r="C7">
        <v>0.51739900000000005</v>
      </c>
      <c r="D7">
        <v>0.23181299999999999</v>
      </c>
      <c r="E7">
        <v>0.60604199999999997</v>
      </c>
      <c r="F7">
        <v>2132.5</v>
      </c>
      <c r="G7">
        <v>1437.42</v>
      </c>
      <c r="H7">
        <v>8569.1</v>
      </c>
      <c r="I7">
        <v>6305.54</v>
      </c>
      <c r="J7">
        <v>0.26445800000000003</v>
      </c>
      <c r="K7">
        <v>0.13683000000000001</v>
      </c>
      <c r="L7">
        <v>0.320913</v>
      </c>
      <c r="M7">
        <v>0.54358399999999996</v>
      </c>
      <c r="N7">
        <v>0.27644800000000003</v>
      </c>
      <c r="O7">
        <v>0.19448599999999999</v>
      </c>
      <c r="P7">
        <v>0.241533</v>
      </c>
      <c r="Q7">
        <v>0.32091199999999998</v>
      </c>
      <c r="R7">
        <v>5302.46</v>
      </c>
      <c r="S7">
        <v>0.618788</v>
      </c>
      <c r="T7">
        <v>2140.52</v>
      </c>
      <c r="U7">
        <v>0.65023500000000001</v>
      </c>
      <c r="V7">
        <v>4.35527</v>
      </c>
      <c r="W7">
        <v>0.48605100000000001</v>
      </c>
    </row>
    <row r="8" spans="1:23" x14ac:dyDescent="0.2">
      <c r="A8">
        <v>1970</v>
      </c>
      <c r="B8">
        <v>0.77863599999999999</v>
      </c>
      <c r="C8">
        <v>0.733213</v>
      </c>
      <c r="D8">
        <v>0.294761</v>
      </c>
      <c r="E8">
        <v>0.79967500000000002</v>
      </c>
      <c r="F8">
        <v>2146.29</v>
      </c>
      <c r="G8">
        <v>1671.18</v>
      </c>
      <c r="H8">
        <v>7760.49</v>
      </c>
      <c r="I8">
        <v>6465.28</v>
      </c>
      <c r="J8">
        <v>0.26507399999999998</v>
      </c>
      <c r="K8">
        <v>0.194356</v>
      </c>
      <c r="L8">
        <v>0.34992299999999998</v>
      </c>
      <c r="M8">
        <v>0.47969099999999998</v>
      </c>
      <c r="N8">
        <v>0.27785199999999999</v>
      </c>
      <c r="O8">
        <v>0.27982400000000002</v>
      </c>
      <c r="P8">
        <v>0.26402799999999998</v>
      </c>
      <c r="Q8">
        <v>0.34992299999999998</v>
      </c>
      <c r="R8">
        <v>5945.48</v>
      </c>
      <c r="S8">
        <v>0.76612199999999997</v>
      </c>
      <c r="T8">
        <v>2140.52</v>
      </c>
      <c r="U8">
        <v>0.77352299999999996</v>
      </c>
      <c r="V8">
        <v>4.2797999999999998</v>
      </c>
      <c r="W8">
        <v>0.47191100000000002</v>
      </c>
    </row>
    <row r="9" spans="1:23" x14ac:dyDescent="0.2">
      <c r="A9">
        <v>1971</v>
      </c>
      <c r="B9">
        <v>0.81901299999999999</v>
      </c>
      <c r="C9">
        <v>0.92005700000000001</v>
      </c>
      <c r="D9">
        <v>0.38848899999999997</v>
      </c>
      <c r="E9">
        <v>1.0808199999999999</v>
      </c>
      <c r="F9">
        <v>2150.0700000000002</v>
      </c>
      <c r="G9">
        <v>1760.93</v>
      </c>
      <c r="H9">
        <v>7413.67</v>
      </c>
      <c r="I9">
        <v>6548.43</v>
      </c>
      <c r="J9">
        <v>0.28942499999999999</v>
      </c>
      <c r="K9">
        <v>0.266287</v>
      </c>
      <c r="L9">
        <v>0.36656100000000003</v>
      </c>
      <c r="M9">
        <v>0.415107</v>
      </c>
      <c r="N9">
        <v>0.27823700000000001</v>
      </c>
      <c r="O9">
        <v>0.39618599999999998</v>
      </c>
      <c r="P9">
        <v>0.27611799999999997</v>
      </c>
      <c r="Q9">
        <v>0.36656</v>
      </c>
      <c r="R9">
        <v>6378.18</v>
      </c>
      <c r="S9">
        <v>0.86032699999999995</v>
      </c>
      <c r="T9">
        <v>2140.52</v>
      </c>
      <c r="U9">
        <v>0.95517200000000002</v>
      </c>
      <c r="V9">
        <v>4.2824499999999999</v>
      </c>
      <c r="W9">
        <v>0.47206100000000001</v>
      </c>
    </row>
    <row r="10" spans="1:23" x14ac:dyDescent="0.2">
      <c r="A10">
        <v>1972</v>
      </c>
      <c r="B10">
        <v>0.77715800000000002</v>
      </c>
      <c r="C10">
        <v>0.95650000000000002</v>
      </c>
      <c r="D10">
        <v>0.45669999999999999</v>
      </c>
      <c r="E10">
        <v>1.2892999999999999</v>
      </c>
      <c r="F10">
        <v>2146.0300000000002</v>
      </c>
      <c r="G10">
        <v>1667.81</v>
      </c>
      <c r="H10">
        <v>7844.84</v>
      </c>
      <c r="I10">
        <v>6463.81</v>
      </c>
      <c r="J10">
        <v>0.30319299999999999</v>
      </c>
      <c r="K10">
        <v>0.29000399999999998</v>
      </c>
      <c r="L10">
        <v>0.34329900000000002</v>
      </c>
      <c r="M10">
        <v>0.37601800000000002</v>
      </c>
      <c r="N10">
        <v>0.27782499999999999</v>
      </c>
      <c r="O10">
        <v>0.44261499999999998</v>
      </c>
      <c r="P10">
        <v>0.260077</v>
      </c>
      <c r="Q10">
        <v>0.34329799999999999</v>
      </c>
      <c r="R10">
        <v>6051.34</v>
      </c>
      <c r="S10">
        <v>0.77137900000000004</v>
      </c>
      <c r="T10">
        <v>2140.52</v>
      </c>
      <c r="U10">
        <v>1.1533800000000001</v>
      </c>
      <c r="V10">
        <v>4.2440800000000003</v>
      </c>
      <c r="W10">
        <v>0.46588600000000002</v>
      </c>
    </row>
    <row r="11" spans="1:23" x14ac:dyDescent="0.2">
      <c r="A11">
        <v>1973</v>
      </c>
      <c r="B11">
        <v>0.65412400000000004</v>
      </c>
      <c r="C11">
        <v>1.1254900000000001</v>
      </c>
      <c r="D11">
        <v>0.52747500000000003</v>
      </c>
      <c r="E11">
        <v>1.5355099999999999</v>
      </c>
      <c r="F11">
        <v>2143.04</v>
      </c>
      <c r="G11">
        <v>1401.81</v>
      </c>
      <c r="H11">
        <v>8211.48</v>
      </c>
      <c r="I11">
        <v>5493.21</v>
      </c>
      <c r="J11">
        <v>0.28449799999999997</v>
      </c>
      <c r="K11">
        <v>0.32019900000000001</v>
      </c>
      <c r="L11">
        <v>0.327343</v>
      </c>
      <c r="M11">
        <v>0.34048200000000001</v>
      </c>
      <c r="N11">
        <v>0.27751999999999999</v>
      </c>
      <c r="O11">
        <v>0.50263599999999997</v>
      </c>
      <c r="P11">
        <v>0.24846299999999999</v>
      </c>
      <c r="Q11">
        <v>0.32734200000000002</v>
      </c>
      <c r="R11">
        <v>4871.16</v>
      </c>
      <c r="S11">
        <v>0.59321299999999999</v>
      </c>
      <c r="T11">
        <v>2140.52</v>
      </c>
      <c r="U11">
        <v>1.4091899999999999</v>
      </c>
      <c r="V11">
        <v>4.2413600000000002</v>
      </c>
      <c r="W11">
        <v>0.46559699999999998</v>
      </c>
    </row>
    <row r="12" spans="1:23" x14ac:dyDescent="0.2">
      <c r="A12">
        <v>1974</v>
      </c>
      <c r="B12">
        <v>0.48919000000000001</v>
      </c>
      <c r="C12">
        <v>1.22868</v>
      </c>
      <c r="D12">
        <v>0.53059800000000001</v>
      </c>
      <c r="E12">
        <v>1.74901</v>
      </c>
      <c r="F12">
        <v>2139.17</v>
      </c>
      <c r="G12">
        <v>1046.46</v>
      </c>
      <c r="H12">
        <v>8754.07</v>
      </c>
      <c r="I12">
        <v>4762.82</v>
      </c>
      <c r="J12">
        <v>0.27142899999999998</v>
      </c>
      <c r="K12">
        <v>0.33349800000000002</v>
      </c>
      <c r="L12">
        <v>0.304336</v>
      </c>
      <c r="M12">
        <v>0.31093700000000002</v>
      </c>
      <c r="N12">
        <v>0.27712500000000001</v>
      </c>
      <c r="O12">
        <v>0.53228600000000004</v>
      </c>
      <c r="P12">
        <v>0.23241700000000001</v>
      </c>
      <c r="Q12">
        <v>0.30433500000000002</v>
      </c>
      <c r="R12">
        <v>3612.73</v>
      </c>
      <c r="S12">
        <v>0.41269099999999997</v>
      </c>
      <c r="T12">
        <v>2140.52</v>
      </c>
      <c r="U12">
        <v>1.8464499999999999</v>
      </c>
      <c r="V12">
        <v>4.1861199999999998</v>
      </c>
      <c r="W12">
        <v>0.45668300000000001</v>
      </c>
    </row>
    <row r="13" spans="1:23" x14ac:dyDescent="0.2">
      <c r="A13">
        <v>1975</v>
      </c>
      <c r="B13">
        <v>0.41933199999999998</v>
      </c>
      <c r="C13">
        <v>1.0854900000000001</v>
      </c>
      <c r="D13">
        <v>0.47736800000000001</v>
      </c>
      <c r="E13">
        <v>1.46068</v>
      </c>
      <c r="F13">
        <v>2131.06</v>
      </c>
      <c r="G13">
        <v>893.62</v>
      </c>
      <c r="H13">
        <v>8975.08</v>
      </c>
      <c r="I13">
        <v>4955.34</v>
      </c>
      <c r="J13">
        <v>0.25222899999999998</v>
      </c>
      <c r="K13">
        <v>0.27379300000000001</v>
      </c>
      <c r="L13">
        <v>0.29981999999999998</v>
      </c>
      <c r="M13">
        <v>0.34667100000000001</v>
      </c>
      <c r="N13">
        <v>0.27629999999999999</v>
      </c>
      <c r="O13">
        <v>0.43793900000000002</v>
      </c>
      <c r="P13">
        <v>0.22850599999999999</v>
      </c>
      <c r="Q13">
        <v>0.299819</v>
      </c>
      <c r="R13">
        <v>3731.35</v>
      </c>
      <c r="S13">
        <v>0.415746</v>
      </c>
      <c r="T13">
        <v>2140.52</v>
      </c>
      <c r="U13">
        <v>1.55569</v>
      </c>
      <c r="V13">
        <v>4.2337400000000001</v>
      </c>
      <c r="W13">
        <v>0.465223</v>
      </c>
    </row>
    <row r="14" spans="1:23" x14ac:dyDescent="0.2">
      <c r="A14">
        <v>1976</v>
      </c>
      <c r="B14">
        <v>0.42819000000000002</v>
      </c>
      <c r="C14">
        <v>1.0053300000000001</v>
      </c>
      <c r="D14">
        <v>0.43325000000000002</v>
      </c>
      <c r="E14">
        <v>1.2680800000000001</v>
      </c>
      <c r="F14">
        <v>2129.34</v>
      </c>
      <c r="G14">
        <v>911.76400000000001</v>
      </c>
      <c r="H14">
        <v>8895.09</v>
      </c>
      <c r="I14">
        <v>4732.1099999999997</v>
      </c>
      <c r="J14">
        <v>0.24757999999999999</v>
      </c>
      <c r="K14">
        <v>0.24890000000000001</v>
      </c>
      <c r="L14">
        <v>0.30500699999999997</v>
      </c>
      <c r="M14">
        <v>0.37828499999999998</v>
      </c>
      <c r="N14">
        <v>0.27612700000000001</v>
      </c>
      <c r="O14">
        <v>0.38677099999999998</v>
      </c>
      <c r="P14">
        <v>0.231431</v>
      </c>
      <c r="Q14">
        <v>0.305006</v>
      </c>
      <c r="R14">
        <v>3696.79</v>
      </c>
      <c r="S14">
        <v>0.41560000000000002</v>
      </c>
      <c r="T14">
        <v>2140.52</v>
      </c>
      <c r="U14">
        <v>1.3383400000000001</v>
      </c>
      <c r="V14">
        <v>4.2951499999999996</v>
      </c>
      <c r="W14">
        <v>0.475719</v>
      </c>
    </row>
    <row r="15" spans="1:23" x14ac:dyDescent="0.2">
      <c r="A15">
        <v>1977</v>
      </c>
      <c r="B15">
        <v>0.44964700000000002</v>
      </c>
      <c r="C15">
        <v>0.884575</v>
      </c>
      <c r="D15">
        <v>0.376189</v>
      </c>
      <c r="E15">
        <v>1.0467900000000001</v>
      </c>
      <c r="F15">
        <v>2133.34</v>
      </c>
      <c r="G15">
        <v>959.25</v>
      </c>
      <c r="H15">
        <v>8514.94</v>
      </c>
      <c r="I15">
        <v>4386</v>
      </c>
      <c r="J15">
        <v>0.25217299999999998</v>
      </c>
      <c r="K15">
        <v>0.22306599999999999</v>
      </c>
      <c r="L15">
        <v>0.320133</v>
      </c>
      <c r="M15">
        <v>0.42048799999999997</v>
      </c>
      <c r="N15">
        <v>0.276532</v>
      </c>
      <c r="O15">
        <v>0.33511200000000002</v>
      </c>
      <c r="P15">
        <v>0.24182400000000001</v>
      </c>
      <c r="Q15">
        <v>0.320133</v>
      </c>
      <c r="R15">
        <v>3676.49</v>
      </c>
      <c r="S15">
        <v>0.43176900000000001</v>
      </c>
      <c r="T15">
        <v>2140.52</v>
      </c>
      <c r="U15">
        <v>1.0640000000000001</v>
      </c>
      <c r="V15">
        <v>4.3350499999999998</v>
      </c>
      <c r="W15">
        <v>0.48183599999999999</v>
      </c>
    </row>
    <row r="16" spans="1:23" x14ac:dyDescent="0.2">
      <c r="A16">
        <v>1978</v>
      </c>
      <c r="B16">
        <v>0.46293800000000002</v>
      </c>
      <c r="C16">
        <v>0.89186399999999999</v>
      </c>
      <c r="D16">
        <v>0.38162200000000002</v>
      </c>
      <c r="E16">
        <v>1.05128</v>
      </c>
      <c r="F16">
        <v>2133.41</v>
      </c>
      <c r="G16">
        <v>987.63499999999999</v>
      </c>
      <c r="H16">
        <v>8193.0300000000007</v>
      </c>
      <c r="I16">
        <v>4145.1000000000004</v>
      </c>
      <c r="J16">
        <v>0.26493499999999998</v>
      </c>
      <c r="K16">
        <v>0.236286</v>
      </c>
      <c r="L16">
        <v>0.33607399999999998</v>
      </c>
      <c r="M16">
        <v>0.42157499999999998</v>
      </c>
      <c r="N16">
        <v>0.27653899999999998</v>
      </c>
      <c r="O16">
        <v>0.35330699999999998</v>
      </c>
      <c r="P16">
        <v>0.25236799999999998</v>
      </c>
      <c r="Q16">
        <v>0.33607300000000001</v>
      </c>
      <c r="R16">
        <v>3590.88</v>
      </c>
      <c r="S16">
        <v>0.43828400000000001</v>
      </c>
      <c r="T16">
        <v>2140.52</v>
      </c>
      <c r="U16">
        <v>1.0407500000000001</v>
      </c>
      <c r="V16">
        <v>4.3975299999999997</v>
      </c>
      <c r="W16">
        <v>0.49197299999999999</v>
      </c>
    </row>
    <row r="17" spans="1:23" x14ac:dyDescent="0.2">
      <c r="A17">
        <v>1979</v>
      </c>
      <c r="B17">
        <v>0.46116200000000002</v>
      </c>
      <c r="C17">
        <v>0.653748</v>
      </c>
      <c r="D17">
        <v>0.33420899999999998</v>
      </c>
      <c r="E17">
        <v>0.95271700000000004</v>
      </c>
      <c r="F17">
        <v>2133.23</v>
      </c>
      <c r="G17">
        <v>983.76300000000003</v>
      </c>
      <c r="H17">
        <v>7624.99</v>
      </c>
      <c r="I17">
        <v>5155.7700000000004</v>
      </c>
      <c r="J17">
        <v>0.27761200000000003</v>
      </c>
      <c r="K17">
        <v>0.18148900000000001</v>
      </c>
      <c r="L17">
        <v>0.37027100000000002</v>
      </c>
      <c r="M17">
        <v>0.44566699999999998</v>
      </c>
      <c r="N17">
        <v>0.27652100000000002</v>
      </c>
      <c r="O17">
        <v>0.35276200000000002</v>
      </c>
      <c r="P17">
        <v>0.27380100000000002</v>
      </c>
      <c r="Q17">
        <v>0.37026999999999999</v>
      </c>
      <c r="R17">
        <v>4665.08</v>
      </c>
      <c r="S17">
        <v>0.61181399999999997</v>
      </c>
      <c r="T17">
        <v>2140.52</v>
      </c>
      <c r="U17">
        <v>0.69904599999999995</v>
      </c>
      <c r="V17">
        <v>4.53925</v>
      </c>
      <c r="W17">
        <v>0.51519700000000002</v>
      </c>
    </row>
    <row r="18" spans="1:23" x14ac:dyDescent="0.2">
      <c r="A18">
        <v>1980</v>
      </c>
      <c r="B18">
        <v>0.53190000000000004</v>
      </c>
      <c r="C18">
        <v>0.45862999999999998</v>
      </c>
      <c r="D18">
        <v>0.23588500000000001</v>
      </c>
      <c r="E18">
        <v>0.77922100000000005</v>
      </c>
      <c r="F18">
        <v>2127.64</v>
      </c>
      <c r="G18">
        <v>1131.69</v>
      </c>
      <c r="H18">
        <v>7207.31</v>
      </c>
      <c r="I18">
        <v>6874.5</v>
      </c>
      <c r="J18">
        <v>0.30394100000000002</v>
      </c>
      <c r="K18">
        <v>0.13939599999999999</v>
      </c>
      <c r="L18">
        <v>0.40401100000000001</v>
      </c>
      <c r="M18">
        <v>0.48757400000000001</v>
      </c>
      <c r="N18">
        <v>0.275953</v>
      </c>
      <c r="O18">
        <v>0.31481300000000001</v>
      </c>
      <c r="P18">
        <v>0.29296100000000003</v>
      </c>
      <c r="Q18">
        <v>0.40400999999999998</v>
      </c>
      <c r="R18">
        <v>6705.79</v>
      </c>
      <c r="S18">
        <v>0.93041499999999999</v>
      </c>
      <c r="T18">
        <v>2140.52</v>
      </c>
      <c r="U18">
        <v>0.46097300000000002</v>
      </c>
      <c r="V18">
        <v>4.70024</v>
      </c>
      <c r="W18">
        <v>0.54237800000000003</v>
      </c>
    </row>
    <row r="19" spans="1:23" x14ac:dyDescent="0.2">
      <c r="A19">
        <v>1981</v>
      </c>
      <c r="B19">
        <v>0.85666799999999999</v>
      </c>
      <c r="C19">
        <v>0.30615399999999998</v>
      </c>
      <c r="D19">
        <v>0.178119</v>
      </c>
      <c r="E19">
        <v>0.522509</v>
      </c>
      <c r="F19">
        <v>2123.5</v>
      </c>
      <c r="G19">
        <v>1819.14</v>
      </c>
      <c r="H19">
        <v>6839.94</v>
      </c>
      <c r="I19">
        <v>9683.2099999999991</v>
      </c>
      <c r="J19">
        <v>0.32838099999999998</v>
      </c>
      <c r="K19">
        <v>0.100535</v>
      </c>
      <c r="L19">
        <v>0.43665500000000002</v>
      </c>
      <c r="M19">
        <v>0.56527000000000005</v>
      </c>
      <c r="N19">
        <v>0.27553499999999997</v>
      </c>
      <c r="O19">
        <v>0.228156</v>
      </c>
      <c r="P19">
        <v>0.31135499999999999</v>
      </c>
      <c r="Q19">
        <v>0.43665399999999999</v>
      </c>
      <c r="R19">
        <v>11720</v>
      </c>
      <c r="S19">
        <v>1.71346</v>
      </c>
      <c r="T19">
        <v>2140.52</v>
      </c>
      <c r="U19">
        <v>0.25064500000000001</v>
      </c>
      <c r="V19">
        <v>4.8099600000000002</v>
      </c>
      <c r="W19">
        <v>0.561114</v>
      </c>
    </row>
    <row r="20" spans="1:23" x14ac:dyDescent="0.2">
      <c r="A20">
        <v>1982</v>
      </c>
      <c r="B20">
        <v>1.27427</v>
      </c>
      <c r="C20">
        <v>0.203684</v>
      </c>
      <c r="D20">
        <v>0.15183099999999999</v>
      </c>
      <c r="E20">
        <v>0.32589299999999999</v>
      </c>
      <c r="F20">
        <v>2121.13</v>
      </c>
      <c r="G20">
        <v>2702.9</v>
      </c>
      <c r="H20">
        <v>6450.58</v>
      </c>
      <c r="I20">
        <v>13369.7</v>
      </c>
      <c r="J20">
        <v>0.35104600000000002</v>
      </c>
      <c r="K20">
        <v>7.1502300000000005E-2</v>
      </c>
      <c r="L20">
        <v>0.47378500000000001</v>
      </c>
      <c r="M20">
        <v>0.65340699999999996</v>
      </c>
      <c r="N20">
        <v>0.27529500000000001</v>
      </c>
      <c r="O20">
        <v>0.15440300000000001</v>
      </c>
      <c r="P20">
        <v>0.33231100000000002</v>
      </c>
      <c r="Q20">
        <v>0.47378399999999998</v>
      </c>
      <c r="R20">
        <v>14119.9</v>
      </c>
      <c r="S20">
        <v>2.1889400000000001</v>
      </c>
      <c r="T20">
        <v>2140.52</v>
      </c>
      <c r="U20">
        <v>0.19059000000000001</v>
      </c>
      <c r="V20">
        <v>4.8944999999999999</v>
      </c>
      <c r="W20">
        <v>0.57537899999999997</v>
      </c>
    </row>
    <row r="21" spans="1:23" x14ac:dyDescent="0.2">
      <c r="A21">
        <v>1983</v>
      </c>
      <c r="B21">
        <v>1.56413</v>
      </c>
      <c r="C21">
        <v>0.16299</v>
      </c>
      <c r="D21">
        <v>0.145561</v>
      </c>
      <c r="E21">
        <v>0.25939699999999999</v>
      </c>
      <c r="F21">
        <v>2127.7399999999998</v>
      </c>
      <c r="G21">
        <v>3328.06</v>
      </c>
      <c r="H21">
        <v>5954</v>
      </c>
      <c r="I21">
        <v>16002.6</v>
      </c>
      <c r="J21">
        <v>0.37628600000000001</v>
      </c>
      <c r="K21">
        <v>6.1330799999999998E-2</v>
      </c>
      <c r="L21">
        <v>0.51799300000000004</v>
      </c>
      <c r="M21">
        <v>0.69007300000000005</v>
      </c>
      <c r="N21">
        <v>0.27596399999999999</v>
      </c>
      <c r="O21">
        <v>0.13436500000000001</v>
      </c>
      <c r="P21">
        <v>0.35948600000000003</v>
      </c>
      <c r="Q21">
        <v>0.51799200000000001</v>
      </c>
      <c r="R21">
        <v>16704.400000000001</v>
      </c>
      <c r="S21">
        <v>2.80558</v>
      </c>
      <c r="T21">
        <v>2140.52</v>
      </c>
      <c r="U21">
        <v>0.15237100000000001</v>
      </c>
      <c r="V21">
        <v>4.9205199999999998</v>
      </c>
      <c r="W21">
        <v>0.57853600000000005</v>
      </c>
    </row>
    <row r="22" spans="1:23" x14ac:dyDescent="0.2">
      <c r="A22">
        <v>1984</v>
      </c>
      <c r="B22">
        <v>1.6861900000000001</v>
      </c>
      <c r="C22">
        <v>0.14743800000000001</v>
      </c>
      <c r="D22">
        <v>0.15048300000000001</v>
      </c>
      <c r="E22">
        <v>0.25405</v>
      </c>
      <c r="F22">
        <v>2127.71</v>
      </c>
      <c r="G22">
        <v>3587.72</v>
      </c>
      <c r="H22">
        <v>5889.84</v>
      </c>
      <c r="I22">
        <v>18133.8</v>
      </c>
      <c r="J22">
        <v>0.40845599999999999</v>
      </c>
      <c r="K22">
        <v>6.0222199999999997E-2</v>
      </c>
      <c r="L22">
        <v>0.53126899999999999</v>
      </c>
      <c r="M22">
        <v>0.69067000000000001</v>
      </c>
      <c r="N22">
        <v>0.27596100000000001</v>
      </c>
      <c r="O22">
        <v>0.13496900000000001</v>
      </c>
      <c r="P22">
        <v>0.36552400000000002</v>
      </c>
      <c r="Q22">
        <v>0.53126799999999996</v>
      </c>
      <c r="R22">
        <v>17022.900000000001</v>
      </c>
      <c r="S22">
        <v>2.8902199999999998</v>
      </c>
      <c r="T22">
        <v>2140.52</v>
      </c>
      <c r="U22">
        <v>0.16384299999999999</v>
      </c>
      <c r="V22">
        <v>4.96305</v>
      </c>
      <c r="W22">
        <v>0.58545800000000003</v>
      </c>
    </row>
    <row r="23" spans="1:23" x14ac:dyDescent="0.2">
      <c r="A23">
        <v>1985</v>
      </c>
      <c r="B23">
        <v>1.8021400000000001</v>
      </c>
      <c r="C23">
        <v>0.14288500000000001</v>
      </c>
      <c r="D23">
        <v>0.14812</v>
      </c>
      <c r="E23">
        <v>0.24363399999999999</v>
      </c>
      <c r="F23">
        <v>2138.65</v>
      </c>
      <c r="G23">
        <v>3854.15</v>
      </c>
      <c r="H23">
        <v>5557.11</v>
      </c>
      <c r="I23">
        <v>19231</v>
      </c>
      <c r="J23">
        <v>0.41475499999999998</v>
      </c>
      <c r="K23">
        <v>5.92624E-2</v>
      </c>
      <c r="L23">
        <v>0.55973700000000004</v>
      </c>
      <c r="M23">
        <v>0.69418100000000005</v>
      </c>
      <c r="N23">
        <v>0.27707300000000001</v>
      </c>
      <c r="O23">
        <v>0.13637099999999999</v>
      </c>
      <c r="P23">
        <v>0.38444400000000001</v>
      </c>
      <c r="Q23">
        <v>0.55973700000000004</v>
      </c>
      <c r="R23">
        <v>18675.900000000001</v>
      </c>
      <c r="S23">
        <v>3.3607200000000002</v>
      </c>
      <c r="T23">
        <v>2140.52</v>
      </c>
      <c r="U23">
        <v>0.14786199999999999</v>
      </c>
      <c r="V23">
        <v>4.9455600000000004</v>
      </c>
      <c r="W23">
        <v>0.58037399999999995</v>
      </c>
    </row>
    <row r="24" spans="1:23" x14ac:dyDescent="0.2">
      <c r="A24">
        <v>1986</v>
      </c>
      <c r="B24">
        <v>1.89574</v>
      </c>
      <c r="C24">
        <v>0.13073599999999999</v>
      </c>
      <c r="D24">
        <v>0.147702</v>
      </c>
      <c r="E24">
        <v>0.23663799999999999</v>
      </c>
      <c r="F24">
        <v>2134.54</v>
      </c>
      <c r="G24">
        <v>4046.53</v>
      </c>
      <c r="H24">
        <v>5705.84</v>
      </c>
      <c r="I24">
        <v>19980.8</v>
      </c>
      <c r="J24">
        <v>0.43717299999999998</v>
      </c>
      <c r="K24">
        <v>5.7154400000000001E-2</v>
      </c>
      <c r="L24">
        <v>0.54010999999999998</v>
      </c>
      <c r="M24">
        <v>0.70255299999999998</v>
      </c>
      <c r="N24">
        <v>0.27665499999999998</v>
      </c>
      <c r="O24">
        <v>0.12781000000000001</v>
      </c>
      <c r="P24">
        <v>0.37309300000000001</v>
      </c>
      <c r="Q24">
        <v>0.54010899999999995</v>
      </c>
      <c r="R24">
        <v>17614.2</v>
      </c>
      <c r="S24">
        <v>3.0870500000000001</v>
      </c>
      <c r="T24">
        <v>2140.52</v>
      </c>
      <c r="U24">
        <v>0.161436</v>
      </c>
      <c r="V24">
        <v>4.9344200000000003</v>
      </c>
      <c r="W24">
        <v>0.57920000000000005</v>
      </c>
    </row>
    <row r="25" spans="1:23" x14ac:dyDescent="0.2">
      <c r="A25">
        <v>1987</v>
      </c>
      <c r="B25">
        <v>1.92289</v>
      </c>
      <c r="C25">
        <v>0.105008</v>
      </c>
      <c r="D25">
        <v>0.11519</v>
      </c>
      <c r="E25">
        <v>0.17119500000000001</v>
      </c>
      <c r="F25">
        <v>2139.17</v>
      </c>
      <c r="G25">
        <v>4113.3900000000003</v>
      </c>
      <c r="H25">
        <v>5440.72</v>
      </c>
      <c r="I25">
        <v>19238.5</v>
      </c>
      <c r="J25">
        <v>0.42541200000000001</v>
      </c>
      <c r="K25">
        <v>4.4671599999999999E-2</v>
      </c>
      <c r="L25">
        <v>0.56585600000000003</v>
      </c>
      <c r="M25">
        <v>0.75534900000000005</v>
      </c>
      <c r="N25">
        <v>0.27712500000000001</v>
      </c>
      <c r="O25">
        <v>9.6871600000000002E-2</v>
      </c>
      <c r="P25">
        <v>0.390847</v>
      </c>
      <c r="Q25">
        <v>0.56585600000000003</v>
      </c>
      <c r="R25">
        <v>17002.3</v>
      </c>
      <c r="S25">
        <v>3.125</v>
      </c>
      <c r="T25">
        <v>2140.52</v>
      </c>
      <c r="U25">
        <v>0.12019100000000001</v>
      </c>
      <c r="V25">
        <v>4.9291799999999997</v>
      </c>
      <c r="W25">
        <v>0.57791099999999995</v>
      </c>
    </row>
    <row r="26" spans="1:23" x14ac:dyDescent="0.2">
      <c r="A26">
        <v>1988</v>
      </c>
      <c r="B26">
        <v>1.8834900000000001</v>
      </c>
      <c r="C26">
        <v>0.15035999999999999</v>
      </c>
      <c r="D26">
        <v>0.176097</v>
      </c>
      <c r="E26">
        <v>0.27647300000000002</v>
      </c>
      <c r="F26">
        <v>2136.5300000000002</v>
      </c>
      <c r="G26">
        <v>4024.14</v>
      </c>
      <c r="H26">
        <v>6233.94</v>
      </c>
      <c r="I26">
        <v>18343.7</v>
      </c>
      <c r="J26">
        <v>0.44548599999999999</v>
      </c>
      <c r="K26">
        <v>6.6983399999999998E-2</v>
      </c>
      <c r="L26">
        <v>0.48291699999999999</v>
      </c>
      <c r="M26">
        <v>0.68314399999999997</v>
      </c>
      <c r="N26">
        <v>0.27685700000000002</v>
      </c>
      <c r="O26">
        <v>0.13351299999999999</v>
      </c>
      <c r="P26">
        <v>0.34073900000000001</v>
      </c>
      <c r="Q26">
        <v>0.48291600000000001</v>
      </c>
      <c r="R26">
        <v>15298</v>
      </c>
      <c r="S26">
        <v>2.4539900000000001</v>
      </c>
      <c r="T26">
        <v>2140.52</v>
      </c>
      <c r="U26">
        <v>0.22106899999999999</v>
      </c>
      <c r="V26">
        <v>4.8514499999999998</v>
      </c>
      <c r="W26">
        <v>0.56515599999999999</v>
      </c>
    </row>
    <row r="27" spans="1:23" x14ac:dyDescent="0.2">
      <c r="A27">
        <v>1989</v>
      </c>
      <c r="B27">
        <v>1.6638500000000001</v>
      </c>
      <c r="C27">
        <v>0.18553600000000001</v>
      </c>
      <c r="D27">
        <v>0.21121799999999999</v>
      </c>
      <c r="E27">
        <v>0.27353</v>
      </c>
      <c r="F27">
        <v>2130.54</v>
      </c>
      <c r="G27">
        <v>3544.91</v>
      </c>
      <c r="H27">
        <v>6019.55</v>
      </c>
      <c r="I27">
        <v>17220.099999999999</v>
      </c>
      <c r="J27">
        <v>0.38485799999999998</v>
      </c>
      <c r="K27">
        <v>7.1404899999999993E-2</v>
      </c>
      <c r="L27">
        <v>0.51476</v>
      </c>
      <c r="M27">
        <v>0.676925</v>
      </c>
      <c r="N27">
        <v>0.27624799999999999</v>
      </c>
      <c r="O27">
        <v>0.14080200000000001</v>
      </c>
      <c r="P27">
        <v>0.35450700000000002</v>
      </c>
      <c r="Q27">
        <v>0.51475899999999997</v>
      </c>
      <c r="R27">
        <v>13271.5</v>
      </c>
      <c r="S27">
        <v>2.2047400000000001</v>
      </c>
      <c r="T27">
        <v>2140.52</v>
      </c>
      <c r="U27">
        <v>0.2424</v>
      </c>
      <c r="V27">
        <v>4.9692400000000001</v>
      </c>
      <c r="W27">
        <v>0.58560199999999996</v>
      </c>
    </row>
    <row r="28" spans="1:23" x14ac:dyDescent="0.2">
      <c r="A28">
        <v>1990</v>
      </c>
      <c r="B28">
        <v>1.3218099999999999</v>
      </c>
      <c r="C28">
        <v>0.242426</v>
      </c>
      <c r="D28">
        <v>0.30526399999999998</v>
      </c>
      <c r="E28">
        <v>0.39266099999999998</v>
      </c>
      <c r="F28">
        <v>2121.19</v>
      </c>
      <c r="G28">
        <v>2803.82</v>
      </c>
      <c r="H28">
        <v>5895.33</v>
      </c>
      <c r="I28">
        <v>14825.9</v>
      </c>
      <c r="J28">
        <v>0.40487499999999998</v>
      </c>
      <c r="K28">
        <v>9.8152299999999998E-2</v>
      </c>
      <c r="L28">
        <v>0.54431700000000005</v>
      </c>
      <c r="M28">
        <v>0.60407999999999995</v>
      </c>
      <c r="N28">
        <v>0.27530100000000002</v>
      </c>
      <c r="O28">
        <v>0.21373200000000001</v>
      </c>
      <c r="P28">
        <v>0.36641200000000002</v>
      </c>
      <c r="Q28">
        <v>0.54431600000000002</v>
      </c>
      <c r="R28">
        <v>11289.2</v>
      </c>
      <c r="S28">
        <v>1.9149400000000001</v>
      </c>
      <c r="T28">
        <v>2140.52</v>
      </c>
      <c r="U28">
        <v>0.32563300000000001</v>
      </c>
      <c r="V28">
        <v>5.0682799999999997</v>
      </c>
      <c r="W28">
        <v>0.60355899999999996</v>
      </c>
    </row>
    <row r="29" spans="1:23" x14ac:dyDescent="0.2">
      <c r="A29">
        <v>1991</v>
      </c>
      <c r="B29">
        <v>0.96931999999999996</v>
      </c>
      <c r="C29">
        <v>0.216864</v>
      </c>
      <c r="D29">
        <v>0.27096700000000001</v>
      </c>
      <c r="E29">
        <v>0.31435299999999999</v>
      </c>
      <c r="F29">
        <v>2135.6</v>
      </c>
      <c r="G29">
        <v>2070.08</v>
      </c>
      <c r="H29">
        <v>3958.36</v>
      </c>
      <c r="I29">
        <v>13148.5</v>
      </c>
      <c r="J29">
        <v>0.41931400000000002</v>
      </c>
      <c r="K29">
        <v>9.0933899999999998E-2</v>
      </c>
      <c r="L29">
        <v>0.840063</v>
      </c>
      <c r="M29">
        <v>0.62288500000000002</v>
      </c>
      <c r="N29">
        <v>0.27676299999999998</v>
      </c>
      <c r="O29">
        <v>0.26407599999999998</v>
      </c>
      <c r="P29">
        <v>0.54130400000000001</v>
      </c>
      <c r="Q29">
        <v>0.84006199999999998</v>
      </c>
      <c r="R29">
        <v>9739.8799999999992</v>
      </c>
      <c r="S29">
        <v>2.4605899999999998</v>
      </c>
      <c r="T29">
        <v>2140.52</v>
      </c>
      <c r="U29">
        <v>0.20722399999999999</v>
      </c>
      <c r="V29">
        <v>5.1358300000000003</v>
      </c>
      <c r="W29">
        <v>0.61226999999999998</v>
      </c>
    </row>
    <row r="30" spans="1:23" x14ac:dyDescent="0.2">
      <c r="A30">
        <v>1992</v>
      </c>
      <c r="B30">
        <v>1.01966</v>
      </c>
      <c r="C30">
        <v>0.186663</v>
      </c>
      <c r="D30">
        <v>0.247889</v>
      </c>
      <c r="E30">
        <v>0.404887</v>
      </c>
      <c r="F30">
        <v>2167.2800000000002</v>
      </c>
      <c r="G30">
        <v>2209.89</v>
      </c>
      <c r="H30">
        <v>3415.69</v>
      </c>
      <c r="I30">
        <v>11869.5</v>
      </c>
      <c r="J30">
        <v>0.62750600000000001</v>
      </c>
      <c r="K30">
        <v>0.117132</v>
      </c>
      <c r="L30">
        <v>0.94906000000000001</v>
      </c>
      <c r="M30">
        <v>0.58241600000000004</v>
      </c>
      <c r="N30">
        <v>0.280003</v>
      </c>
      <c r="O30">
        <v>0.38426199999999999</v>
      </c>
      <c r="P30">
        <v>0.62708799999999998</v>
      </c>
      <c r="Q30">
        <v>0.94905899999999999</v>
      </c>
      <c r="R30">
        <v>12149.1</v>
      </c>
      <c r="S30">
        <v>3.5568499999999998</v>
      </c>
      <c r="T30">
        <v>2140.52</v>
      </c>
      <c r="U30">
        <v>0.17017299999999999</v>
      </c>
      <c r="V30">
        <v>5.0139899999999997</v>
      </c>
      <c r="W30">
        <v>0.58787299999999998</v>
      </c>
    </row>
    <row r="31" spans="1:23" x14ac:dyDescent="0.2">
      <c r="A31">
        <v>1993</v>
      </c>
      <c r="B31">
        <v>1.4645900000000001</v>
      </c>
      <c r="C31">
        <v>0.15859500000000001</v>
      </c>
      <c r="D31">
        <v>0.180085</v>
      </c>
      <c r="E31">
        <v>0.35253899999999999</v>
      </c>
      <c r="F31">
        <v>2131.0500000000002</v>
      </c>
      <c r="G31">
        <v>3121.13</v>
      </c>
      <c r="H31">
        <v>4623.6400000000003</v>
      </c>
      <c r="I31">
        <v>11742.6</v>
      </c>
      <c r="J31">
        <v>0.71233599999999997</v>
      </c>
      <c r="K31">
        <v>0.112973</v>
      </c>
      <c r="L31">
        <v>0.68594900000000003</v>
      </c>
      <c r="M31">
        <v>0.61782300000000001</v>
      </c>
      <c r="N31">
        <v>0.27629999999999999</v>
      </c>
      <c r="O31">
        <v>0.24182300000000001</v>
      </c>
      <c r="P31">
        <v>0.46226600000000001</v>
      </c>
      <c r="Q31">
        <v>0.685948</v>
      </c>
      <c r="R31">
        <v>14670.7</v>
      </c>
      <c r="S31">
        <v>3.1729799999999999</v>
      </c>
      <c r="T31">
        <v>2140.52</v>
      </c>
      <c r="U31">
        <v>0.18082000000000001</v>
      </c>
      <c r="V31">
        <v>5.0294100000000004</v>
      </c>
      <c r="W31">
        <v>0.59479899999999997</v>
      </c>
    </row>
    <row r="32" spans="1:23" x14ac:dyDescent="0.2">
      <c r="A32">
        <v>1994</v>
      </c>
      <c r="B32">
        <v>1.6474500000000001</v>
      </c>
      <c r="C32">
        <v>0.19861899999999999</v>
      </c>
      <c r="D32">
        <v>0.164793</v>
      </c>
      <c r="E32">
        <v>0.28887200000000002</v>
      </c>
      <c r="F32">
        <v>2107.1999999999998</v>
      </c>
      <c r="G32">
        <v>3471.51</v>
      </c>
      <c r="H32">
        <v>5296.6</v>
      </c>
      <c r="I32">
        <v>12634.7</v>
      </c>
      <c r="J32">
        <v>0.52972799999999998</v>
      </c>
      <c r="K32">
        <v>0.105214</v>
      </c>
      <c r="L32">
        <v>0.64794200000000002</v>
      </c>
      <c r="M32">
        <v>0.64485700000000001</v>
      </c>
      <c r="N32">
        <v>0.27388899999999999</v>
      </c>
      <c r="O32">
        <v>0.18717200000000001</v>
      </c>
      <c r="P32">
        <v>0.41480299999999998</v>
      </c>
      <c r="Q32">
        <v>0.64794099999999999</v>
      </c>
      <c r="R32">
        <v>14229.7</v>
      </c>
      <c r="S32">
        <v>2.6865700000000001</v>
      </c>
      <c r="T32">
        <v>2140.52</v>
      </c>
      <c r="U32">
        <v>0.207924</v>
      </c>
      <c r="V32">
        <v>5.2308300000000001</v>
      </c>
      <c r="W32">
        <v>0.63167399999999996</v>
      </c>
    </row>
    <row r="33" spans="1:23" x14ac:dyDescent="0.2">
      <c r="A33">
        <v>1995</v>
      </c>
      <c r="B33">
        <v>1.7300599999999999</v>
      </c>
      <c r="C33">
        <v>0.19922699999999999</v>
      </c>
      <c r="D33">
        <v>0.16172700000000001</v>
      </c>
      <c r="E33">
        <v>0.20688699999999999</v>
      </c>
      <c r="F33">
        <v>2119.06</v>
      </c>
      <c r="G33">
        <v>3666.1</v>
      </c>
      <c r="H33">
        <v>4450.32</v>
      </c>
      <c r="I33">
        <v>13333.1</v>
      </c>
      <c r="J33">
        <v>0.475939</v>
      </c>
      <c r="K33">
        <v>9.4819799999999996E-2</v>
      </c>
      <c r="L33">
        <v>0.85625899999999999</v>
      </c>
      <c r="M33">
        <v>0.66793199999999997</v>
      </c>
      <c r="N33">
        <v>0.27508500000000002</v>
      </c>
      <c r="O33">
        <v>0.177149</v>
      </c>
      <c r="P33">
        <v>0.497338</v>
      </c>
      <c r="Q33">
        <v>0.85625899999999999</v>
      </c>
      <c r="R33">
        <v>15903.1</v>
      </c>
      <c r="S33">
        <v>3.5734699999999999</v>
      </c>
      <c r="T33">
        <v>2140.52</v>
      </c>
      <c r="U33">
        <v>0.14751800000000001</v>
      </c>
      <c r="V33">
        <v>5.3532700000000002</v>
      </c>
      <c r="W33">
        <v>0.64739000000000002</v>
      </c>
    </row>
    <row r="34" spans="1:23" x14ac:dyDescent="0.2">
      <c r="A34">
        <v>1996</v>
      </c>
      <c r="B34">
        <v>1.6856100000000001</v>
      </c>
      <c r="C34">
        <v>0.17046800000000001</v>
      </c>
      <c r="D34">
        <v>0.166016</v>
      </c>
      <c r="E34">
        <v>0.156001</v>
      </c>
      <c r="F34">
        <v>2184.84</v>
      </c>
      <c r="G34">
        <v>3682.78</v>
      </c>
      <c r="H34">
        <v>2731.93</v>
      </c>
      <c r="I34">
        <v>12257.4</v>
      </c>
      <c r="J34">
        <v>0.57084400000000002</v>
      </c>
      <c r="K34">
        <v>9.7310800000000003E-2</v>
      </c>
      <c r="L34">
        <v>1.4602200000000001</v>
      </c>
      <c r="M34">
        <v>0.67095499999999997</v>
      </c>
      <c r="N34">
        <v>0.28181499999999998</v>
      </c>
      <c r="O34">
        <v>0.227823</v>
      </c>
      <c r="P34">
        <v>0.83202500000000001</v>
      </c>
      <c r="Q34">
        <v>1.4603900000000001</v>
      </c>
      <c r="R34">
        <v>14696.6</v>
      </c>
      <c r="S34">
        <v>5.3795599999999997</v>
      </c>
      <c r="T34">
        <v>2140.52</v>
      </c>
      <c r="U34">
        <v>9.4519699999999998E-2</v>
      </c>
      <c r="V34">
        <v>5.2410300000000003</v>
      </c>
      <c r="W34">
        <v>0.620892</v>
      </c>
    </row>
    <row r="35" spans="1:23" x14ac:dyDescent="0.2">
      <c r="A35">
        <v>1997</v>
      </c>
      <c r="B35">
        <v>1.61005</v>
      </c>
      <c r="C35">
        <v>0.103949</v>
      </c>
      <c r="D35">
        <v>0.17487</v>
      </c>
      <c r="E35">
        <v>0.188475</v>
      </c>
      <c r="F35">
        <v>2182.6999999999998</v>
      </c>
      <c r="G35">
        <v>3514.26</v>
      </c>
      <c r="H35">
        <v>2706.27</v>
      </c>
      <c r="I35">
        <v>11892.7</v>
      </c>
      <c r="J35">
        <v>0.90956199999999998</v>
      </c>
      <c r="K35">
        <v>9.4548400000000005E-2</v>
      </c>
      <c r="L35">
        <v>1.2577799999999999</v>
      </c>
      <c r="M35">
        <v>0.67904299999999995</v>
      </c>
      <c r="N35">
        <v>0.28159400000000001</v>
      </c>
      <c r="O35">
        <v>0.23705899999999999</v>
      </c>
      <c r="P35">
        <v>0.80087699999999995</v>
      </c>
      <c r="Q35">
        <v>1.2577799999999999</v>
      </c>
      <c r="R35">
        <v>13358.7</v>
      </c>
      <c r="S35">
        <v>4.9362199999999996</v>
      </c>
      <c r="T35">
        <v>2140.52</v>
      </c>
      <c r="U35">
        <v>9.8669199999999999E-2</v>
      </c>
      <c r="V35">
        <v>5.0523199999999999</v>
      </c>
      <c r="W35">
        <v>0.59293399999999996</v>
      </c>
    </row>
    <row r="36" spans="1:23" x14ac:dyDescent="0.2">
      <c r="A36">
        <v>1998</v>
      </c>
      <c r="B36">
        <v>1.4811799999999999</v>
      </c>
      <c r="C36">
        <v>9.2337900000000001E-2</v>
      </c>
      <c r="D36">
        <v>0.176533</v>
      </c>
      <c r="E36">
        <v>0.19004099999999999</v>
      </c>
      <c r="F36">
        <v>2159.33</v>
      </c>
      <c r="G36">
        <v>3198.35</v>
      </c>
      <c r="H36">
        <v>3252.57</v>
      </c>
      <c r="I36">
        <v>13208.9</v>
      </c>
      <c r="J36">
        <v>0.90364599999999995</v>
      </c>
      <c r="K36">
        <v>8.3440700000000007E-2</v>
      </c>
      <c r="L36">
        <v>1.03701</v>
      </c>
      <c r="M36">
        <v>0.69098899999999996</v>
      </c>
      <c r="N36">
        <v>0.27918599999999999</v>
      </c>
      <c r="O36">
        <v>0.197075</v>
      </c>
      <c r="P36">
        <v>0.66333600000000004</v>
      </c>
      <c r="Q36">
        <v>1.03701</v>
      </c>
      <c r="R36">
        <v>12870</v>
      </c>
      <c r="S36">
        <v>3.9568599999999998</v>
      </c>
      <c r="T36">
        <v>2140.52</v>
      </c>
      <c r="U36">
        <v>0.119785</v>
      </c>
      <c r="V36">
        <v>5.1095800000000002</v>
      </c>
      <c r="W36">
        <v>0.604159</v>
      </c>
    </row>
    <row r="37" spans="1:23" x14ac:dyDescent="0.2">
      <c r="A37">
        <v>1999</v>
      </c>
      <c r="B37">
        <v>1.49807</v>
      </c>
      <c r="C37">
        <v>9.3992599999999996E-2</v>
      </c>
      <c r="D37">
        <v>0.153811</v>
      </c>
      <c r="E37">
        <v>0.21746599999999999</v>
      </c>
      <c r="F37">
        <v>2150.1999999999998</v>
      </c>
      <c r="G37">
        <v>3221.15</v>
      </c>
      <c r="H37">
        <v>4557.08</v>
      </c>
      <c r="I37">
        <v>13903.6</v>
      </c>
      <c r="J37">
        <v>0.75731300000000001</v>
      </c>
      <c r="K37">
        <v>7.1181800000000003E-2</v>
      </c>
      <c r="L37">
        <v>0.68582600000000005</v>
      </c>
      <c r="M37">
        <v>0.70127899999999999</v>
      </c>
      <c r="N37">
        <v>0.27825100000000003</v>
      </c>
      <c r="O37">
        <v>0.149144</v>
      </c>
      <c r="P37">
        <v>0.46664899999999998</v>
      </c>
      <c r="Q37">
        <v>0.68582600000000005</v>
      </c>
      <c r="R37">
        <v>13016</v>
      </c>
      <c r="S37">
        <v>2.8562099999999999</v>
      </c>
      <c r="T37">
        <v>2140.52</v>
      </c>
      <c r="U37">
        <v>0.151423</v>
      </c>
      <c r="V37">
        <v>4.9681199999999999</v>
      </c>
      <c r="W37">
        <v>0.58235400000000004</v>
      </c>
    </row>
    <row r="38" spans="1:23" x14ac:dyDescent="0.2">
      <c r="A38">
        <v>2000</v>
      </c>
      <c r="B38">
        <v>1.5211600000000001</v>
      </c>
      <c r="C38">
        <v>0.15168799999999999</v>
      </c>
      <c r="D38">
        <v>0.18324299999999999</v>
      </c>
      <c r="E38">
        <v>0.25329600000000002</v>
      </c>
      <c r="F38">
        <v>2127.5300000000002</v>
      </c>
      <c r="G38">
        <v>3236.31</v>
      </c>
      <c r="H38">
        <v>4947.3</v>
      </c>
      <c r="I38">
        <v>14038.8</v>
      </c>
      <c r="J38">
        <v>0.53190899999999997</v>
      </c>
      <c r="K38">
        <v>8.0684199999999998E-2</v>
      </c>
      <c r="L38">
        <v>0.65107499999999996</v>
      </c>
      <c r="M38">
        <v>0.67305499999999996</v>
      </c>
      <c r="N38">
        <v>0.27594200000000002</v>
      </c>
      <c r="O38">
        <v>0.16491500000000001</v>
      </c>
      <c r="P38">
        <v>0.43231000000000003</v>
      </c>
      <c r="Q38">
        <v>0.65107499999999996</v>
      </c>
      <c r="R38">
        <v>12183.1</v>
      </c>
      <c r="S38">
        <v>2.46258</v>
      </c>
      <c r="T38">
        <v>2140.52</v>
      </c>
      <c r="U38">
        <v>0.196825</v>
      </c>
      <c r="V38">
        <v>5.0978500000000002</v>
      </c>
      <c r="W38">
        <v>0.60779799999999995</v>
      </c>
    </row>
    <row r="39" spans="1:23" x14ac:dyDescent="0.2">
      <c r="A39">
        <v>2001</v>
      </c>
      <c r="B39">
        <v>1.53624</v>
      </c>
      <c r="C39">
        <v>0.21199499999999999</v>
      </c>
      <c r="D39">
        <v>0.22422</v>
      </c>
      <c r="E39">
        <v>0.27766600000000002</v>
      </c>
      <c r="F39">
        <v>2117.98</v>
      </c>
      <c r="G39">
        <v>3253.72</v>
      </c>
      <c r="H39">
        <v>5015.1000000000004</v>
      </c>
      <c r="I39">
        <v>13077.4</v>
      </c>
      <c r="J39">
        <v>0.50036999999999998</v>
      </c>
      <c r="K39">
        <v>0.106076</v>
      </c>
      <c r="L39">
        <v>0.69559800000000005</v>
      </c>
      <c r="M39">
        <v>0.64192700000000003</v>
      </c>
      <c r="N39">
        <v>0.274976</v>
      </c>
      <c r="O39">
        <v>0.19314400000000001</v>
      </c>
      <c r="P39">
        <v>0.43437100000000001</v>
      </c>
      <c r="Q39">
        <v>0.69559700000000002</v>
      </c>
      <c r="R39">
        <v>12421.2</v>
      </c>
      <c r="S39">
        <v>2.4767600000000001</v>
      </c>
      <c r="T39">
        <v>2140.52</v>
      </c>
      <c r="U39">
        <v>0.235571</v>
      </c>
      <c r="V39">
        <v>5.25847</v>
      </c>
      <c r="W39">
        <v>0.63354999999999995</v>
      </c>
    </row>
    <row r="40" spans="1:23" x14ac:dyDescent="0.2">
      <c r="A40">
        <v>2002</v>
      </c>
      <c r="B40">
        <v>1.43712</v>
      </c>
      <c r="C40">
        <v>0.23177600000000001</v>
      </c>
      <c r="D40">
        <v>0.231105</v>
      </c>
      <c r="E40">
        <v>0.317469</v>
      </c>
      <c r="F40">
        <v>2129.17</v>
      </c>
      <c r="G40">
        <v>3059.87</v>
      </c>
      <c r="H40">
        <v>4854.01</v>
      </c>
      <c r="I40">
        <v>12722</v>
      </c>
      <c r="J40">
        <v>0.50218499999999999</v>
      </c>
      <c r="K40">
        <v>0.116395</v>
      </c>
      <c r="L40">
        <v>0.71835700000000002</v>
      </c>
      <c r="M40">
        <v>0.61575800000000003</v>
      </c>
      <c r="N40">
        <v>0.27610899999999999</v>
      </c>
      <c r="O40">
        <v>0.22805500000000001</v>
      </c>
      <c r="P40">
        <v>0.44703300000000001</v>
      </c>
      <c r="Q40">
        <v>0.71835599999999999</v>
      </c>
      <c r="R40">
        <v>12910.5</v>
      </c>
      <c r="S40">
        <v>2.65977</v>
      </c>
      <c r="T40">
        <v>2140.52</v>
      </c>
      <c r="U40">
        <v>0.23527000000000001</v>
      </c>
      <c r="V40">
        <v>5.2405099999999996</v>
      </c>
      <c r="W40">
        <v>0.62862300000000004</v>
      </c>
    </row>
    <row r="41" spans="1:23" x14ac:dyDescent="0.2">
      <c r="A41">
        <v>2003</v>
      </c>
      <c r="B41">
        <v>1.5026299999999999</v>
      </c>
      <c r="C41">
        <v>0.22487599999999999</v>
      </c>
      <c r="D41">
        <v>0.211007</v>
      </c>
      <c r="E41">
        <v>0.38084699999999999</v>
      </c>
      <c r="F41">
        <v>2137.9499999999998</v>
      </c>
      <c r="G41">
        <v>3212.54</v>
      </c>
      <c r="H41">
        <v>5264.15</v>
      </c>
      <c r="I41">
        <v>12837.6</v>
      </c>
      <c r="J41">
        <v>0.51640299999999995</v>
      </c>
      <c r="K41">
        <v>0.11612599999999999</v>
      </c>
      <c r="L41">
        <v>0.63042200000000004</v>
      </c>
      <c r="M41">
        <v>0.59695299999999996</v>
      </c>
      <c r="N41">
        <v>0.277001</v>
      </c>
      <c r="O41">
        <v>0.240094</v>
      </c>
      <c r="P41">
        <v>0.410549</v>
      </c>
      <c r="Q41">
        <v>0.63042100000000001</v>
      </c>
      <c r="R41">
        <v>14599.1</v>
      </c>
      <c r="S41">
        <v>2.7732999999999999</v>
      </c>
      <c r="T41">
        <v>2140.52</v>
      </c>
      <c r="U41">
        <v>0.23000200000000001</v>
      </c>
      <c r="V41">
        <v>5.1375500000000001</v>
      </c>
      <c r="W41">
        <v>0.611313</v>
      </c>
    </row>
    <row r="42" spans="1:23" x14ac:dyDescent="0.2">
      <c r="A42">
        <v>2004</v>
      </c>
      <c r="B42">
        <v>1.56795</v>
      </c>
      <c r="C42">
        <v>0.22978199999999999</v>
      </c>
      <c r="D42">
        <v>0.217693</v>
      </c>
      <c r="E42">
        <v>0.37382700000000002</v>
      </c>
      <c r="F42">
        <v>2108.75</v>
      </c>
      <c r="G42">
        <v>3306.42</v>
      </c>
      <c r="H42">
        <v>5690.1</v>
      </c>
      <c r="I42">
        <v>13700.6</v>
      </c>
      <c r="J42">
        <v>0.47029300000000002</v>
      </c>
      <c r="K42">
        <v>0.10806499999999999</v>
      </c>
      <c r="L42">
        <v>0.57371099999999997</v>
      </c>
      <c r="M42">
        <v>0.60745099999999996</v>
      </c>
      <c r="N42">
        <v>0.27404499999999998</v>
      </c>
      <c r="O42">
        <v>0.21446799999999999</v>
      </c>
      <c r="P42">
        <v>0.37778200000000001</v>
      </c>
      <c r="Q42">
        <v>0.57371000000000005</v>
      </c>
      <c r="R42">
        <v>13900.8</v>
      </c>
      <c r="S42">
        <v>2.4429799999999999</v>
      </c>
      <c r="T42">
        <v>2140.52</v>
      </c>
      <c r="U42">
        <v>0.25722099999999998</v>
      </c>
      <c r="V42">
        <v>5.1589799999999997</v>
      </c>
      <c r="W42">
        <v>0.61919500000000005</v>
      </c>
    </row>
    <row r="43" spans="1:23" x14ac:dyDescent="0.2">
      <c r="A43">
        <v>2005</v>
      </c>
      <c r="B43">
        <v>1.4424699999999999</v>
      </c>
      <c r="C43">
        <v>0.22570899999999999</v>
      </c>
      <c r="D43">
        <v>0.266262</v>
      </c>
      <c r="E43">
        <v>0.37047999999999998</v>
      </c>
      <c r="F43">
        <v>2102.9299999999998</v>
      </c>
      <c r="G43">
        <v>3033.42</v>
      </c>
      <c r="H43">
        <v>6325.08</v>
      </c>
      <c r="I43">
        <v>14980</v>
      </c>
      <c r="J43">
        <v>0.43862000000000001</v>
      </c>
      <c r="K43">
        <v>9.9000400000000002E-2</v>
      </c>
      <c r="L43">
        <v>0.53937000000000002</v>
      </c>
      <c r="M43">
        <v>0.60710500000000001</v>
      </c>
      <c r="N43">
        <v>0.27345999999999998</v>
      </c>
      <c r="O43">
        <v>0.199825</v>
      </c>
      <c r="P43">
        <v>0.34886200000000001</v>
      </c>
      <c r="Q43">
        <v>0.53936899999999999</v>
      </c>
      <c r="R43">
        <v>12673.1</v>
      </c>
      <c r="S43">
        <v>2.0036299999999998</v>
      </c>
      <c r="T43">
        <v>2140.52</v>
      </c>
      <c r="U43">
        <v>0.31132599999999999</v>
      </c>
      <c r="V43">
        <v>5.2277100000000001</v>
      </c>
      <c r="W43">
        <v>0.63114199999999998</v>
      </c>
    </row>
    <row r="44" spans="1:23" x14ac:dyDescent="0.2">
      <c r="A44">
        <v>2006</v>
      </c>
      <c r="B44">
        <v>1.1733499999999999</v>
      </c>
      <c r="C44">
        <v>0.26389099999999999</v>
      </c>
      <c r="D44">
        <v>0.34172999999999998</v>
      </c>
      <c r="E44">
        <v>0.44723600000000002</v>
      </c>
      <c r="F44">
        <v>2120.61</v>
      </c>
      <c r="G44">
        <v>2488.23</v>
      </c>
      <c r="H44">
        <v>5937.65</v>
      </c>
      <c r="I44">
        <v>14162.1</v>
      </c>
      <c r="J44">
        <v>0.39816200000000002</v>
      </c>
      <c r="K44">
        <v>0.105071</v>
      </c>
      <c r="L44">
        <v>0.55123699999999998</v>
      </c>
      <c r="M44">
        <v>0.57662000000000002</v>
      </c>
      <c r="N44">
        <v>0.27524199999999999</v>
      </c>
      <c r="O44">
        <v>0.246533</v>
      </c>
      <c r="P44">
        <v>0.36473499999999998</v>
      </c>
      <c r="Q44">
        <v>0.55123599999999995</v>
      </c>
      <c r="R44">
        <v>11177.3</v>
      </c>
      <c r="S44">
        <v>1.8824399999999999</v>
      </c>
      <c r="T44">
        <v>2140.52</v>
      </c>
      <c r="U44">
        <v>0.337258</v>
      </c>
      <c r="V44">
        <v>5.1336500000000003</v>
      </c>
      <c r="W44">
        <v>0.61309400000000003</v>
      </c>
    </row>
    <row r="45" spans="1:23" x14ac:dyDescent="0.2">
      <c r="A45">
        <v>2007</v>
      </c>
      <c r="B45">
        <v>0.97369499999999998</v>
      </c>
      <c r="C45">
        <v>0.25051600000000002</v>
      </c>
      <c r="D45">
        <v>0.36380499999999999</v>
      </c>
      <c r="E45">
        <v>0.470331</v>
      </c>
      <c r="F45">
        <v>2120.4</v>
      </c>
      <c r="G45">
        <v>2064.63</v>
      </c>
      <c r="H45">
        <v>5868.9</v>
      </c>
      <c r="I45">
        <v>12930.6</v>
      </c>
      <c r="J45">
        <v>0.41814200000000001</v>
      </c>
      <c r="K45">
        <v>0.104751</v>
      </c>
      <c r="L45">
        <v>0.55833100000000002</v>
      </c>
      <c r="M45">
        <v>0.56760600000000005</v>
      </c>
      <c r="N45">
        <v>0.27522099999999999</v>
      </c>
      <c r="O45">
        <v>0.2626</v>
      </c>
      <c r="P45">
        <v>0.369112</v>
      </c>
      <c r="Q45">
        <v>0.55832999999999999</v>
      </c>
      <c r="R45">
        <v>10818.1</v>
      </c>
      <c r="S45">
        <v>1.8432900000000001</v>
      </c>
      <c r="T45">
        <v>2140.52</v>
      </c>
      <c r="U45">
        <v>0.313525</v>
      </c>
      <c r="V45">
        <v>5.1346100000000003</v>
      </c>
      <c r="W45">
        <v>0.61312800000000001</v>
      </c>
    </row>
    <row r="46" spans="1:23" x14ac:dyDescent="0.2">
      <c r="A46">
        <v>2008</v>
      </c>
      <c r="B46">
        <v>0.72741400000000001</v>
      </c>
      <c r="C46">
        <v>0.20738300000000001</v>
      </c>
      <c r="D46">
        <v>0.29856199999999999</v>
      </c>
      <c r="E46">
        <v>0.41639500000000002</v>
      </c>
      <c r="F46">
        <v>2118.98</v>
      </c>
      <c r="G46">
        <v>1541.38</v>
      </c>
      <c r="H46">
        <v>5090.8599999999997</v>
      </c>
      <c r="I46">
        <v>11291.4</v>
      </c>
      <c r="J46">
        <v>0.42302699999999999</v>
      </c>
      <c r="K46">
        <v>8.7728700000000007E-2</v>
      </c>
      <c r="L46">
        <v>0.67376999999999998</v>
      </c>
      <c r="M46">
        <v>0.57714799999999999</v>
      </c>
      <c r="N46">
        <v>0.27507799999999999</v>
      </c>
      <c r="O46">
        <v>0.28055400000000003</v>
      </c>
      <c r="P46">
        <v>0.42571300000000001</v>
      </c>
      <c r="Q46">
        <v>0.67376999999999998</v>
      </c>
      <c r="R46">
        <v>9864.43</v>
      </c>
      <c r="S46">
        <v>1.93767</v>
      </c>
      <c r="T46">
        <v>2140.52</v>
      </c>
      <c r="U46">
        <v>0.21578700000000001</v>
      </c>
      <c r="V46">
        <v>5.2353899999999998</v>
      </c>
      <c r="W46">
        <v>0.62931000000000004</v>
      </c>
    </row>
    <row r="47" spans="1:23" x14ac:dyDescent="0.2">
      <c r="A47">
        <v>2009</v>
      </c>
      <c r="B47">
        <v>0.76815699999999998</v>
      </c>
      <c r="C47">
        <v>0.169324</v>
      </c>
      <c r="D47">
        <v>0.21357000000000001</v>
      </c>
      <c r="E47">
        <v>0.37180400000000002</v>
      </c>
      <c r="F47">
        <v>2123.2199999999998</v>
      </c>
      <c r="G47">
        <v>1630.97</v>
      </c>
      <c r="H47">
        <v>4620.01</v>
      </c>
      <c r="I47">
        <v>9713.66</v>
      </c>
      <c r="J47">
        <v>0.49295</v>
      </c>
      <c r="K47">
        <v>8.3468399999999998E-2</v>
      </c>
      <c r="L47">
        <v>0.72567000000000004</v>
      </c>
      <c r="M47">
        <v>0.59776200000000002</v>
      </c>
      <c r="N47">
        <v>0.275507</v>
      </c>
      <c r="O47">
        <v>0.26980700000000002</v>
      </c>
      <c r="P47">
        <v>0.46517999999999998</v>
      </c>
      <c r="Q47">
        <v>0.72566900000000001</v>
      </c>
      <c r="R47">
        <v>11495.5</v>
      </c>
      <c r="S47">
        <v>2.48821</v>
      </c>
      <c r="T47">
        <v>2140.52</v>
      </c>
      <c r="U47">
        <v>0.13827100000000001</v>
      </c>
      <c r="V47">
        <v>5.1963999999999997</v>
      </c>
      <c r="W47">
        <v>0.62249200000000005</v>
      </c>
    </row>
    <row r="48" spans="1:23" x14ac:dyDescent="0.2">
      <c r="A48">
        <v>2010</v>
      </c>
      <c r="B48">
        <v>0.89444699999999999</v>
      </c>
      <c r="C48">
        <v>0.155416</v>
      </c>
      <c r="D48">
        <v>0.17025000000000001</v>
      </c>
      <c r="E48">
        <v>0.33376899999999998</v>
      </c>
      <c r="F48">
        <v>2102.02</v>
      </c>
      <c r="G48">
        <v>1880.15</v>
      </c>
      <c r="H48">
        <v>4919.62</v>
      </c>
      <c r="I48">
        <v>9648.19</v>
      </c>
      <c r="J48">
        <v>0.54032500000000006</v>
      </c>
      <c r="K48">
        <v>8.3974999999999994E-2</v>
      </c>
      <c r="L48">
        <v>0.67097099999999998</v>
      </c>
      <c r="M48">
        <v>0.62353800000000004</v>
      </c>
      <c r="N48">
        <v>0.27336899999999997</v>
      </c>
      <c r="O48">
        <v>0.22394900000000001</v>
      </c>
      <c r="P48">
        <v>0.43724800000000003</v>
      </c>
      <c r="Q48">
        <v>0.67096999999999996</v>
      </c>
      <c r="R48">
        <v>11636.5</v>
      </c>
      <c r="S48">
        <v>2.3653300000000002</v>
      </c>
      <c r="T48">
        <v>2140.52</v>
      </c>
      <c r="U48">
        <v>0.14457300000000001</v>
      </c>
      <c r="V48">
        <v>5.1925100000000004</v>
      </c>
      <c r="W48">
        <v>0.625942</v>
      </c>
    </row>
    <row r="49" spans="1:23" x14ac:dyDescent="0.2">
      <c r="A49">
        <v>2011</v>
      </c>
      <c r="B49">
        <v>1.08948</v>
      </c>
      <c r="C49">
        <v>0.23796300000000001</v>
      </c>
      <c r="D49">
        <v>0.205122</v>
      </c>
      <c r="E49">
        <v>0.39188600000000001</v>
      </c>
      <c r="F49">
        <v>2101.25</v>
      </c>
      <c r="G49">
        <v>2289.27</v>
      </c>
      <c r="H49">
        <v>4891.42</v>
      </c>
      <c r="I49">
        <v>9877.06</v>
      </c>
      <c r="J49">
        <v>0.51014800000000005</v>
      </c>
      <c r="K49">
        <v>0.121397</v>
      </c>
      <c r="L49">
        <v>0.77966000000000002</v>
      </c>
      <c r="M49">
        <v>0.57486300000000001</v>
      </c>
      <c r="N49">
        <v>0.27329100000000001</v>
      </c>
      <c r="O49">
        <v>0.305537</v>
      </c>
      <c r="P49">
        <v>0.46274300000000002</v>
      </c>
      <c r="Q49">
        <v>0.77965899999999999</v>
      </c>
      <c r="R49">
        <v>13955.7</v>
      </c>
      <c r="S49">
        <v>2.8530899999999999</v>
      </c>
      <c r="T49">
        <v>2140.52</v>
      </c>
      <c r="U49">
        <v>0.174174</v>
      </c>
      <c r="V49">
        <v>5.3663499999999997</v>
      </c>
      <c r="W49">
        <v>0.65292700000000004</v>
      </c>
    </row>
    <row r="50" spans="1:23" x14ac:dyDescent="0.2">
      <c r="A50">
        <v>2012</v>
      </c>
      <c r="B50">
        <v>1.25729</v>
      </c>
      <c r="C50">
        <v>0.21323300000000001</v>
      </c>
      <c r="D50">
        <v>0.210725</v>
      </c>
      <c r="E50">
        <v>0.335482</v>
      </c>
      <c r="F50">
        <v>2133.1</v>
      </c>
      <c r="G50">
        <v>2681.92</v>
      </c>
      <c r="H50">
        <v>4000.71</v>
      </c>
      <c r="I50">
        <v>10816.8</v>
      </c>
      <c r="J50">
        <v>0.52252799999999999</v>
      </c>
      <c r="K50">
        <v>0.11142000000000001</v>
      </c>
      <c r="L50">
        <v>0.88692599999999999</v>
      </c>
      <c r="M50">
        <v>0.60094000000000003</v>
      </c>
      <c r="N50">
        <v>0.276509</v>
      </c>
      <c r="O50">
        <v>0.29754799999999998</v>
      </c>
      <c r="P50">
        <v>0.54744000000000004</v>
      </c>
      <c r="Q50">
        <v>0.88692599999999999</v>
      </c>
      <c r="R50">
        <v>14087.1</v>
      </c>
      <c r="S50">
        <v>3.5211399999999999</v>
      </c>
      <c r="T50">
        <v>2140.52</v>
      </c>
      <c r="U50">
        <v>0.145094</v>
      </c>
      <c r="V50">
        <v>5.2432699999999999</v>
      </c>
      <c r="W50">
        <v>0.62716400000000005</v>
      </c>
    </row>
    <row r="51" spans="1:23" x14ac:dyDescent="0.2">
      <c r="A51">
        <v>2013</v>
      </c>
      <c r="B51">
        <v>1.4249000000000001</v>
      </c>
      <c r="C51">
        <v>0.174316</v>
      </c>
      <c r="D51">
        <v>0.223388</v>
      </c>
      <c r="E51">
        <v>0.29283999999999999</v>
      </c>
      <c r="F51">
        <v>2124.7800000000002</v>
      </c>
      <c r="G51">
        <v>3027.6</v>
      </c>
      <c r="H51">
        <v>3615.35</v>
      </c>
      <c r="I51">
        <v>11671.5</v>
      </c>
      <c r="J51">
        <v>0.62460000000000004</v>
      </c>
      <c r="K51">
        <v>0.108878</v>
      </c>
      <c r="L51">
        <v>0.92975200000000002</v>
      </c>
      <c r="M51">
        <v>0.62894700000000003</v>
      </c>
      <c r="N51">
        <v>0.27566400000000002</v>
      </c>
      <c r="O51">
        <v>0.27226800000000001</v>
      </c>
      <c r="P51">
        <v>0.58989599999999998</v>
      </c>
      <c r="Q51">
        <v>0.92975099999999999</v>
      </c>
      <c r="R51">
        <v>14808.8</v>
      </c>
      <c r="S51">
        <v>4.0960700000000001</v>
      </c>
      <c r="T51">
        <v>2140.52</v>
      </c>
      <c r="U51">
        <v>0.131191</v>
      </c>
      <c r="V51">
        <v>5.2073600000000004</v>
      </c>
      <c r="W51">
        <v>0.62579099999999999</v>
      </c>
    </row>
    <row r="52" spans="1:23" x14ac:dyDescent="0.2">
      <c r="A52">
        <v>2014</v>
      </c>
      <c r="B52">
        <v>1.3903000000000001</v>
      </c>
      <c r="C52">
        <v>0.145536</v>
      </c>
      <c r="D52">
        <v>0.21399599999999999</v>
      </c>
      <c r="E52">
        <v>0.26869700000000002</v>
      </c>
      <c r="F52">
        <v>2126.39</v>
      </c>
      <c r="G52">
        <v>2956.32</v>
      </c>
      <c r="H52">
        <v>3718.73</v>
      </c>
      <c r="I52">
        <v>12866.4</v>
      </c>
      <c r="J52">
        <v>0.69287299999999996</v>
      </c>
      <c r="K52">
        <v>0.100838</v>
      </c>
      <c r="L52">
        <v>0.922848</v>
      </c>
      <c r="M52">
        <v>0.63816899999999999</v>
      </c>
      <c r="N52">
        <v>0.27582699999999999</v>
      </c>
      <c r="O52">
        <v>0.24796699999999999</v>
      </c>
      <c r="P52">
        <v>0.57394800000000001</v>
      </c>
      <c r="Q52">
        <v>0.92284699999999997</v>
      </c>
      <c r="R52">
        <v>14016.2</v>
      </c>
      <c r="S52">
        <v>3.7690899999999998</v>
      </c>
      <c r="T52">
        <v>2140.52</v>
      </c>
      <c r="U52">
        <v>0.145286</v>
      </c>
      <c r="V52">
        <v>5.2419200000000004</v>
      </c>
      <c r="W52">
        <v>0.63005299999999997</v>
      </c>
    </row>
    <row r="53" spans="1:23" x14ac:dyDescent="0.2">
      <c r="A53">
        <v>2015</v>
      </c>
      <c r="B53">
        <v>1.4244000000000001</v>
      </c>
      <c r="C53">
        <v>0.14419299999999999</v>
      </c>
      <c r="D53">
        <v>0.17647599999999999</v>
      </c>
      <c r="E53">
        <v>0.33877200000000002</v>
      </c>
      <c r="F53">
        <v>2137.66</v>
      </c>
      <c r="G53">
        <v>3044.89</v>
      </c>
      <c r="H53">
        <v>4243.42</v>
      </c>
      <c r="I53">
        <v>13580.5</v>
      </c>
      <c r="J53">
        <v>0.67489399999999999</v>
      </c>
      <c r="K53">
        <v>9.7314600000000001E-2</v>
      </c>
      <c r="L53">
        <v>0.75126800000000005</v>
      </c>
      <c r="M53">
        <v>0.62081799999999998</v>
      </c>
      <c r="N53">
        <v>0.276972</v>
      </c>
      <c r="O53">
        <v>0.25450800000000001</v>
      </c>
      <c r="P53">
        <v>0.50128200000000001</v>
      </c>
      <c r="Q53">
        <v>0.75126700000000002</v>
      </c>
      <c r="R53">
        <v>15980.1</v>
      </c>
      <c r="S53">
        <v>3.76586</v>
      </c>
      <c r="T53">
        <v>2140.52</v>
      </c>
      <c r="U53">
        <v>0.15152099999999999</v>
      </c>
      <c r="V53">
        <v>5.06386</v>
      </c>
      <c r="W53">
        <v>0.599271</v>
      </c>
    </row>
    <row r="54" spans="1:23" x14ac:dyDescent="0.2">
      <c r="A54">
        <v>2016</v>
      </c>
      <c r="B54">
        <v>1.8340000000000001</v>
      </c>
      <c r="C54">
        <v>0.14282400000000001</v>
      </c>
      <c r="D54">
        <v>0.15700600000000001</v>
      </c>
      <c r="E54">
        <v>0.30070999999999998</v>
      </c>
      <c r="F54">
        <v>2091.7399999999998</v>
      </c>
      <c r="G54">
        <v>3836.24</v>
      </c>
      <c r="H54">
        <v>5586.35</v>
      </c>
      <c r="I54">
        <v>16380.8</v>
      </c>
      <c r="J54">
        <v>0.57816699999999999</v>
      </c>
      <c r="K54">
        <v>8.2575999999999997E-2</v>
      </c>
      <c r="L54">
        <v>0.58487500000000003</v>
      </c>
      <c r="M54">
        <v>0.65295700000000001</v>
      </c>
      <c r="N54">
        <v>0.27233800000000002</v>
      </c>
      <c r="O54">
        <v>0.17587800000000001</v>
      </c>
      <c r="P54">
        <v>0.391262</v>
      </c>
      <c r="Q54">
        <v>0.584874</v>
      </c>
      <c r="R54">
        <v>16963.2</v>
      </c>
      <c r="S54">
        <v>3.03654</v>
      </c>
      <c r="T54">
        <v>2140.52</v>
      </c>
      <c r="U54">
        <v>0.188915</v>
      </c>
      <c r="V54">
        <v>5.13551</v>
      </c>
      <c r="W54">
        <v>0.61772300000000002</v>
      </c>
    </row>
    <row r="55" spans="1:23" x14ac:dyDescent="0.2">
      <c r="A55">
        <v>2017</v>
      </c>
      <c r="B55">
        <v>2.0421999999999998</v>
      </c>
      <c r="C55">
        <v>0.18430099999999999</v>
      </c>
      <c r="D55">
        <v>0.170539</v>
      </c>
      <c r="E55">
        <v>0.23635300000000001</v>
      </c>
      <c r="F55">
        <v>2103.25</v>
      </c>
      <c r="G55">
        <v>4295.2700000000004</v>
      </c>
      <c r="H55">
        <v>5055.88</v>
      </c>
      <c r="I55">
        <v>16495.099999999999</v>
      </c>
      <c r="J55">
        <v>0.44712099999999999</v>
      </c>
      <c r="K55">
        <v>8.2404900000000003E-2</v>
      </c>
      <c r="L55">
        <v>0.69903099999999996</v>
      </c>
      <c r="M55">
        <v>0.66894200000000004</v>
      </c>
      <c r="N55">
        <v>0.27349200000000001</v>
      </c>
      <c r="O55">
        <v>0.165218</v>
      </c>
      <c r="P55">
        <v>0.43189699999999998</v>
      </c>
      <c r="Q55">
        <v>0.69903000000000004</v>
      </c>
      <c r="R55">
        <v>15507.8</v>
      </c>
      <c r="S55">
        <v>3.0672799999999998</v>
      </c>
      <c r="T55">
        <v>2140.52</v>
      </c>
      <c r="U55">
        <v>0.18496899999999999</v>
      </c>
      <c r="V55">
        <v>5.3091999999999997</v>
      </c>
      <c r="W55">
        <v>0.64386600000000005</v>
      </c>
    </row>
    <row r="56" spans="1:23" x14ac:dyDescent="0.2">
      <c r="A56">
        <v>2018</v>
      </c>
      <c r="B56">
        <v>1.8365499999999999</v>
      </c>
      <c r="C56">
        <v>0.14993600000000001</v>
      </c>
      <c r="D56">
        <v>0.21462700000000001</v>
      </c>
      <c r="E56">
        <v>0.209393</v>
      </c>
      <c r="F56">
        <v>2094.02</v>
      </c>
      <c r="G56">
        <v>3845.77</v>
      </c>
      <c r="H56">
        <v>5833.92</v>
      </c>
      <c r="I56">
        <v>18326.8</v>
      </c>
      <c r="J56">
        <v>0.50195999999999996</v>
      </c>
      <c r="K56">
        <v>7.5261800000000004E-2</v>
      </c>
      <c r="L56">
        <v>0.63016300000000003</v>
      </c>
      <c r="M56">
        <v>0.69416199999999995</v>
      </c>
      <c r="N56">
        <v>0.27256599999999997</v>
      </c>
      <c r="O56">
        <v>0.13195100000000001</v>
      </c>
      <c r="P56">
        <v>0.38868399999999997</v>
      </c>
      <c r="Q56">
        <v>0.630162</v>
      </c>
      <c r="R56">
        <v>13641</v>
      </c>
      <c r="S56">
        <v>2.3382200000000002</v>
      </c>
      <c r="T56">
        <v>2140.52</v>
      </c>
      <c r="U56">
        <v>0.24474799999999999</v>
      </c>
      <c r="V56">
        <v>5.3370699999999998</v>
      </c>
      <c r="W56">
        <v>0.65015900000000004</v>
      </c>
    </row>
    <row r="57" spans="1:23" x14ac:dyDescent="0.2">
      <c r="A57">
        <v>2019</v>
      </c>
      <c r="B57">
        <v>1.6455200000000001</v>
      </c>
      <c r="C57">
        <v>0.18631500000000001</v>
      </c>
      <c r="D57">
        <v>0.230071</v>
      </c>
      <c r="E57">
        <v>0.13595299999999999</v>
      </c>
      <c r="F57">
        <v>2117.84</v>
      </c>
      <c r="G57">
        <v>3484.95</v>
      </c>
      <c r="H57">
        <v>3775.8</v>
      </c>
      <c r="I57">
        <v>17010.7</v>
      </c>
      <c r="J57">
        <v>0.43762899999999999</v>
      </c>
      <c r="K57">
        <v>8.1536700000000004E-2</v>
      </c>
      <c r="L57">
        <v>1.1186799999999999</v>
      </c>
      <c r="M57">
        <v>0.70310799999999996</v>
      </c>
      <c r="N57">
        <v>0.27496199999999998</v>
      </c>
      <c r="O57">
        <v>0.15210399999999999</v>
      </c>
      <c r="P57">
        <v>0.59132799999999996</v>
      </c>
      <c r="Q57">
        <v>1.1188</v>
      </c>
      <c r="R57">
        <v>12717</v>
      </c>
      <c r="S57">
        <v>3.36802</v>
      </c>
      <c r="T57">
        <v>2140.52</v>
      </c>
      <c r="U57">
        <v>0.17046500000000001</v>
      </c>
      <c r="V57">
        <v>5.4437800000000003</v>
      </c>
      <c r="W57">
        <v>0.66065300000000005</v>
      </c>
    </row>
    <row r="58" spans="1:23" x14ac:dyDescent="0.2">
      <c r="A58">
        <v>2020</v>
      </c>
      <c r="B58">
        <v>1.3448500000000001</v>
      </c>
      <c r="C58">
        <v>0.142481</v>
      </c>
      <c r="D58">
        <v>0.26816000000000001</v>
      </c>
      <c r="E58">
        <v>0.195572</v>
      </c>
      <c r="F58">
        <v>2117.84</v>
      </c>
      <c r="G58">
        <v>2848.17</v>
      </c>
      <c r="H58">
        <v>3775.8</v>
      </c>
      <c r="I58">
        <v>14756.7</v>
      </c>
      <c r="J58">
        <v>0.67774999999999996</v>
      </c>
      <c r="K58">
        <v>9.6566600000000002E-2</v>
      </c>
      <c r="L58">
        <v>1.1186799999999999</v>
      </c>
      <c r="M58">
        <v>0.64694700000000005</v>
      </c>
      <c r="N58">
        <v>0.27496199999999998</v>
      </c>
      <c r="O58">
        <v>0.218805</v>
      </c>
      <c r="P58">
        <v>0.59132799999999996</v>
      </c>
      <c r="Q58">
        <v>1.1188</v>
      </c>
      <c r="R58">
        <v>12131.5</v>
      </c>
      <c r="S58">
        <v>3.2129599999999998</v>
      </c>
      <c r="T58">
        <v>2140.52</v>
      </c>
      <c r="U58">
        <v>0.183587</v>
      </c>
      <c r="V58">
        <v>5.4437800000000003</v>
      </c>
      <c r="W58">
        <v>0.66065300000000005</v>
      </c>
    </row>
    <row r="59" spans="1:23" x14ac:dyDescent="0.2">
      <c r="A59">
        <v>2021</v>
      </c>
      <c r="B59">
        <v>2.15781</v>
      </c>
      <c r="C59">
        <v>0.16622300000000001</v>
      </c>
      <c r="D59">
        <v>0.26816000000000001</v>
      </c>
      <c r="E59">
        <v>0.195572</v>
      </c>
      <c r="F59">
        <v>2117.84</v>
      </c>
      <c r="G59">
        <v>4569.88</v>
      </c>
      <c r="H59">
        <v>3775.8</v>
      </c>
      <c r="I59">
        <v>12648.9</v>
      </c>
      <c r="J59">
        <v>0.67774999999999996</v>
      </c>
      <c r="K59">
        <v>0.11265799999999999</v>
      </c>
      <c r="L59">
        <v>1.1186799999999999</v>
      </c>
      <c r="M59">
        <v>0.64694700000000005</v>
      </c>
      <c r="N59">
        <v>0.27496199999999998</v>
      </c>
      <c r="O59">
        <v>0.218805</v>
      </c>
      <c r="P59">
        <v>0.59132799999999996</v>
      </c>
      <c r="Q59">
        <v>1.1188</v>
      </c>
      <c r="R59">
        <v>7980.61</v>
      </c>
      <c r="S59">
        <v>2.1136200000000001</v>
      </c>
      <c r="T59">
        <v>2140.52</v>
      </c>
      <c r="U59">
        <v>0.27907500000000002</v>
      </c>
      <c r="V59">
        <v>5.4437800000000003</v>
      </c>
      <c r="W59">
        <v>0.66065300000000005</v>
      </c>
    </row>
    <row r="60" spans="1:23" x14ac:dyDescent="0.2">
      <c r="A60">
        <v>2022</v>
      </c>
      <c r="B60">
        <v>2.07748</v>
      </c>
      <c r="C60">
        <v>0.18831300000000001</v>
      </c>
      <c r="D60">
        <v>0.26816000000000001</v>
      </c>
      <c r="E60">
        <v>0.195572</v>
      </c>
      <c r="F60">
        <v>2117.84</v>
      </c>
      <c r="G60">
        <v>4399.76</v>
      </c>
      <c r="H60">
        <v>3775.8</v>
      </c>
      <c r="I60">
        <v>11165.2</v>
      </c>
      <c r="J60">
        <v>0.67774999999999996</v>
      </c>
      <c r="K60">
        <v>0.12762899999999999</v>
      </c>
      <c r="L60">
        <v>1.1186799999999999</v>
      </c>
      <c r="M60">
        <v>0.64694700000000005</v>
      </c>
      <c r="N60">
        <v>0.27496199999999998</v>
      </c>
      <c r="O60">
        <v>0.218805</v>
      </c>
      <c r="P60">
        <v>0.59132799999999996</v>
      </c>
      <c r="Q60">
        <v>1.1188</v>
      </c>
      <c r="R60">
        <v>7602.8</v>
      </c>
      <c r="S60">
        <v>2.01356</v>
      </c>
      <c r="T60">
        <v>2140.52</v>
      </c>
      <c r="U60">
        <v>0.29294300000000001</v>
      </c>
      <c r="V60">
        <v>5.4437800000000003</v>
      </c>
      <c r="W60">
        <v>0.66065300000000005</v>
      </c>
    </row>
    <row r="62" spans="1:23" x14ac:dyDescent="0.2">
      <c r="M62">
        <f>AVERAGE(M38:M58)</f>
        <v>0.62451314285714299</v>
      </c>
    </row>
    <row r="63" spans="1:23" x14ac:dyDescent="0.2">
      <c r="M63">
        <f>MIN(M1:M60)</f>
        <v>0.31093700000000002</v>
      </c>
    </row>
    <row r="64" spans="1:23" x14ac:dyDescent="0.2">
      <c r="M64">
        <f>MIN(M29:M60)</f>
        <v>0.56760600000000005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B054-65EE-4D4C-84C3-529F3B7C5C35}">
  <dimension ref="A1:U90"/>
  <sheetViews>
    <sheetView topLeftCell="A22" workbookViewId="0">
      <selection activeCell="R53" sqref="R53"/>
    </sheetView>
  </sheetViews>
  <sheetFormatPr baseColWidth="10" defaultRowHeight="16" x14ac:dyDescent="0.2"/>
  <cols>
    <col min="2" max="2" width="12.1640625" bestFit="1" customWidth="1"/>
  </cols>
  <sheetData>
    <row r="1" spans="1:16" x14ac:dyDescent="0.2">
      <c r="A1" t="s">
        <v>91</v>
      </c>
      <c r="B1">
        <v>1</v>
      </c>
      <c r="C1">
        <f>B1+1</f>
        <v>2</v>
      </c>
      <c r="D1">
        <f t="shared" ref="D1:P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</row>
    <row r="2" spans="1:16" x14ac:dyDescent="0.2">
      <c r="A2">
        <v>1964</v>
      </c>
      <c r="B2">
        <v>1.7219600000000002E-2</v>
      </c>
      <c r="C2">
        <v>0.111293</v>
      </c>
      <c r="D2">
        <v>0.373195</v>
      </c>
      <c r="E2">
        <v>1.32938</v>
      </c>
      <c r="F2">
        <v>1.3412599999999999</v>
      </c>
      <c r="G2">
        <v>1.3304499999999999</v>
      </c>
      <c r="H2">
        <v>1.2817499999999999</v>
      </c>
      <c r="I2">
        <v>1.2240599999999999</v>
      </c>
      <c r="J2">
        <v>1.17431</v>
      </c>
      <c r="K2">
        <v>1.13618</v>
      </c>
      <c r="L2">
        <v>1.13618</v>
      </c>
      <c r="M2">
        <v>1.13618</v>
      </c>
      <c r="N2">
        <v>1.13618</v>
      </c>
      <c r="O2">
        <v>1.13618</v>
      </c>
      <c r="P2">
        <v>1.13618</v>
      </c>
    </row>
    <row r="3" spans="1:16" x14ac:dyDescent="0.2">
      <c r="A3">
        <f>A2+1</f>
        <v>1965</v>
      </c>
      <c r="B3">
        <v>1.72385E-2</v>
      </c>
      <c r="C3">
        <v>0.116523</v>
      </c>
      <c r="D3">
        <v>0.44160700000000003</v>
      </c>
      <c r="E3">
        <v>1.4093800000000001</v>
      </c>
      <c r="F3">
        <v>1.3614299999999999</v>
      </c>
      <c r="G3">
        <v>1.2984100000000001</v>
      </c>
      <c r="H3">
        <v>1.2432300000000001</v>
      </c>
      <c r="I3">
        <v>1.1973499999999999</v>
      </c>
      <c r="J3">
        <v>1.1579900000000001</v>
      </c>
      <c r="K3">
        <v>1.1261399999999999</v>
      </c>
      <c r="L3">
        <v>1.1261399999999999</v>
      </c>
      <c r="M3">
        <v>1.1261399999999999</v>
      </c>
      <c r="N3">
        <v>1.1261399999999999</v>
      </c>
      <c r="O3">
        <v>1.1261399999999999</v>
      </c>
      <c r="P3">
        <v>1.1261399999999999</v>
      </c>
    </row>
    <row r="4" spans="1:16" x14ac:dyDescent="0.2">
      <c r="A4">
        <f t="shared" ref="A4:A58" si="1">A3+1</f>
        <v>1966</v>
      </c>
      <c r="B4">
        <v>1.8562700000000001E-2</v>
      </c>
      <c r="C4">
        <v>0.13156799999999999</v>
      </c>
      <c r="D4">
        <v>0.51108200000000004</v>
      </c>
      <c r="E4">
        <v>1.37235</v>
      </c>
      <c r="F4">
        <v>1.3363100000000001</v>
      </c>
      <c r="G4">
        <v>1.2716799999999999</v>
      </c>
      <c r="H4">
        <v>1.2263599999999999</v>
      </c>
      <c r="I4">
        <v>1.1859200000000001</v>
      </c>
      <c r="J4">
        <v>1.15523</v>
      </c>
      <c r="K4">
        <v>1.13182</v>
      </c>
      <c r="L4">
        <v>1.13182</v>
      </c>
      <c r="M4">
        <v>1.13182</v>
      </c>
      <c r="N4">
        <v>1.13182</v>
      </c>
      <c r="O4">
        <v>1.13182</v>
      </c>
      <c r="P4">
        <v>1.13182</v>
      </c>
    </row>
    <row r="5" spans="1:16" x14ac:dyDescent="0.2">
      <c r="A5">
        <f t="shared" si="1"/>
        <v>1967</v>
      </c>
      <c r="B5">
        <v>2.0165599999999999E-2</v>
      </c>
      <c r="C5">
        <v>0.14946599999999999</v>
      </c>
      <c r="D5">
        <v>0.658605</v>
      </c>
      <c r="E5">
        <v>1.2403299999999999</v>
      </c>
      <c r="F5">
        <v>1.2446900000000001</v>
      </c>
      <c r="G5">
        <v>1.21431</v>
      </c>
      <c r="H5">
        <v>1.1977599999999999</v>
      </c>
      <c r="I5">
        <v>1.18085</v>
      </c>
      <c r="J5">
        <v>1.16479</v>
      </c>
      <c r="K5">
        <v>1.1548400000000001</v>
      </c>
      <c r="L5">
        <v>1.1548400000000001</v>
      </c>
      <c r="M5">
        <v>1.1548400000000001</v>
      </c>
      <c r="N5">
        <v>1.1548400000000001</v>
      </c>
      <c r="O5">
        <v>1.1548400000000001</v>
      </c>
      <c r="P5">
        <v>1.1548400000000001</v>
      </c>
    </row>
    <row r="6" spans="1:16" x14ac:dyDescent="0.2">
      <c r="A6">
        <f t="shared" si="1"/>
        <v>1968</v>
      </c>
      <c r="B6">
        <v>2.32885E-2</v>
      </c>
      <c r="C6">
        <v>0.16889799999999999</v>
      </c>
      <c r="D6">
        <v>0.67353300000000005</v>
      </c>
      <c r="E6">
        <v>1.2584</v>
      </c>
      <c r="F6">
        <v>1.2231000000000001</v>
      </c>
      <c r="G6">
        <v>1.18615</v>
      </c>
      <c r="H6">
        <v>1.1712</v>
      </c>
      <c r="I6">
        <v>1.1652899999999999</v>
      </c>
      <c r="J6">
        <v>1.16239</v>
      </c>
      <c r="K6">
        <v>1.1612899999999999</v>
      </c>
      <c r="L6">
        <v>1.1612899999999999</v>
      </c>
      <c r="M6">
        <v>1.1612899999999999</v>
      </c>
      <c r="N6">
        <v>1.1612899999999999</v>
      </c>
      <c r="O6">
        <v>1.1612899999999999</v>
      </c>
      <c r="P6">
        <v>1.1612899999999999</v>
      </c>
    </row>
    <row r="7" spans="1:16" x14ac:dyDescent="0.2">
      <c r="A7">
        <f t="shared" si="1"/>
        <v>1969</v>
      </c>
      <c r="B7">
        <v>2.6948300000000001E-2</v>
      </c>
      <c r="C7">
        <v>0.183392</v>
      </c>
      <c r="D7">
        <v>0.79849599999999998</v>
      </c>
      <c r="E7">
        <v>1.1563699999999999</v>
      </c>
      <c r="F7">
        <v>1.1295999999999999</v>
      </c>
      <c r="G7">
        <v>1.10798</v>
      </c>
      <c r="H7">
        <v>1.1060700000000001</v>
      </c>
      <c r="I7">
        <v>1.15171</v>
      </c>
      <c r="J7">
        <v>1.1703699999999999</v>
      </c>
      <c r="K7">
        <v>1.1948399999999999</v>
      </c>
      <c r="L7">
        <v>1.1948399999999999</v>
      </c>
      <c r="M7">
        <v>1.1948399999999999</v>
      </c>
      <c r="N7">
        <v>1.1948399999999999</v>
      </c>
      <c r="O7">
        <v>1.1948399999999999</v>
      </c>
      <c r="P7">
        <v>1.1948399999999999</v>
      </c>
    </row>
    <row r="8" spans="1:16" x14ac:dyDescent="0.2">
      <c r="A8">
        <f t="shared" si="1"/>
        <v>1970</v>
      </c>
      <c r="B8">
        <v>3.2285899999999999E-2</v>
      </c>
      <c r="C8">
        <v>0.20877999999999999</v>
      </c>
      <c r="D8">
        <v>0.768401</v>
      </c>
      <c r="E8">
        <v>0.90788199999999997</v>
      </c>
      <c r="F8">
        <v>0.99748400000000004</v>
      </c>
      <c r="G8">
        <v>0.995502</v>
      </c>
      <c r="H8">
        <v>1.04766</v>
      </c>
      <c r="I8">
        <v>1.1533599999999999</v>
      </c>
      <c r="J8">
        <v>1.20339</v>
      </c>
      <c r="K8">
        <v>1.28088</v>
      </c>
      <c r="L8">
        <v>1.28088</v>
      </c>
      <c r="M8">
        <v>1.28088</v>
      </c>
      <c r="N8">
        <v>1.28088</v>
      </c>
      <c r="O8">
        <v>1.28088</v>
      </c>
      <c r="P8">
        <v>1.28088</v>
      </c>
    </row>
    <row r="9" spans="1:16" x14ac:dyDescent="0.2">
      <c r="A9">
        <f t="shared" si="1"/>
        <v>1971</v>
      </c>
      <c r="B9">
        <v>3.2058900000000001E-2</v>
      </c>
      <c r="C9">
        <v>0.210453</v>
      </c>
      <c r="D9">
        <v>0.69563299999999995</v>
      </c>
      <c r="E9">
        <v>0.85525300000000004</v>
      </c>
      <c r="F9">
        <v>0.98444200000000004</v>
      </c>
      <c r="G9">
        <v>0.96941900000000003</v>
      </c>
      <c r="H9">
        <v>0.98315300000000005</v>
      </c>
      <c r="I9">
        <v>1.1409499999999999</v>
      </c>
      <c r="J9">
        <v>1.21502</v>
      </c>
      <c r="K9">
        <v>1.31894</v>
      </c>
      <c r="L9">
        <v>1.31894</v>
      </c>
      <c r="M9">
        <v>1.31894</v>
      </c>
      <c r="N9">
        <v>1.31894</v>
      </c>
      <c r="O9">
        <v>1.31894</v>
      </c>
      <c r="P9">
        <v>1.31894</v>
      </c>
    </row>
    <row r="10" spans="1:16" x14ac:dyDescent="0.2">
      <c r="A10">
        <f t="shared" si="1"/>
        <v>1972</v>
      </c>
      <c r="B10">
        <v>2.5719800000000001E-2</v>
      </c>
      <c r="C10">
        <v>0.25792399999999999</v>
      </c>
      <c r="D10">
        <v>0.78495099999999995</v>
      </c>
      <c r="E10">
        <v>0.93618100000000004</v>
      </c>
      <c r="F10">
        <v>0.97478600000000004</v>
      </c>
      <c r="G10">
        <v>0.97292900000000004</v>
      </c>
      <c r="H10">
        <v>0.98153699999999999</v>
      </c>
      <c r="I10">
        <v>1.1217999999999999</v>
      </c>
      <c r="J10">
        <v>1.2141299999999999</v>
      </c>
      <c r="K10">
        <v>1.28834</v>
      </c>
      <c r="L10">
        <v>1.28834</v>
      </c>
      <c r="M10">
        <v>1.28834</v>
      </c>
      <c r="N10">
        <v>1.28834</v>
      </c>
      <c r="O10">
        <v>1.28834</v>
      </c>
      <c r="P10">
        <v>1.28834</v>
      </c>
    </row>
    <row r="11" spans="1:16" x14ac:dyDescent="0.2">
      <c r="A11">
        <f t="shared" si="1"/>
        <v>1973</v>
      </c>
      <c r="B11">
        <v>2.00701E-2</v>
      </c>
      <c r="C11">
        <v>0.28684799999999999</v>
      </c>
      <c r="D11">
        <v>0.83535199999999998</v>
      </c>
      <c r="E11">
        <v>0.98137399999999997</v>
      </c>
      <c r="F11">
        <v>1.0156499999999999</v>
      </c>
      <c r="G11">
        <v>1.01912</v>
      </c>
      <c r="H11">
        <v>1.0168999999999999</v>
      </c>
      <c r="I11">
        <v>1.12896</v>
      </c>
      <c r="J11">
        <v>1.2100599999999999</v>
      </c>
      <c r="K11">
        <v>1.2476100000000001</v>
      </c>
      <c r="L11">
        <v>1.2476100000000001</v>
      </c>
      <c r="M11">
        <v>1.2476100000000001</v>
      </c>
      <c r="N11">
        <v>1.2476100000000001</v>
      </c>
      <c r="O11">
        <v>1.2476100000000001</v>
      </c>
      <c r="P11">
        <v>1.2476100000000001</v>
      </c>
    </row>
    <row r="12" spans="1:16" x14ac:dyDescent="0.2">
      <c r="A12">
        <f t="shared" si="1"/>
        <v>1974</v>
      </c>
      <c r="B12">
        <v>1.6484499999999999E-2</v>
      </c>
      <c r="C12">
        <v>0.33396999999999999</v>
      </c>
      <c r="D12">
        <v>1.00115</v>
      </c>
      <c r="E12">
        <v>1.01715</v>
      </c>
      <c r="F12">
        <v>1.0264800000000001</v>
      </c>
      <c r="G12">
        <v>1.0231600000000001</v>
      </c>
      <c r="H12">
        <v>1.0223899999999999</v>
      </c>
      <c r="I12">
        <v>1.11131</v>
      </c>
      <c r="J12">
        <v>1.2032400000000001</v>
      </c>
      <c r="K12">
        <v>1.2074400000000001</v>
      </c>
      <c r="L12">
        <v>1.2074400000000001</v>
      </c>
      <c r="M12">
        <v>1.2074400000000001</v>
      </c>
      <c r="N12">
        <v>1.2074400000000001</v>
      </c>
      <c r="O12">
        <v>1.2074400000000001</v>
      </c>
      <c r="P12">
        <v>1.2074400000000001</v>
      </c>
    </row>
    <row r="13" spans="1:16" x14ac:dyDescent="0.2">
      <c r="A13">
        <f t="shared" si="1"/>
        <v>1975</v>
      </c>
      <c r="B13">
        <v>1.32779E-2</v>
      </c>
      <c r="C13">
        <v>0.271345</v>
      </c>
      <c r="D13">
        <v>1.1008500000000001</v>
      </c>
      <c r="E13">
        <v>1.0636699999999999</v>
      </c>
      <c r="F13">
        <v>1.0389600000000001</v>
      </c>
      <c r="G13">
        <v>1.0276099999999999</v>
      </c>
      <c r="H13">
        <v>1.0247200000000001</v>
      </c>
      <c r="I13">
        <v>1.0780700000000001</v>
      </c>
      <c r="J13">
        <v>1.1829000000000001</v>
      </c>
      <c r="K13">
        <v>1.19977</v>
      </c>
      <c r="L13">
        <v>1.19977</v>
      </c>
      <c r="M13">
        <v>1.19977</v>
      </c>
      <c r="N13">
        <v>1.19977</v>
      </c>
      <c r="O13">
        <v>1.19977</v>
      </c>
      <c r="P13">
        <v>1.19977</v>
      </c>
    </row>
    <row r="14" spans="1:16" x14ac:dyDescent="0.2">
      <c r="A14">
        <f t="shared" si="1"/>
        <v>1976</v>
      </c>
      <c r="B14">
        <v>1.0784200000000001E-2</v>
      </c>
      <c r="C14">
        <v>0.246535</v>
      </c>
      <c r="D14">
        <v>0.99069099999999999</v>
      </c>
      <c r="E14">
        <v>1.12588</v>
      </c>
      <c r="F14">
        <v>1.0854699999999999</v>
      </c>
      <c r="G14">
        <v>1.0612900000000001</v>
      </c>
      <c r="H14">
        <v>1.0517300000000001</v>
      </c>
      <c r="I14">
        <v>1.0699700000000001</v>
      </c>
      <c r="J14">
        <v>1.1772100000000001</v>
      </c>
      <c r="K14">
        <v>1.1967399999999999</v>
      </c>
      <c r="L14">
        <v>1.1967399999999999</v>
      </c>
      <c r="M14">
        <v>1.1967399999999999</v>
      </c>
      <c r="N14">
        <v>1.1967399999999999</v>
      </c>
      <c r="O14">
        <v>1.1967399999999999</v>
      </c>
      <c r="P14">
        <v>1.1967399999999999</v>
      </c>
    </row>
    <row r="15" spans="1:16" x14ac:dyDescent="0.2">
      <c r="A15">
        <f t="shared" si="1"/>
        <v>1977</v>
      </c>
      <c r="B15">
        <v>8.8268200000000008E-3</v>
      </c>
      <c r="C15">
        <v>0.246448</v>
      </c>
      <c r="D15">
        <v>0.853773</v>
      </c>
      <c r="E15">
        <v>1.05637</v>
      </c>
      <c r="F15">
        <v>1.1077600000000001</v>
      </c>
      <c r="G15">
        <v>1.08873</v>
      </c>
      <c r="H15">
        <v>1.0773999999999999</v>
      </c>
      <c r="I15">
        <v>1.07585</v>
      </c>
      <c r="J15">
        <v>1.1833499999999999</v>
      </c>
      <c r="K15">
        <v>1.21692</v>
      </c>
      <c r="L15">
        <v>1.21692</v>
      </c>
      <c r="M15">
        <v>1.21692</v>
      </c>
      <c r="N15">
        <v>1.21692</v>
      </c>
      <c r="O15">
        <v>1.21692</v>
      </c>
      <c r="P15">
        <v>1.21692</v>
      </c>
    </row>
    <row r="16" spans="1:16" x14ac:dyDescent="0.2">
      <c r="A16">
        <f t="shared" si="1"/>
        <v>1978</v>
      </c>
      <c r="B16">
        <v>6.8239399999999997E-3</v>
      </c>
      <c r="C16">
        <v>0.208647</v>
      </c>
      <c r="D16">
        <v>0.78807099999999997</v>
      </c>
      <c r="E16">
        <v>0.992869</v>
      </c>
      <c r="F16">
        <v>1.1098399999999999</v>
      </c>
      <c r="G16">
        <v>1.0932900000000001</v>
      </c>
      <c r="H16">
        <v>1.0922700000000001</v>
      </c>
      <c r="I16">
        <v>1.0910200000000001</v>
      </c>
      <c r="J16">
        <v>1.1994199999999999</v>
      </c>
      <c r="K16">
        <v>1.2362899999999999</v>
      </c>
      <c r="L16">
        <v>1.2362899999999999</v>
      </c>
      <c r="M16">
        <v>1.2362899999999999</v>
      </c>
      <c r="N16">
        <v>1.2362899999999999</v>
      </c>
      <c r="O16">
        <v>1.2362899999999999</v>
      </c>
      <c r="P16">
        <v>1.2362899999999999</v>
      </c>
    </row>
    <row r="17" spans="1:21" x14ac:dyDescent="0.2">
      <c r="A17">
        <f t="shared" si="1"/>
        <v>1979</v>
      </c>
      <c r="B17">
        <v>5.4074500000000003E-3</v>
      </c>
      <c r="C17">
        <v>0.140706</v>
      </c>
      <c r="D17">
        <v>0.63552399999999998</v>
      </c>
      <c r="E17">
        <v>0.88837100000000002</v>
      </c>
      <c r="F17">
        <v>1.1327</v>
      </c>
      <c r="G17">
        <v>1.15662</v>
      </c>
      <c r="H17">
        <v>1.13927</v>
      </c>
      <c r="I17">
        <v>1.1388100000000001</v>
      </c>
      <c r="J17">
        <v>1.24112</v>
      </c>
      <c r="K17">
        <v>1.2535799999999999</v>
      </c>
      <c r="L17">
        <v>1.2535799999999999</v>
      </c>
      <c r="M17">
        <v>1.2535799999999999</v>
      </c>
      <c r="N17">
        <v>1.2535799999999999</v>
      </c>
      <c r="O17">
        <v>1.2535799999999999</v>
      </c>
      <c r="P17">
        <v>1.2535799999999999</v>
      </c>
    </row>
    <row r="18" spans="1:21" x14ac:dyDescent="0.2">
      <c r="A18">
        <f t="shared" si="1"/>
        <v>1980</v>
      </c>
      <c r="B18">
        <v>4.1124100000000004E-3</v>
      </c>
      <c r="C18">
        <v>8.3360600000000007E-2</v>
      </c>
      <c r="D18">
        <v>0.47519499999999998</v>
      </c>
      <c r="E18">
        <v>0.88386900000000002</v>
      </c>
      <c r="F18">
        <v>1.14506</v>
      </c>
      <c r="G18">
        <v>1.21248</v>
      </c>
      <c r="H18">
        <v>1.19377</v>
      </c>
      <c r="I18">
        <v>1.18405</v>
      </c>
      <c r="J18">
        <v>1.2501599999999999</v>
      </c>
      <c r="K18">
        <v>1.26132</v>
      </c>
      <c r="L18">
        <v>1.26132</v>
      </c>
      <c r="M18">
        <v>1.26132</v>
      </c>
      <c r="N18">
        <v>1.26132</v>
      </c>
      <c r="O18">
        <v>1.26132</v>
      </c>
      <c r="P18">
        <v>1.26132</v>
      </c>
    </row>
    <row r="19" spans="1:21" x14ac:dyDescent="0.2">
      <c r="A19">
        <f t="shared" si="1"/>
        <v>1981</v>
      </c>
      <c r="B19">
        <v>3.2261199999999999E-3</v>
      </c>
      <c r="C19">
        <v>6.1448799999999998E-2</v>
      </c>
      <c r="D19">
        <v>0.34732600000000002</v>
      </c>
      <c r="E19">
        <v>0.85412900000000003</v>
      </c>
      <c r="F19">
        <v>1.1877899999999999</v>
      </c>
      <c r="G19">
        <v>1.2018500000000001</v>
      </c>
      <c r="H19">
        <v>1.1972100000000001</v>
      </c>
      <c r="I19">
        <v>1.20699</v>
      </c>
      <c r="J19">
        <v>1.2657700000000001</v>
      </c>
      <c r="K19">
        <v>1.27904</v>
      </c>
      <c r="L19">
        <v>1.27904</v>
      </c>
      <c r="M19">
        <v>1.27904</v>
      </c>
      <c r="N19">
        <v>1.27904</v>
      </c>
      <c r="O19">
        <v>1.27904</v>
      </c>
      <c r="P19">
        <v>1.27904</v>
      </c>
    </row>
    <row r="20" spans="1:21" x14ac:dyDescent="0.2">
      <c r="A20">
        <f t="shared" si="1"/>
        <v>1982</v>
      </c>
      <c r="B20">
        <v>2.6275399999999998E-3</v>
      </c>
      <c r="C20">
        <v>5.16929E-2</v>
      </c>
      <c r="D20">
        <v>0.249303</v>
      </c>
      <c r="E20">
        <v>0.79442000000000002</v>
      </c>
      <c r="F20">
        <v>1.1983699999999999</v>
      </c>
      <c r="G20">
        <v>1.1980500000000001</v>
      </c>
      <c r="H20">
        <v>1.1901200000000001</v>
      </c>
      <c r="I20">
        <v>1.2187600000000001</v>
      </c>
      <c r="J20">
        <v>1.28121</v>
      </c>
      <c r="K20">
        <v>1.3025800000000001</v>
      </c>
      <c r="L20">
        <v>1.3025800000000001</v>
      </c>
      <c r="M20">
        <v>1.3025800000000001</v>
      </c>
      <c r="N20">
        <v>1.3025800000000001</v>
      </c>
      <c r="O20">
        <v>1.3025800000000001</v>
      </c>
      <c r="P20">
        <v>1.3025800000000001</v>
      </c>
    </row>
    <row r="21" spans="1:21" x14ac:dyDescent="0.2">
      <c r="A21">
        <f t="shared" si="1"/>
        <v>1983</v>
      </c>
      <c r="B21">
        <v>2.1483299999999999E-3</v>
      </c>
      <c r="C21">
        <v>5.4264300000000001E-2</v>
      </c>
      <c r="D21">
        <v>0.213976</v>
      </c>
      <c r="E21">
        <v>0.66842999999999997</v>
      </c>
      <c r="F21">
        <v>1.09226</v>
      </c>
      <c r="G21">
        <v>1.2363500000000001</v>
      </c>
      <c r="H21">
        <v>1.2142299999999999</v>
      </c>
      <c r="I21">
        <v>1.21417</v>
      </c>
      <c r="J21">
        <v>1.2825200000000001</v>
      </c>
      <c r="K21">
        <v>1.33694</v>
      </c>
      <c r="L21">
        <v>1.33694</v>
      </c>
      <c r="M21">
        <v>1.33694</v>
      </c>
      <c r="N21">
        <v>1.33694</v>
      </c>
      <c r="O21">
        <v>1.33694</v>
      </c>
      <c r="P21">
        <v>1.33694</v>
      </c>
    </row>
    <row r="22" spans="1:21" x14ac:dyDescent="0.2">
      <c r="A22">
        <f t="shared" si="1"/>
        <v>1984</v>
      </c>
      <c r="B22">
        <v>1.7728100000000001E-3</v>
      </c>
      <c r="C22">
        <v>4.4076799999999999E-2</v>
      </c>
      <c r="D22">
        <v>0.216781</v>
      </c>
      <c r="E22">
        <v>0.57922700000000005</v>
      </c>
      <c r="F22">
        <v>1.1718599999999999</v>
      </c>
      <c r="G22">
        <v>1.2455400000000001</v>
      </c>
      <c r="H22">
        <v>1.2484999999999999</v>
      </c>
      <c r="I22">
        <v>1.2326999999999999</v>
      </c>
      <c r="J22">
        <v>1.26633</v>
      </c>
      <c r="K22">
        <v>1.3322000000000001</v>
      </c>
      <c r="L22">
        <v>1.3322000000000001</v>
      </c>
      <c r="M22">
        <v>1.3322000000000001</v>
      </c>
      <c r="N22">
        <v>1.3322000000000001</v>
      </c>
      <c r="O22">
        <v>1.3322000000000001</v>
      </c>
      <c r="P22">
        <v>1.3322000000000001</v>
      </c>
    </row>
    <row r="23" spans="1:21" x14ac:dyDescent="0.2">
      <c r="A23">
        <f t="shared" si="1"/>
        <v>1985</v>
      </c>
      <c r="B23">
        <v>1.46411E-3</v>
      </c>
      <c r="C23">
        <v>4.4355400000000003E-2</v>
      </c>
      <c r="D23">
        <v>0.23835799999999999</v>
      </c>
      <c r="E23">
        <v>0.53377799999999997</v>
      </c>
      <c r="F23">
        <v>0.89500599999999997</v>
      </c>
      <c r="G23">
        <v>1.3754299999999999</v>
      </c>
      <c r="H23">
        <v>1.32114</v>
      </c>
      <c r="I23">
        <v>1.30054</v>
      </c>
      <c r="J23">
        <v>1.28233</v>
      </c>
      <c r="K23">
        <v>1.3346</v>
      </c>
      <c r="L23">
        <v>1.3346</v>
      </c>
      <c r="M23">
        <v>1.3346</v>
      </c>
      <c r="N23">
        <v>1.3346</v>
      </c>
      <c r="O23">
        <v>1.3346</v>
      </c>
      <c r="P23">
        <v>1.3346</v>
      </c>
    </row>
    <row r="24" spans="1:21" x14ac:dyDescent="0.2">
      <c r="A24">
        <f t="shared" si="1"/>
        <v>1986</v>
      </c>
      <c r="B24">
        <v>1.2126299999999999E-3</v>
      </c>
      <c r="C24">
        <v>4.1924500000000003E-2</v>
      </c>
      <c r="D24">
        <v>0.25016300000000002</v>
      </c>
      <c r="E24">
        <v>0.61107</v>
      </c>
      <c r="F24">
        <v>0.89733399999999996</v>
      </c>
      <c r="G24">
        <v>1.28061</v>
      </c>
      <c r="H24">
        <v>1.39497</v>
      </c>
      <c r="I24">
        <v>1.28302</v>
      </c>
      <c r="J24">
        <v>1.3209599999999999</v>
      </c>
      <c r="K24">
        <v>1.31979</v>
      </c>
      <c r="L24">
        <v>1.31979</v>
      </c>
      <c r="M24">
        <v>1.31979</v>
      </c>
      <c r="N24">
        <v>1.31979</v>
      </c>
      <c r="O24">
        <v>1.31979</v>
      </c>
      <c r="P24">
        <v>1.31979</v>
      </c>
    </row>
    <row r="25" spans="1:21" x14ac:dyDescent="0.2">
      <c r="A25">
        <f t="shared" si="1"/>
        <v>1987</v>
      </c>
      <c r="B25">
        <v>9.82405E-4</v>
      </c>
      <c r="C25">
        <v>3.71919E-2</v>
      </c>
      <c r="D25">
        <v>0.26775599999999999</v>
      </c>
      <c r="E25">
        <v>0.53601799999999999</v>
      </c>
      <c r="F25">
        <v>0.86534699999999998</v>
      </c>
      <c r="G25">
        <v>1.2247300000000001</v>
      </c>
      <c r="H25">
        <v>1.21991</v>
      </c>
      <c r="I25">
        <v>1.4381999999999999</v>
      </c>
      <c r="J25">
        <v>1.40293</v>
      </c>
      <c r="K25">
        <v>1.33449</v>
      </c>
      <c r="L25">
        <v>1.33449</v>
      </c>
      <c r="M25">
        <v>1.33449</v>
      </c>
      <c r="N25">
        <v>1.33449</v>
      </c>
      <c r="O25">
        <v>1.33449</v>
      </c>
      <c r="P25">
        <v>1.33449</v>
      </c>
    </row>
    <row r="26" spans="1:21" x14ac:dyDescent="0.2">
      <c r="A26">
        <f t="shared" si="1"/>
        <v>1988</v>
      </c>
      <c r="B26">
        <v>8.1121199999999996E-4</v>
      </c>
      <c r="C26">
        <v>3.3611700000000001E-2</v>
      </c>
      <c r="D26">
        <v>0.43108000000000002</v>
      </c>
      <c r="E26">
        <v>0.56584199999999996</v>
      </c>
      <c r="F26">
        <v>1.00325</v>
      </c>
      <c r="G26">
        <v>1.1916100000000001</v>
      </c>
      <c r="H26">
        <v>1.45913</v>
      </c>
      <c r="I26">
        <v>1.3555299999999999</v>
      </c>
      <c r="J26">
        <v>1.35351</v>
      </c>
      <c r="K26">
        <v>1.2676000000000001</v>
      </c>
      <c r="L26">
        <v>1.2676000000000001</v>
      </c>
      <c r="M26">
        <v>1.2676000000000001</v>
      </c>
      <c r="N26">
        <v>1.2676000000000001</v>
      </c>
      <c r="O26">
        <v>1.2676000000000001</v>
      </c>
      <c r="P26">
        <v>1.2676000000000001</v>
      </c>
    </row>
    <row r="27" spans="1:21" x14ac:dyDescent="0.2">
      <c r="A27">
        <f t="shared" si="1"/>
        <v>1989</v>
      </c>
      <c r="B27">
        <v>6.4508199999999995E-4</v>
      </c>
      <c r="C27">
        <v>2.9605599999999999E-2</v>
      </c>
      <c r="D27">
        <v>0.26983200000000002</v>
      </c>
      <c r="E27">
        <v>0.64397300000000002</v>
      </c>
      <c r="F27">
        <v>0.99912900000000004</v>
      </c>
      <c r="G27">
        <v>1.22401</v>
      </c>
      <c r="H27">
        <v>1.5924199999999999</v>
      </c>
      <c r="I27">
        <v>1.4587399999999999</v>
      </c>
      <c r="J27">
        <v>1.3037799999999999</v>
      </c>
      <c r="K27">
        <v>1.24631</v>
      </c>
      <c r="L27">
        <v>1.24631</v>
      </c>
      <c r="M27">
        <v>1.24631</v>
      </c>
      <c r="N27">
        <v>1.24631</v>
      </c>
      <c r="O27">
        <v>1.24631</v>
      </c>
      <c r="P27">
        <v>1.24631</v>
      </c>
    </row>
    <row r="28" spans="1:21" x14ac:dyDescent="0.2">
      <c r="A28">
        <f t="shared" si="1"/>
        <v>1990</v>
      </c>
      <c r="B28">
        <v>5.0663699999999999E-4</v>
      </c>
      <c r="C28">
        <v>2.6519999999999998E-2</v>
      </c>
      <c r="D28">
        <v>0.16997100000000001</v>
      </c>
      <c r="E28">
        <v>0.60123899999999997</v>
      </c>
      <c r="F28">
        <v>1.20122</v>
      </c>
      <c r="G28">
        <v>1.2126600000000001</v>
      </c>
      <c r="H28">
        <v>1.45777</v>
      </c>
      <c r="I28">
        <v>1.472</v>
      </c>
      <c r="J28">
        <v>1.38707</v>
      </c>
      <c r="K28">
        <v>1.2451700000000001</v>
      </c>
      <c r="L28">
        <v>1.2451700000000001</v>
      </c>
      <c r="M28">
        <v>1.2451700000000001</v>
      </c>
      <c r="N28">
        <v>1.2451700000000001</v>
      </c>
      <c r="O28">
        <v>1.2451700000000001</v>
      </c>
      <c r="P28">
        <v>1.2451700000000001</v>
      </c>
    </row>
    <row r="29" spans="1:21" x14ac:dyDescent="0.2">
      <c r="A29">
        <f t="shared" si="1"/>
        <v>1991</v>
      </c>
      <c r="B29">
        <v>3.74242E-4</v>
      </c>
      <c r="C29">
        <v>2.1959800000000002E-2</v>
      </c>
      <c r="D29">
        <v>9.1420399999999999E-2</v>
      </c>
      <c r="E29">
        <v>0.33867599999999998</v>
      </c>
      <c r="F29">
        <v>0.74648099999999995</v>
      </c>
      <c r="G29">
        <v>0.95046799999999998</v>
      </c>
      <c r="H29">
        <v>1.4048400000000001</v>
      </c>
      <c r="I29">
        <v>1.1421699999999999</v>
      </c>
      <c r="J29">
        <v>1.48858</v>
      </c>
      <c r="K29">
        <v>1.4691700000000001</v>
      </c>
      <c r="L29">
        <v>1.4691700000000001</v>
      </c>
      <c r="M29">
        <v>1.4691700000000001</v>
      </c>
      <c r="N29">
        <v>1.4691700000000001</v>
      </c>
      <c r="O29">
        <v>1.4691700000000001</v>
      </c>
      <c r="P29">
        <v>1.4691700000000001</v>
      </c>
      <c r="R29">
        <f>SUMPRODUCT(B29:K29,$B$1:$K$1)/10</f>
        <v>5.8168632041999997</v>
      </c>
      <c r="U29">
        <v>0.2</v>
      </c>
    </row>
    <row r="30" spans="1:21" x14ac:dyDescent="0.2">
      <c r="A30">
        <f t="shared" si="1"/>
        <v>1992</v>
      </c>
      <c r="B30">
        <v>3.1199100000000002E-4</v>
      </c>
      <c r="C30">
        <v>2.19075E-2</v>
      </c>
      <c r="D30">
        <v>0.16508300000000001</v>
      </c>
      <c r="E30">
        <v>0.23929700000000001</v>
      </c>
      <c r="F30">
        <v>0.458791</v>
      </c>
      <c r="G30">
        <v>0.86835600000000002</v>
      </c>
      <c r="H30">
        <v>1.2481599999999999</v>
      </c>
      <c r="I30">
        <v>1.35205</v>
      </c>
      <c r="J30">
        <v>1.57731</v>
      </c>
      <c r="K30">
        <v>1.51145</v>
      </c>
      <c r="L30">
        <v>1.51145</v>
      </c>
      <c r="M30">
        <v>1.51145</v>
      </c>
      <c r="N30">
        <v>1.51145</v>
      </c>
      <c r="O30">
        <v>1.51145</v>
      </c>
      <c r="P30">
        <v>1.51145</v>
      </c>
      <c r="R30">
        <f t="shared" ref="R30:R60" si="2">SUMPRODUCT(B30:K30,$B$1:$K$1)/10</f>
        <v>5.7864464991000002</v>
      </c>
    </row>
    <row r="31" spans="1:21" x14ac:dyDescent="0.2">
      <c r="A31">
        <f t="shared" si="1"/>
        <v>1993</v>
      </c>
      <c r="B31">
        <v>2.71804E-4</v>
      </c>
      <c r="C31">
        <v>1.14828E-2</v>
      </c>
      <c r="D31">
        <v>0.168406</v>
      </c>
      <c r="E31">
        <v>0.64478899999999995</v>
      </c>
      <c r="F31">
        <v>0.489396</v>
      </c>
      <c r="G31">
        <v>0.92699600000000004</v>
      </c>
      <c r="H31">
        <v>1.47281</v>
      </c>
      <c r="I31">
        <v>1.45608</v>
      </c>
      <c r="J31">
        <v>1.5023200000000001</v>
      </c>
      <c r="K31">
        <v>1.38791</v>
      </c>
      <c r="L31">
        <v>1.38791</v>
      </c>
      <c r="M31">
        <v>1.38791</v>
      </c>
      <c r="N31">
        <v>1.38791</v>
      </c>
      <c r="O31">
        <v>1.38791</v>
      </c>
      <c r="P31">
        <v>1.38791</v>
      </c>
      <c r="R31">
        <f t="shared" si="2"/>
        <v>6.0474857404000009</v>
      </c>
      <c r="T31">
        <v>1</v>
      </c>
      <c r="U31">
        <f>((T31-1)-1)*0.05+0.5</f>
        <v>0.45</v>
      </c>
    </row>
    <row r="32" spans="1:21" x14ac:dyDescent="0.2">
      <c r="A32">
        <f t="shared" si="1"/>
        <v>1994</v>
      </c>
      <c r="B32">
        <v>2.5264999999999999E-4</v>
      </c>
      <c r="C32">
        <v>1.1524299999999999E-2</v>
      </c>
      <c r="D32">
        <v>7.6218999999999995E-2</v>
      </c>
      <c r="E32">
        <v>0.45964300000000002</v>
      </c>
      <c r="F32">
        <v>1.2709699999999999</v>
      </c>
      <c r="G32">
        <v>1.1684600000000001</v>
      </c>
      <c r="H32">
        <v>1.4347099999999999</v>
      </c>
      <c r="I32">
        <v>1.38784</v>
      </c>
      <c r="J32">
        <v>1.34796</v>
      </c>
      <c r="K32">
        <v>1.30707</v>
      </c>
      <c r="L32">
        <v>1.30707</v>
      </c>
      <c r="M32">
        <v>1.30707</v>
      </c>
      <c r="N32">
        <v>1.30707</v>
      </c>
      <c r="O32">
        <v>1.30707</v>
      </c>
      <c r="P32">
        <v>1.30707</v>
      </c>
      <c r="R32">
        <f t="shared" si="2"/>
        <v>6.1804170249999997</v>
      </c>
      <c r="T32">
        <f>T31+1</f>
        <v>2</v>
      </c>
      <c r="U32">
        <f t="shared" ref="U32:U52" si="3">((T32-1)-1)*0.05+0.5</f>
        <v>0.5</v>
      </c>
    </row>
    <row r="33" spans="1:21" x14ac:dyDescent="0.2">
      <c r="A33">
        <f t="shared" si="1"/>
        <v>1995</v>
      </c>
      <c r="B33">
        <v>2.2710499999999999E-4</v>
      </c>
      <c r="C33">
        <v>1.1039500000000001E-2</v>
      </c>
      <c r="D33">
        <v>4.9326799999999997E-2</v>
      </c>
      <c r="E33">
        <v>0.23025200000000001</v>
      </c>
      <c r="F33">
        <v>0.89090599999999998</v>
      </c>
      <c r="G33">
        <v>1.77867</v>
      </c>
      <c r="H33">
        <v>1.4946699999999999</v>
      </c>
      <c r="I33">
        <v>1.46306</v>
      </c>
      <c r="J33">
        <v>1.36008</v>
      </c>
      <c r="K33">
        <v>1.2869600000000001</v>
      </c>
      <c r="L33">
        <v>1.2869600000000001</v>
      </c>
      <c r="M33">
        <v>1.2869600000000001</v>
      </c>
      <c r="N33">
        <v>1.2869600000000001</v>
      </c>
      <c r="O33">
        <v>1.2869600000000001</v>
      </c>
      <c r="P33">
        <v>1.2869600000000001</v>
      </c>
      <c r="R33">
        <f t="shared" si="2"/>
        <v>6.3495334505000001</v>
      </c>
      <c r="T33">
        <f t="shared" ref="T33:T52" si="4">T32+1</f>
        <v>3</v>
      </c>
      <c r="U33">
        <f t="shared" si="3"/>
        <v>0.55000000000000004</v>
      </c>
    </row>
    <row r="34" spans="1:21" x14ac:dyDescent="0.2">
      <c r="A34">
        <f t="shared" si="1"/>
        <v>1996</v>
      </c>
      <c r="B34">
        <v>2.04253E-4</v>
      </c>
      <c r="C34">
        <v>1.87072E-2</v>
      </c>
      <c r="D34">
        <v>6.2365499999999997E-2</v>
      </c>
      <c r="E34">
        <v>8.3410999999999999E-2</v>
      </c>
      <c r="F34">
        <v>0.34735300000000002</v>
      </c>
      <c r="G34">
        <v>1.0922000000000001</v>
      </c>
      <c r="H34">
        <v>1.7818799999999999</v>
      </c>
      <c r="I34">
        <v>1.88493</v>
      </c>
      <c r="J34">
        <v>1.5906100000000001</v>
      </c>
      <c r="K34">
        <v>1.35639</v>
      </c>
      <c r="L34">
        <v>1.35639</v>
      </c>
      <c r="M34">
        <v>1.35639</v>
      </c>
      <c r="N34">
        <v>1.35639</v>
      </c>
      <c r="O34">
        <v>1.35639</v>
      </c>
      <c r="P34">
        <v>1.35639</v>
      </c>
      <c r="R34">
        <f t="shared" si="2"/>
        <v>6.4280314153000004</v>
      </c>
      <c r="T34">
        <f t="shared" si="4"/>
        <v>4</v>
      </c>
      <c r="U34">
        <f t="shared" si="3"/>
        <v>0.6</v>
      </c>
    </row>
    <row r="35" spans="1:21" x14ac:dyDescent="0.2">
      <c r="A35">
        <f t="shared" si="1"/>
        <v>1997</v>
      </c>
      <c r="B35">
        <v>1.9523399999999999E-4</v>
      </c>
      <c r="C35">
        <v>3.3564299999999998E-2</v>
      </c>
      <c r="D35">
        <v>7.4305099999999999E-2</v>
      </c>
      <c r="E35">
        <v>0.17099300000000001</v>
      </c>
      <c r="F35">
        <v>0.373612</v>
      </c>
      <c r="G35">
        <v>0.75156800000000001</v>
      </c>
      <c r="H35">
        <v>1.2398800000000001</v>
      </c>
      <c r="I35">
        <v>1.3927499999999999</v>
      </c>
      <c r="J35">
        <v>1.7584599999999999</v>
      </c>
      <c r="K35">
        <v>1.5341100000000001</v>
      </c>
      <c r="L35">
        <v>1.5341100000000001</v>
      </c>
      <c r="M35">
        <v>1.5341100000000001</v>
      </c>
      <c r="N35">
        <v>1.5341100000000001</v>
      </c>
      <c r="O35">
        <v>1.5341100000000001</v>
      </c>
      <c r="P35">
        <v>1.5341100000000001</v>
      </c>
      <c r="R35">
        <f t="shared" si="2"/>
        <v>5.8340079134000007</v>
      </c>
      <c r="T35">
        <f t="shared" si="4"/>
        <v>5</v>
      </c>
      <c r="U35">
        <f t="shared" si="3"/>
        <v>0.65</v>
      </c>
    </row>
    <row r="36" spans="1:21" x14ac:dyDescent="0.2">
      <c r="A36">
        <f t="shared" si="1"/>
        <v>1998</v>
      </c>
      <c r="B36">
        <v>1.83537E-4</v>
      </c>
      <c r="C36">
        <v>2.16194E-2</v>
      </c>
      <c r="D36">
        <v>0.101798</v>
      </c>
      <c r="E36">
        <v>0.232428</v>
      </c>
      <c r="F36">
        <v>0.46280100000000002</v>
      </c>
      <c r="G36">
        <v>1.0317099999999999</v>
      </c>
      <c r="H36">
        <v>1.0613999999999999</v>
      </c>
      <c r="I36">
        <v>1.3965099999999999</v>
      </c>
      <c r="J36">
        <v>1.6042799999999999</v>
      </c>
      <c r="K36">
        <v>1.5145500000000001</v>
      </c>
      <c r="L36">
        <v>1.5145500000000001</v>
      </c>
      <c r="M36">
        <v>1.5145500000000001</v>
      </c>
      <c r="N36">
        <v>1.5145500000000001</v>
      </c>
      <c r="O36">
        <v>1.5145500000000001</v>
      </c>
      <c r="P36">
        <v>1.5145500000000001</v>
      </c>
      <c r="R36">
        <f t="shared" si="2"/>
        <v>5.7968693336999992</v>
      </c>
      <c r="T36">
        <f t="shared" si="4"/>
        <v>6</v>
      </c>
      <c r="U36">
        <f t="shared" si="3"/>
        <v>0.7</v>
      </c>
    </row>
    <row r="37" spans="1:21" x14ac:dyDescent="0.2">
      <c r="A37">
        <f t="shared" si="1"/>
        <v>1999</v>
      </c>
      <c r="B37">
        <v>1.7841800000000001E-4</v>
      </c>
      <c r="C37">
        <v>1.57787E-2</v>
      </c>
      <c r="D37">
        <v>0.26498899999999997</v>
      </c>
      <c r="E37">
        <v>0.412856</v>
      </c>
      <c r="F37">
        <v>0.60397599999999996</v>
      </c>
      <c r="G37">
        <v>0.94375100000000001</v>
      </c>
      <c r="H37">
        <v>1.50997</v>
      </c>
      <c r="I37">
        <v>1.44923</v>
      </c>
      <c r="J37">
        <v>1.4199200000000001</v>
      </c>
      <c r="K37">
        <v>1.39656</v>
      </c>
      <c r="L37">
        <v>1.39656</v>
      </c>
      <c r="M37">
        <v>1.39656</v>
      </c>
      <c r="N37">
        <v>1.39656</v>
      </c>
      <c r="O37">
        <v>1.39656</v>
      </c>
      <c r="P37">
        <v>1.39656</v>
      </c>
      <c r="R37">
        <f t="shared" si="2"/>
        <v>6.0069022818000004</v>
      </c>
      <c r="T37">
        <f t="shared" si="4"/>
        <v>7</v>
      </c>
      <c r="U37">
        <f t="shared" si="3"/>
        <v>0.75</v>
      </c>
    </row>
    <row r="38" spans="1:21" x14ac:dyDescent="0.2">
      <c r="A38">
        <f t="shared" si="1"/>
        <v>2000</v>
      </c>
      <c r="B38">
        <v>1.65045E-4</v>
      </c>
      <c r="C38">
        <v>1.3188699999999999E-2</v>
      </c>
      <c r="D38">
        <v>0.14774200000000001</v>
      </c>
      <c r="E38">
        <v>0.54555500000000001</v>
      </c>
      <c r="F38">
        <v>0.88730799999999999</v>
      </c>
      <c r="G38">
        <v>0.91647800000000001</v>
      </c>
      <c r="H38">
        <v>1.46648</v>
      </c>
      <c r="I38">
        <v>1.7755000000000001</v>
      </c>
      <c r="J38">
        <v>1.4478800000000001</v>
      </c>
      <c r="K38">
        <v>1.2999499999999999</v>
      </c>
      <c r="L38">
        <v>1.2999499999999999</v>
      </c>
      <c r="M38">
        <v>1.2999499999999999</v>
      </c>
      <c r="N38">
        <v>1.2999499999999999</v>
      </c>
      <c r="O38">
        <v>1.2999499999999999</v>
      </c>
      <c r="P38">
        <v>1.2999499999999999</v>
      </c>
      <c r="R38">
        <f t="shared" si="2"/>
        <v>6.3087176444999997</v>
      </c>
      <c r="T38">
        <f t="shared" si="4"/>
        <v>8</v>
      </c>
      <c r="U38">
        <f t="shared" si="3"/>
        <v>0.8</v>
      </c>
    </row>
    <row r="39" spans="1:21" x14ac:dyDescent="0.2">
      <c r="A39">
        <f t="shared" si="1"/>
        <v>2001</v>
      </c>
      <c r="B39">
        <v>1.5072299999999999E-4</v>
      </c>
      <c r="C39">
        <v>9.8899699999999997E-3</v>
      </c>
      <c r="D39">
        <v>8.9137499999999995E-2</v>
      </c>
      <c r="E39">
        <v>0.36809500000000001</v>
      </c>
      <c r="F39">
        <v>1.04698</v>
      </c>
      <c r="G39">
        <v>1.5268900000000001</v>
      </c>
      <c r="H39">
        <v>1.5099499999999999</v>
      </c>
      <c r="I39">
        <v>1.4880899999999999</v>
      </c>
      <c r="J39">
        <v>1.35642</v>
      </c>
      <c r="K39">
        <v>1.2674000000000001</v>
      </c>
      <c r="L39">
        <v>1.2674000000000001</v>
      </c>
      <c r="M39">
        <v>1.2674000000000001</v>
      </c>
      <c r="N39">
        <v>1.2674000000000001</v>
      </c>
      <c r="O39">
        <v>1.2674000000000001</v>
      </c>
      <c r="P39">
        <v>1.2674000000000001</v>
      </c>
      <c r="R39">
        <f t="shared" si="2"/>
        <v>6.3512113163000006</v>
      </c>
      <c r="T39">
        <f t="shared" si="4"/>
        <v>9</v>
      </c>
      <c r="U39">
        <f t="shared" si="3"/>
        <v>0.85000000000000009</v>
      </c>
    </row>
    <row r="40" spans="1:21" x14ac:dyDescent="0.2">
      <c r="A40">
        <f t="shared" si="1"/>
        <v>2002</v>
      </c>
      <c r="B40">
        <v>1.4478200000000001E-4</v>
      </c>
      <c r="C40">
        <v>1.2552199999999999E-2</v>
      </c>
      <c r="D40">
        <v>9.6995399999999996E-2</v>
      </c>
      <c r="E40">
        <v>0.36845499999999998</v>
      </c>
      <c r="F40">
        <v>0.844476</v>
      </c>
      <c r="G40">
        <v>1.6317299999999999</v>
      </c>
      <c r="H40">
        <v>1.62626</v>
      </c>
      <c r="I40">
        <v>1.6039699999999999</v>
      </c>
      <c r="J40">
        <v>1.44635</v>
      </c>
      <c r="K40">
        <v>1.22818</v>
      </c>
      <c r="L40">
        <v>1.22818</v>
      </c>
      <c r="M40">
        <v>1.22818</v>
      </c>
      <c r="N40">
        <v>1.22818</v>
      </c>
      <c r="O40">
        <v>1.22818</v>
      </c>
      <c r="P40">
        <v>1.22818</v>
      </c>
      <c r="R40">
        <f t="shared" si="2"/>
        <v>6.5317345382000003</v>
      </c>
      <c r="T40">
        <f t="shared" si="4"/>
        <v>10</v>
      </c>
      <c r="U40">
        <f t="shared" si="3"/>
        <v>0.9</v>
      </c>
    </row>
    <row r="41" spans="1:21" x14ac:dyDescent="0.2">
      <c r="A41">
        <f t="shared" si="1"/>
        <v>2003</v>
      </c>
      <c r="B41">
        <v>1.3955400000000001E-4</v>
      </c>
      <c r="C41">
        <v>9.2692E-3</v>
      </c>
      <c r="D41">
        <v>0.20359099999999999</v>
      </c>
      <c r="E41">
        <v>0.366124</v>
      </c>
      <c r="F41">
        <v>0.93868600000000002</v>
      </c>
      <c r="G41">
        <v>1.4568700000000001</v>
      </c>
      <c r="H41">
        <v>1.6944300000000001</v>
      </c>
      <c r="I41">
        <v>1.6586700000000001</v>
      </c>
      <c r="J41">
        <v>1.4478899999999999</v>
      </c>
      <c r="K41">
        <v>1.2040500000000001</v>
      </c>
      <c r="L41">
        <v>1.2040500000000001</v>
      </c>
      <c r="M41">
        <v>1.2040500000000001</v>
      </c>
      <c r="N41">
        <v>1.2040500000000001</v>
      </c>
      <c r="O41">
        <v>1.2040500000000001</v>
      </c>
      <c r="P41">
        <v>1.2040500000000001</v>
      </c>
      <c r="R41">
        <f t="shared" si="2"/>
        <v>6.5730476954000014</v>
      </c>
      <c r="T41">
        <f t="shared" si="4"/>
        <v>11</v>
      </c>
      <c r="U41">
        <f t="shared" si="3"/>
        <v>0.95</v>
      </c>
    </row>
    <row r="42" spans="1:21" x14ac:dyDescent="0.2">
      <c r="A42">
        <f t="shared" si="1"/>
        <v>2004</v>
      </c>
      <c r="B42">
        <v>1.3119100000000001E-4</v>
      </c>
      <c r="C42">
        <v>7.7157299999999996E-3</v>
      </c>
      <c r="D42">
        <v>0.100636</v>
      </c>
      <c r="E42">
        <v>0.75970000000000004</v>
      </c>
      <c r="F42">
        <v>0.92906500000000003</v>
      </c>
      <c r="G42">
        <v>1.26017</v>
      </c>
      <c r="H42">
        <v>1.6530499999999999</v>
      </c>
      <c r="I42">
        <v>1.6115900000000001</v>
      </c>
      <c r="J42">
        <v>1.4198299999999999</v>
      </c>
      <c r="K42">
        <v>1.2096899999999999</v>
      </c>
      <c r="L42">
        <v>1.2096899999999999</v>
      </c>
      <c r="M42">
        <v>1.2096899999999999</v>
      </c>
      <c r="N42">
        <v>1.2096899999999999</v>
      </c>
      <c r="O42">
        <v>1.2096899999999999</v>
      </c>
      <c r="P42">
        <v>1.2096899999999999</v>
      </c>
      <c r="R42">
        <f t="shared" si="2"/>
        <v>6.4902055651000001</v>
      </c>
      <c r="T42">
        <f t="shared" si="4"/>
        <v>12</v>
      </c>
      <c r="U42">
        <f t="shared" si="3"/>
        <v>1</v>
      </c>
    </row>
    <row r="43" spans="1:21" x14ac:dyDescent="0.2">
      <c r="A43">
        <f t="shared" si="1"/>
        <v>2005</v>
      </c>
      <c r="B43">
        <v>1.2525500000000001E-4</v>
      </c>
      <c r="C43">
        <v>8.5952600000000004E-3</v>
      </c>
      <c r="D43">
        <v>0.103115</v>
      </c>
      <c r="E43">
        <v>0.564975</v>
      </c>
      <c r="F43">
        <v>1.4629000000000001</v>
      </c>
      <c r="G43">
        <v>1.6202000000000001</v>
      </c>
      <c r="H43">
        <v>1.5116700000000001</v>
      </c>
      <c r="I43">
        <v>1.4089499999999999</v>
      </c>
      <c r="J43">
        <v>1.3316399999999999</v>
      </c>
      <c r="K43">
        <v>1.1646399999999999</v>
      </c>
      <c r="L43">
        <v>1.1646399999999999</v>
      </c>
      <c r="M43">
        <v>1.1646399999999999</v>
      </c>
      <c r="N43">
        <v>1.1646399999999999</v>
      </c>
      <c r="O43">
        <v>1.1646399999999999</v>
      </c>
      <c r="P43">
        <v>1.1646399999999999</v>
      </c>
      <c r="R43">
        <f t="shared" si="2"/>
        <v>6.5106710775000014</v>
      </c>
      <c r="T43">
        <f t="shared" si="4"/>
        <v>13</v>
      </c>
      <c r="U43" t="s">
        <v>96</v>
      </c>
    </row>
    <row r="44" spans="1:21" x14ac:dyDescent="0.2">
      <c r="A44">
        <f t="shared" si="1"/>
        <v>2006</v>
      </c>
      <c r="B44">
        <v>1.1979100000000001E-4</v>
      </c>
      <c r="C44">
        <v>1.0187999999999999E-2</v>
      </c>
      <c r="D44">
        <v>0.186172</v>
      </c>
      <c r="E44">
        <v>0.53798199999999996</v>
      </c>
      <c r="F44">
        <v>1.1228199999999999</v>
      </c>
      <c r="G44">
        <v>1.60019</v>
      </c>
      <c r="H44">
        <v>1.5122100000000001</v>
      </c>
      <c r="I44">
        <v>1.45516</v>
      </c>
      <c r="J44">
        <v>1.32436</v>
      </c>
      <c r="K44">
        <v>1.2084699999999999</v>
      </c>
      <c r="L44">
        <v>1.2084699999999999</v>
      </c>
      <c r="M44">
        <v>1.2084699999999999</v>
      </c>
      <c r="N44">
        <v>1.2084699999999999</v>
      </c>
      <c r="O44">
        <v>1.2084699999999999</v>
      </c>
      <c r="P44">
        <v>1.2084699999999999</v>
      </c>
      <c r="R44">
        <f t="shared" si="2"/>
        <v>6.4176869791</v>
      </c>
      <c r="T44">
        <f t="shared" si="4"/>
        <v>14</v>
      </c>
      <c r="U44">
        <f t="shared" si="3"/>
        <v>1.1000000000000001</v>
      </c>
    </row>
    <row r="45" spans="1:21" x14ac:dyDescent="0.2">
      <c r="A45">
        <f t="shared" si="1"/>
        <v>2007</v>
      </c>
      <c r="B45">
        <v>1.12253E-4</v>
      </c>
      <c r="C45">
        <v>1.0808699999999999E-2</v>
      </c>
      <c r="D45">
        <v>0.181062</v>
      </c>
      <c r="E45">
        <v>0.53439599999999998</v>
      </c>
      <c r="F45">
        <v>1.09432</v>
      </c>
      <c r="G45">
        <v>1.6176600000000001</v>
      </c>
      <c r="H45">
        <v>1.5098400000000001</v>
      </c>
      <c r="I45">
        <v>1.3685400000000001</v>
      </c>
      <c r="J45">
        <v>1.2889600000000001</v>
      </c>
      <c r="K45">
        <v>1.23238</v>
      </c>
      <c r="L45">
        <v>1.23238</v>
      </c>
      <c r="M45">
        <v>1.23238</v>
      </c>
      <c r="N45">
        <v>1.23238</v>
      </c>
      <c r="O45">
        <v>1.23238</v>
      </c>
      <c r="P45">
        <v>1.23238</v>
      </c>
      <c r="R45">
        <f t="shared" si="2"/>
        <v>6.3321699652999994</v>
      </c>
      <c r="T45">
        <f t="shared" si="4"/>
        <v>15</v>
      </c>
      <c r="U45">
        <f t="shared" si="3"/>
        <v>1.1499999999999999</v>
      </c>
    </row>
    <row r="46" spans="1:21" x14ac:dyDescent="0.2">
      <c r="A46">
        <f t="shared" si="1"/>
        <v>2008</v>
      </c>
      <c r="B46">
        <v>1.0131199999999999E-4</v>
      </c>
      <c r="C46">
        <v>9.1817500000000007E-3</v>
      </c>
      <c r="D46">
        <v>9.6678500000000001E-2</v>
      </c>
      <c r="E46">
        <v>0.43689600000000001</v>
      </c>
      <c r="F46">
        <v>0.93930199999999997</v>
      </c>
      <c r="G46">
        <v>1.6076900000000001</v>
      </c>
      <c r="H46">
        <v>1.51875</v>
      </c>
      <c r="I46">
        <v>1.4239599999999999</v>
      </c>
      <c r="J46">
        <v>1.3650500000000001</v>
      </c>
      <c r="K46">
        <v>1.2670600000000001</v>
      </c>
      <c r="L46">
        <v>1.2670600000000001</v>
      </c>
      <c r="M46">
        <v>1.2670600000000001</v>
      </c>
      <c r="N46">
        <v>1.2670600000000001</v>
      </c>
      <c r="O46">
        <v>1.2670600000000001</v>
      </c>
      <c r="P46">
        <v>1.2670600000000001</v>
      </c>
      <c r="R46">
        <f t="shared" si="2"/>
        <v>6.3377714312000002</v>
      </c>
      <c r="T46">
        <f t="shared" si="4"/>
        <v>16</v>
      </c>
      <c r="U46">
        <f t="shared" si="3"/>
        <v>1.2000000000000002</v>
      </c>
    </row>
    <row r="47" spans="1:21" x14ac:dyDescent="0.2">
      <c r="A47">
        <f t="shared" si="1"/>
        <v>2009</v>
      </c>
      <c r="B47" s="3">
        <v>9.2881399999999995E-5</v>
      </c>
      <c r="C47" s="3">
        <v>6.2607100000000001E-3</v>
      </c>
      <c r="D47" s="3">
        <v>0.11150400000000001</v>
      </c>
      <c r="E47" s="3">
        <v>0.43776700000000002</v>
      </c>
      <c r="F47" s="3">
        <v>0.77255200000000002</v>
      </c>
      <c r="G47" s="3">
        <v>1.3814900000000001</v>
      </c>
      <c r="H47" s="3">
        <v>1.3855900000000001</v>
      </c>
      <c r="I47" s="3">
        <v>1.35049</v>
      </c>
      <c r="J47" s="3">
        <v>1.31978</v>
      </c>
      <c r="K47" s="3">
        <v>1.3724099999999999</v>
      </c>
      <c r="L47" s="3">
        <v>1.3724099999999999</v>
      </c>
      <c r="M47" s="3">
        <v>1.3724099999999999</v>
      </c>
      <c r="N47" s="3">
        <v>1.3724099999999999</v>
      </c>
      <c r="O47" s="3">
        <v>1.3724099999999999</v>
      </c>
      <c r="P47" s="3">
        <v>1.3724099999999999</v>
      </c>
      <c r="R47">
        <f t="shared" si="2"/>
        <v>6.0355064301399999</v>
      </c>
      <c r="T47">
        <f t="shared" si="4"/>
        <v>17</v>
      </c>
      <c r="U47">
        <f t="shared" si="3"/>
        <v>1.25</v>
      </c>
    </row>
    <row r="48" spans="1:21" x14ac:dyDescent="0.2">
      <c r="A48">
        <f t="shared" si="1"/>
        <v>2010</v>
      </c>
      <c r="B48" s="3">
        <v>9.0382600000000004E-5</v>
      </c>
      <c r="C48" s="3">
        <v>6.52595E-3</v>
      </c>
      <c r="D48" s="3">
        <v>5.6021399999999999E-2</v>
      </c>
      <c r="E48" s="3">
        <v>0.66473099999999996</v>
      </c>
      <c r="F48" s="3">
        <v>0.89225299999999996</v>
      </c>
      <c r="G48" s="3">
        <v>1.0622400000000001</v>
      </c>
      <c r="H48" s="3">
        <v>1.2384900000000001</v>
      </c>
      <c r="I48" s="3">
        <v>1.4357599999999999</v>
      </c>
      <c r="J48" s="3">
        <v>1.42682</v>
      </c>
      <c r="K48" s="3">
        <v>1.36951</v>
      </c>
      <c r="L48" s="3">
        <v>1.36951</v>
      </c>
      <c r="M48" s="3">
        <v>1.36951</v>
      </c>
      <c r="N48" s="3">
        <v>1.36951</v>
      </c>
      <c r="O48" s="3">
        <v>1.36951</v>
      </c>
      <c r="P48" s="3">
        <v>1.36951</v>
      </c>
      <c r="R48">
        <f t="shared" si="2"/>
        <v>6.0366825482600008</v>
      </c>
      <c r="T48">
        <f t="shared" si="4"/>
        <v>18</v>
      </c>
      <c r="U48">
        <f t="shared" si="3"/>
        <v>1.3</v>
      </c>
    </row>
    <row r="49" spans="1:21" x14ac:dyDescent="0.2">
      <c r="A49">
        <f t="shared" si="1"/>
        <v>2011</v>
      </c>
      <c r="B49" s="3">
        <v>8.6849300000000002E-5</v>
      </c>
      <c r="C49" s="3">
        <v>6.1299199999999996E-3</v>
      </c>
      <c r="D49" s="3">
        <v>5.68134E-2</v>
      </c>
      <c r="E49" s="3">
        <v>0.21645800000000001</v>
      </c>
      <c r="F49" s="3">
        <v>1.2909999999999999</v>
      </c>
      <c r="G49" s="3">
        <v>1.4457899999999999</v>
      </c>
      <c r="H49" s="3">
        <v>1.38971</v>
      </c>
      <c r="I49" s="3">
        <v>1.37625</v>
      </c>
      <c r="J49" s="3">
        <v>1.3500399999999999</v>
      </c>
      <c r="K49" s="3">
        <v>1.3112900000000001</v>
      </c>
      <c r="L49" s="3">
        <v>1.3112900000000001</v>
      </c>
      <c r="M49" s="3">
        <v>1.3112900000000001</v>
      </c>
      <c r="N49" s="3">
        <v>1.3112900000000001</v>
      </c>
      <c r="O49" s="3">
        <v>1.3112900000000001</v>
      </c>
      <c r="P49" s="3">
        <v>1.3112900000000001</v>
      </c>
      <c r="R49">
        <f t="shared" si="2"/>
        <v>6.2179588889299993</v>
      </c>
      <c r="T49">
        <f t="shared" si="4"/>
        <v>19</v>
      </c>
      <c r="U49">
        <f t="shared" si="3"/>
        <v>1.35</v>
      </c>
    </row>
    <row r="50" spans="1:21" x14ac:dyDescent="0.2">
      <c r="A50">
        <f t="shared" si="1"/>
        <v>2012</v>
      </c>
      <c r="B50" s="3">
        <v>8.5366599999999997E-5</v>
      </c>
      <c r="C50" s="3">
        <v>7.4078199999999999E-3</v>
      </c>
      <c r="D50" s="3">
        <v>7.3009699999999997E-2</v>
      </c>
      <c r="E50" s="3">
        <v>0.39028299999999999</v>
      </c>
      <c r="F50" s="3">
        <v>0.44213999999999998</v>
      </c>
      <c r="G50" s="3">
        <v>1.4708399999999999</v>
      </c>
      <c r="H50" s="3">
        <v>1.45885</v>
      </c>
      <c r="I50" s="3">
        <v>1.4656199999999999</v>
      </c>
      <c r="J50" s="3">
        <v>1.4161300000000001</v>
      </c>
      <c r="K50" s="3">
        <v>1.37927</v>
      </c>
      <c r="L50" s="3">
        <v>1.37927</v>
      </c>
      <c r="M50" s="3">
        <v>1.37927</v>
      </c>
      <c r="N50" s="3">
        <v>1.37927</v>
      </c>
      <c r="O50" s="3">
        <v>1.37927</v>
      </c>
      <c r="P50" s="3">
        <v>1.37927</v>
      </c>
      <c r="R50">
        <f t="shared" si="2"/>
        <v>6.1305582106600003</v>
      </c>
      <c r="T50">
        <f t="shared" si="4"/>
        <v>20</v>
      </c>
      <c r="U50">
        <f t="shared" si="3"/>
        <v>1.4</v>
      </c>
    </row>
    <row r="51" spans="1:21" x14ac:dyDescent="0.2">
      <c r="A51">
        <f t="shared" si="1"/>
        <v>2013</v>
      </c>
      <c r="B51" s="3">
        <v>8.1531600000000004E-5</v>
      </c>
      <c r="C51" s="3">
        <v>5.7092000000000002E-3</v>
      </c>
      <c r="D51" s="3">
        <v>7.3651599999999998E-2</v>
      </c>
      <c r="E51" s="3">
        <v>0.35236299999999998</v>
      </c>
      <c r="F51" s="3">
        <v>0.69770500000000002</v>
      </c>
      <c r="G51" s="3">
        <v>0.76433899999999999</v>
      </c>
      <c r="H51" s="3">
        <v>1.2398400000000001</v>
      </c>
      <c r="I51" s="3">
        <v>1.52159</v>
      </c>
      <c r="J51" s="3">
        <v>1.5030600000000001</v>
      </c>
      <c r="K51" s="3">
        <v>1.4736100000000001</v>
      </c>
      <c r="L51" s="3">
        <v>1.4736100000000001</v>
      </c>
      <c r="M51" s="3">
        <v>1.4736100000000001</v>
      </c>
      <c r="N51" s="3">
        <v>1.4736100000000001</v>
      </c>
      <c r="O51" s="3">
        <v>1.4736100000000001</v>
      </c>
      <c r="P51" s="3">
        <v>1.4736100000000001</v>
      </c>
      <c r="R51">
        <f t="shared" si="2"/>
        <v>5.8831705731600001</v>
      </c>
      <c r="T51">
        <f t="shared" si="4"/>
        <v>21</v>
      </c>
      <c r="U51">
        <f t="shared" si="3"/>
        <v>1.4500000000000002</v>
      </c>
    </row>
    <row r="52" spans="1:21" x14ac:dyDescent="0.2">
      <c r="A52">
        <f t="shared" si="1"/>
        <v>2014</v>
      </c>
      <c r="B52" s="3">
        <v>8.0216700000000001E-5</v>
      </c>
      <c r="C52" s="3">
        <v>6.3412399999999997E-3</v>
      </c>
      <c r="D52" s="3">
        <v>7.2553500000000007E-2</v>
      </c>
      <c r="E52" s="3">
        <v>0.31680999999999998</v>
      </c>
      <c r="F52" s="3">
        <v>0.682728</v>
      </c>
      <c r="G52" s="3">
        <v>1.0273399999999999</v>
      </c>
      <c r="H52" s="3">
        <v>1.3905400000000001</v>
      </c>
      <c r="I52" s="3">
        <v>1.38263</v>
      </c>
      <c r="J52" s="3">
        <v>1.39408</v>
      </c>
      <c r="K52" s="3">
        <v>1.45448</v>
      </c>
      <c r="L52" s="3">
        <v>1.45448</v>
      </c>
      <c r="M52" s="3">
        <v>1.45448</v>
      </c>
      <c r="N52" s="3">
        <v>1.45448</v>
      </c>
      <c r="O52" s="3">
        <v>1.45448</v>
      </c>
      <c r="P52" s="3">
        <v>1.45448</v>
      </c>
      <c r="R52">
        <f t="shared" si="2"/>
        <v>5.8961683196700001</v>
      </c>
      <c r="T52">
        <f t="shared" si="4"/>
        <v>22</v>
      </c>
      <c r="U52">
        <f t="shared" si="3"/>
        <v>1.5</v>
      </c>
    </row>
    <row r="53" spans="1:21" x14ac:dyDescent="0.2">
      <c r="A53">
        <f t="shared" si="1"/>
        <v>2015</v>
      </c>
      <c r="B53" s="3">
        <v>8.1890400000000005E-5</v>
      </c>
      <c r="C53" s="3">
        <v>4.4631200000000001E-3</v>
      </c>
      <c r="D53" s="3">
        <v>0.19772899999999999</v>
      </c>
      <c r="E53" s="3">
        <v>0.40316200000000002</v>
      </c>
      <c r="F53" s="3">
        <v>0.61266299999999996</v>
      </c>
      <c r="G53" s="3">
        <v>1.0596099999999999</v>
      </c>
      <c r="H53" s="3">
        <v>1.24661</v>
      </c>
      <c r="I53" s="3">
        <v>1.2685</v>
      </c>
      <c r="J53" s="3">
        <v>1.3565199999999999</v>
      </c>
      <c r="K53" s="3">
        <v>1.4751099999999999</v>
      </c>
      <c r="L53" s="3">
        <v>1.4751099999999999</v>
      </c>
      <c r="M53" s="3">
        <v>1.4751099999999999</v>
      </c>
      <c r="N53" s="3">
        <v>1.4751099999999999</v>
      </c>
      <c r="O53" s="3">
        <v>1.4751099999999999</v>
      </c>
      <c r="P53" s="3">
        <v>1.4751099999999999</v>
      </c>
      <c r="R53">
        <f t="shared" si="2"/>
        <v>5.7469868130399995</v>
      </c>
    </row>
    <row r="54" spans="1:21" x14ac:dyDescent="0.2">
      <c r="A54">
        <f t="shared" si="1"/>
        <v>2016</v>
      </c>
      <c r="B54" s="3">
        <v>8.20089E-5</v>
      </c>
      <c r="C54" s="3">
        <v>4.0027700000000001E-3</v>
      </c>
      <c r="D54" s="3">
        <v>5.7638700000000001E-2</v>
      </c>
      <c r="E54" s="3">
        <v>0.98254799999999998</v>
      </c>
      <c r="F54" s="3">
        <v>0.76888400000000001</v>
      </c>
      <c r="G54" s="3">
        <v>1.0725499999999999</v>
      </c>
      <c r="H54" s="3">
        <v>1.2089300000000001</v>
      </c>
      <c r="I54" s="3">
        <v>1.4502900000000001</v>
      </c>
      <c r="J54" s="3">
        <v>1.3680000000000001</v>
      </c>
      <c r="K54" s="3">
        <v>1.34785</v>
      </c>
      <c r="L54" s="3">
        <v>1.34785</v>
      </c>
      <c r="M54" s="3">
        <v>1.34785</v>
      </c>
      <c r="N54" s="3">
        <v>1.34785</v>
      </c>
      <c r="O54" s="3">
        <v>1.34785</v>
      </c>
      <c r="P54" s="3">
        <v>1.34785</v>
      </c>
      <c r="R54">
        <f t="shared" si="2"/>
        <v>6.0246245648899999</v>
      </c>
    </row>
    <row r="55" spans="1:21" x14ac:dyDescent="0.2">
      <c r="A55">
        <f t="shared" si="1"/>
        <v>2017</v>
      </c>
      <c r="B55" s="3">
        <v>8.2056400000000003E-5</v>
      </c>
      <c r="C55" s="3">
        <v>4.0998299999999996E-3</v>
      </c>
      <c r="D55" s="3">
        <v>5.6080600000000001E-2</v>
      </c>
      <c r="E55" s="3">
        <v>0.40714600000000001</v>
      </c>
      <c r="F55" s="3">
        <v>1.15063</v>
      </c>
      <c r="G55" s="3">
        <v>1.44011</v>
      </c>
      <c r="H55" s="3">
        <v>1.4692099999999999</v>
      </c>
      <c r="I55" s="3">
        <v>1.4316199999999999</v>
      </c>
      <c r="J55" s="3">
        <v>1.3289899999999999</v>
      </c>
      <c r="K55" s="3">
        <v>1.2853399999999999</v>
      </c>
      <c r="L55" s="3">
        <v>1.2853399999999999</v>
      </c>
      <c r="M55" s="3">
        <v>1.2853399999999999</v>
      </c>
      <c r="N55" s="3">
        <v>1.2853399999999999</v>
      </c>
      <c r="O55" s="3">
        <v>1.2853399999999999</v>
      </c>
      <c r="P55" s="3">
        <v>1.2853399999999999</v>
      </c>
      <c r="R55">
        <f t="shared" si="2"/>
        <v>6.2750657516399997</v>
      </c>
    </row>
    <row r="56" spans="1:21" x14ac:dyDescent="0.2">
      <c r="A56">
        <f t="shared" si="1"/>
        <v>2018</v>
      </c>
      <c r="B56" s="3">
        <v>8.2909899999999997E-5</v>
      </c>
      <c r="C56" s="3">
        <v>4.4564599999999998E-3</v>
      </c>
      <c r="D56" s="3">
        <v>5.34397E-2</v>
      </c>
      <c r="E56" s="3">
        <v>0.38039200000000001</v>
      </c>
      <c r="F56" s="3">
        <v>1.5962499999999999</v>
      </c>
      <c r="G56" s="3">
        <v>1.3509500000000001</v>
      </c>
      <c r="H56" s="3">
        <v>1.53586</v>
      </c>
      <c r="I56" s="3">
        <v>1.53626</v>
      </c>
      <c r="J56" s="3">
        <v>1.3826700000000001</v>
      </c>
      <c r="K56" s="3">
        <v>1.1932700000000001</v>
      </c>
      <c r="L56" s="3">
        <v>1.1932700000000001</v>
      </c>
      <c r="M56" s="3">
        <v>1.1932700000000001</v>
      </c>
      <c r="N56" s="3">
        <v>1.1932700000000001</v>
      </c>
      <c r="O56" s="3">
        <v>1.1932700000000001</v>
      </c>
      <c r="P56" s="3">
        <v>1.1932700000000001</v>
      </c>
      <c r="R56">
        <f t="shared" si="2"/>
        <v>6.5195662929899996</v>
      </c>
    </row>
    <row r="57" spans="1:21" x14ac:dyDescent="0.2">
      <c r="A57">
        <f t="shared" si="1"/>
        <v>2019</v>
      </c>
      <c r="B57" s="3">
        <v>6.8833799999999998E-5</v>
      </c>
      <c r="C57" s="3">
        <v>5.77409E-3</v>
      </c>
      <c r="D57" s="3">
        <v>3.6525700000000001E-2</v>
      </c>
      <c r="E57" s="3">
        <v>0.124028</v>
      </c>
      <c r="F57" s="3">
        <v>0.714229</v>
      </c>
      <c r="G57" s="3">
        <v>1.7882499999999999</v>
      </c>
      <c r="H57" s="3">
        <v>1.59423</v>
      </c>
      <c r="I57" s="3">
        <v>1.6096900000000001</v>
      </c>
      <c r="J57" s="3">
        <v>1.4539899999999999</v>
      </c>
      <c r="K57" s="3">
        <v>1.27887</v>
      </c>
      <c r="L57" s="3">
        <v>1.27887</v>
      </c>
      <c r="M57" s="3">
        <v>1.27887</v>
      </c>
      <c r="N57" s="3">
        <v>1.27887</v>
      </c>
      <c r="O57" s="3">
        <v>1.27887</v>
      </c>
      <c r="P57" s="3">
        <v>1.27887</v>
      </c>
      <c r="R57">
        <f t="shared" si="2"/>
        <v>6.482969111380001</v>
      </c>
    </row>
    <row r="58" spans="1:21" x14ac:dyDescent="0.2">
      <c r="A58">
        <f t="shared" si="1"/>
        <v>2020</v>
      </c>
      <c r="B58" s="3">
        <v>6.8833799999999998E-5</v>
      </c>
      <c r="C58" s="3">
        <v>5.77409E-3</v>
      </c>
      <c r="D58" s="3">
        <v>3.6525700000000001E-2</v>
      </c>
      <c r="E58" s="3">
        <v>0.124028</v>
      </c>
      <c r="F58" s="3">
        <v>0.714229</v>
      </c>
      <c r="G58" s="3">
        <v>1.7882499999999999</v>
      </c>
      <c r="H58" s="3">
        <v>1.59423</v>
      </c>
      <c r="I58" s="3">
        <v>1.6096900000000001</v>
      </c>
      <c r="J58" s="3">
        <v>1.4539899999999999</v>
      </c>
      <c r="K58" s="3">
        <v>1.27887</v>
      </c>
      <c r="L58" s="3">
        <v>1.27887</v>
      </c>
      <c r="M58" s="3">
        <v>1.27887</v>
      </c>
      <c r="N58" s="3">
        <v>1.27887</v>
      </c>
      <c r="O58" s="3">
        <v>1.27887</v>
      </c>
      <c r="P58" s="3">
        <v>1.27887</v>
      </c>
      <c r="R58">
        <f t="shared" si="2"/>
        <v>6.482969111380001</v>
      </c>
    </row>
    <row r="59" spans="1:21" x14ac:dyDescent="0.2">
      <c r="A59" t="s">
        <v>92</v>
      </c>
      <c r="B59">
        <f>AVERAGE(B38:B58)</f>
        <v>1.0350797142857145E-4</v>
      </c>
      <c r="C59">
        <f t="shared" ref="C59:P59" si="5">AVERAGE(C38:C58)</f>
        <v>7.539748095238095E-3</v>
      </c>
      <c r="D59">
        <f t="shared" si="5"/>
        <v>9.936297142857145E-2</v>
      </c>
      <c r="E59">
        <f t="shared" si="5"/>
        <v>0.44199495238095227</v>
      </c>
      <c r="F59">
        <f t="shared" si="5"/>
        <v>0.9333866666666667</v>
      </c>
      <c r="G59">
        <f t="shared" si="5"/>
        <v>1.3756969999999999</v>
      </c>
      <c r="H59">
        <f t="shared" si="5"/>
        <v>1.4645109523809527</v>
      </c>
      <c r="I59">
        <f t="shared" si="5"/>
        <v>1.4872771428571425</v>
      </c>
      <c r="J59">
        <f t="shared" si="5"/>
        <v>1.3896404761904761</v>
      </c>
      <c r="K59">
        <f t="shared" si="5"/>
        <v>1.3000809523809527</v>
      </c>
      <c r="L59">
        <f t="shared" si="5"/>
        <v>1.3000809523809527</v>
      </c>
      <c r="M59">
        <f t="shared" si="5"/>
        <v>1.3000809523809527</v>
      </c>
      <c r="N59">
        <f t="shared" si="5"/>
        <v>1.3000809523809527</v>
      </c>
      <c r="O59">
        <f t="shared" si="5"/>
        <v>1.3000809523809527</v>
      </c>
      <c r="P59">
        <f t="shared" si="5"/>
        <v>1.3000809523809527</v>
      </c>
      <c r="R59">
        <f t="shared" si="2"/>
        <v>6.2659734680352388</v>
      </c>
    </row>
    <row r="60" spans="1:21" x14ac:dyDescent="0.2">
      <c r="A60" t="s">
        <v>93</v>
      </c>
      <c r="B60">
        <f>STDEV(B38:B57)</f>
        <v>2.854181795795149E-5</v>
      </c>
      <c r="C60">
        <f>STDEV(C38:C57)</f>
        <v>2.7417216011264085E-3</v>
      </c>
      <c r="D60">
        <f>STDEV(D38:D57)</f>
        <v>5.2620037518323323E-2</v>
      </c>
      <c r="E60">
        <f t="shared" ref="E60:P60" si="6">STDEV(E38:E57)</f>
        <v>0.18957385660006271</v>
      </c>
      <c r="F60">
        <f t="shared" si="6"/>
        <v>0.28492512872118997</v>
      </c>
      <c r="G60">
        <f t="shared" si="6"/>
        <v>0.28166808747330729</v>
      </c>
      <c r="H60">
        <f t="shared" si="6"/>
        <v>0.14122168129724647</v>
      </c>
      <c r="I60">
        <f t="shared" si="6"/>
        <v>0.12183835262886557</v>
      </c>
      <c r="J60">
        <f t="shared" si="6"/>
        <v>5.6673222034656495E-2</v>
      </c>
      <c r="K60">
        <f t="shared" si="6"/>
        <v>9.4982286230810314E-2</v>
      </c>
      <c r="L60">
        <f t="shared" si="6"/>
        <v>9.4982286230810314E-2</v>
      </c>
      <c r="M60">
        <f t="shared" si="6"/>
        <v>9.4982286230810314E-2</v>
      </c>
      <c r="N60">
        <f t="shared" si="6"/>
        <v>9.4982286230810314E-2</v>
      </c>
      <c r="O60">
        <f t="shared" si="6"/>
        <v>9.4982286230810314E-2</v>
      </c>
      <c r="P60">
        <f t="shared" si="6"/>
        <v>9.4982286230810314E-2</v>
      </c>
    </row>
    <row r="61" spans="1:21" x14ac:dyDescent="0.2">
      <c r="A61" t="s">
        <v>94</v>
      </c>
      <c r="B61" s="2">
        <f>B60/B59</f>
        <v>0.27574511956934217</v>
      </c>
      <c r="C61" s="2">
        <f t="shared" ref="C61:P61" si="7">C60/C59</f>
        <v>0.36363570327475625</v>
      </c>
      <c r="D61" s="2">
        <f t="shared" si="7"/>
        <v>0.52957391231148943</v>
      </c>
      <c r="E61" s="2">
        <f t="shared" si="7"/>
        <v>0.42890502612950737</v>
      </c>
      <c r="F61" s="2">
        <f t="shared" si="7"/>
        <v>0.30525948023097604</v>
      </c>
      <c r="G61" s="2">
        <f t="shared" si="7"/>
        <v>0.20474573069019364</v>
      </c>
      <c r="H61" s="2">
        <f t="shared" si="7"/>
        <v>9.6429242176477414E-2</v>
      </c>
      <c r="I61" s="2">
        <f t="shared" si="7"/>
        <v>8.1920409530941415E-2</v>
      </c>
      <c r="J61" s="2">
        <f t="shared" si="7"/>
        <v>4.0782650624871679E-2</v>
      </c>
      <c r="K61" s="2">
        <f t="shared" si="7"/>
        <v>7.3058747654798639E-2</v>
      </c>
      <c r="L61" s="2">
        <f t="shared" si="7"/>
        <v>7.3058747654798639E-2</v>
      </c>
      <c r="M61" s="2">
        <f t="shared" si="7"/>
        <v>7.3058747654798639E-2</v>
      </c>
      <c r="N61" s="2">
        <f t="shared" si="7"/>
        <v>7.3058747654798639E-2</v>
      </c>
      <c r="O61" s="2">
        <f t="shared" si="7"/>
        <v>7.3058747654798639E-2</v>
      </c>
      <c r="P61" s="2">
        <f t="shared" si="7"/>
        <v>7.3058747654798639E-2</v>
      </c>
    </row>
    <row r="62" spans="1:21" x14ac:dyDescent="0.2">
      <c r="A62" t="s">
        <v>95</v>
      </c>
      <c r="B62">
        <f>B60^2</f>
        <v>8.1463537234484212E-10</v>
      </c>
      <c r="C62">
        <f t="shared" ref="C62:P62" si="8">C60^2</f>
        <v>7.5170373380831574E-6</v>
      </c>
      <c r="D62">
        <f t="shared" si="8"/>
        <v>2.7688683484297541E-3</v>
      </c>
      <c r="E62">
        <f t="shared" si="8"/>
        <v>3.5938247106221136E-2</v>
      </c>
      <c r="F62">
        <f t="shared" si="8"/>
        <v>8.1182328976786677E-2</v>
      </c>
      <c r="G62">
        <f t="shared" si="8"/>
        <v>7.9336911500870688E-2</v>
      </c>
      <c r="H62">
        <f t="shared" si="8"/>
        <v>1.9943563268421054E-2</v>
      </c>
      <c r="I62">
        <f t="shared" si="8"/>
        <v>1.4844584171315792E-2</v>
      </c>
      <c r="J62">
        <f t="shared" si="8"/>
        <v>3.2118540957894745E-3</v>
      </c>
      <c r="K62">
        <f t="shared" si="8"/>
        <v>9.0216346976315781E-3</v>
      </c>
      <c r="L62">
        <f t="shared" si="8"/>
        <v>9.0216346976315781E-3</v>
      </c>
      <c r="M62">
        <f t="shared" si="8"/>
        <v>9.0216346976315781E-3</v>
      </c>
      <c r="N62">
        <f t="shared" si="8"/>
        <v>9.0216346976315781E-3</v>
      </c>
      <c r="O62">
        <f t="shared" si="8"/>
        <v>9.0216346976315781E-3</v>
      </c>
      <c r="P62">
        <f t="shared" si="8"/>
        <v>9.0216346976315781E-3</v>
      </c>
    </row>
    <row r="63" spans="1:21" x14ac:dyDescent="0.2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21" x14ac:dyDescent="0.2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2:16" x14ac:dyDescent="0.2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2:16" x14ac:dyDescent="0.2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2:16" x14ac:dyDescent="0.2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2:16" x14ac:dyDescent="0.2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2:16" x14ac:dyDescent="0.2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2:16" x14ac:dyDescent="0.2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2:16" x14ac:dyDescent="0.2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2:16" x14ac:dyDescent="0.2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2:16" x14ac:dyDescent="0.2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</row>
    <row r="74" spans="2:16" x14ac:dyDescent="0.2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2:16" x14ac:dyDescent="0.2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</row>
    <row r="76" spans="2:16" x14ac:dyDescent="0.2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</row>
    <row r="77" spans="2:16" x14ac:dyDescent="0.2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2:16" x14ac:dyDescent="0.2">
      <c r="B78">
        <v>9.4861699999999993E-2</v>
      </c>
      <c r="C78">
        <v>0.21212500000000001</v>
      </c>
      <c r="D78">
        <v>0.303392</v>
      </c>
      <c r="E78">
        <v>0.413325</v>
      </c>
      <c r="F78">
        <v>0.53263499999999997</v>
      </c>
      <c r="G78">
        <v>0.64832599999999996</v>
      </c>
      <c r="H78">
        <v>0.74887999999999999</v>
      </c>
      <c r="I78">
        <v>0.82829799999999998</v>
      </c>
      <c r="J78">
        <v>0.886409</v>
      </c>
      <c r="K78">
        <v>0.92659599999999998</v>
      </c>
      <c r="L78">
        <v>0.95331399999999999</v>
      </c>
      <c r="M78">
        <v>0.97061500000000001</v>
      </c>
      <c r="N78">
        <v>0.98162899999999997</v>
      </c>
      <c r="O78">
        <v>0.98856299999999997</v>
      </c>
      <c r="P78">
        <v>0.99289899999999998</v>
      </c>
    </row>
    <row r="79" spans="2:16" x14ac:dyDescent="0.2">
      <c r="B79">
        <v>9.0405700000000006E-2</v>
      </c>
      <c r="C79">
        <v>4.4784699999999997E-2</v>
      </c>
      <c r="D79">
        <v>0.192243</v>
      </c>
      <c r="E79">
        <v>0.54712700000000003</v>
      </c>
      <c r="F79">
        <v>0.85980100000000004</v>
      </c>
      <c r="G79">
        <v>0.96887800000000002</v>
      </c>
      <c r="H79">
        <v>0.99371200000000004</v>
      </c>
      <c r="I79">
        <v>0.99875499999999995</v>
      </c>
      <c r="J79">
        <v>0.99975400000000003</v>
      </c>
      <c r="K79">
        <v>0.99995199999999995</v>
      </c>
      <c r="L79">
        <v>0.99999000000000005</v>
      </c>
      <c r="M79">
        <v>0.99999800000000005</v>
      </c>
      <c r="N79">
        <v>1</v>
      </c>
      <c r="O79">
        <v>1</v>
      </c>
      <c r="P79">
        <v>1</v>
      </c>
    </row>
    <row r="80" spans="2:16" x14ac:dyDescent="0.2">
      <c r="B80">
        <v>6.6809499999999994E-2</v>
      </c>
      <c r="C80">
        <v>2.6824500000000001E-2</v>
      </c>
      <c r="D80">
        <v>9.23369E-2</v>
      </c>
      <c r="E80">
        <v>0.27296900000000002</v>
      </c>
      <c r="F80">
        <v>0.58083700000000005</v>
      </c>
      <c r="G80">
        <v>0.83644799999999997</v>
      </c>
      <c r="H80">
        <v>0.94968600000000003</v>
      </c>
      <c r="I80">
        <v>0.98584799999999995</v>
      </c>
      <c r="J80">
        <v>0.99612599999999996</v>
      </c>
      <c r="K80">
        <v>0.99894700000000003</v>
      </c>
      <c r="L80">
        <v>0.99971500000000002</v>
      </c>
      <c r="M80">
        <v>0.99992300000000001</v>
      </c>
      <c r="N80">
        <v>0.99997899999999995</v>
      </c>
      <c r="O80">
        <v>0.99999400000000005</v>
      </c>
      <c r="P80">
        <v>0.99999800000000005</v>
      </c>
    </row>
    <row r="81" spans="2:16" x14ac:dyDescent="0.2">
      <c r="B81">
        <v>0.116286</v>
      </c>
      <c r="C81">
        <v>6.1122799999999998E-2</v>
      </c>
      <c r="D81">
        <v>0.106806</v>
      </c>
      <c r="E81">
        <v>0.18008299999999999</v>
      </c>
      <c r="F81">
        <v>0.28745399999999999</v>
      </c>
      <c r="G81">
        <v>0.42561300000000002</v>
      </c>
      <c r="H81">
        <v>0.57645400000000002</v>
      </c>
      <c r="I81">
        <v>0.71427499999999999</v>
      </c>
      <c r="J81">
        <v>0.82116299999999998</v>
      </c>
      <c r="K81">
        <v>0.89399899999999999</v>
      </c>
      <c r="L81">
        <v>0.939361</v>
      </c>
      <c r="M81">
        <v>0.96604800000000002</v>
      </c>
      <c r="N81">
        <v>0.98122500000000001</v>
      </c>
      <c r="O81">
        <v>0.98968999999999996</v>
      </c>
      <c r="P81">
        <v>0.99436000000000002</v>
      </c>
    </row>
    <row r="82" spans="2:16" x14ac:dyDescent="0.2">
      <c r="B82">
        <v>0.181696</v>
      </c>
      <c r="C82">
        <v>4.5002100000000003E-2</v>
      </c>
      <c r="D82">
        <v>9.5669699999999996E-2</v>
      </c>
      <c r="E82">
        <v>0.19192000000000001</v>
      </c>
      <c r="F82">
        <v>0.34776499999999999</v>
      </c>
      <c r="G82">
        <v>0.54483700000000002</v>
      </c>
      <c r="H82">
        <v>0.72879899999999997</v>
      </c>
      <c r="I82">
        <v>0.85781300000000005</v>
      </c>
      <c r="J82">
        <v>0.93124399999999996</v>
      </c>
      <c r="K82">
        <v>0.96816000000000002</v>
      </c>
      <c r="L82">
        <v>0.98556200000000005</v>
      </c>
      <c r="M82">
        <v>0.99351699999999998</v>
      </c>
      <c r="N82">
        <v>0.99710200000000004</v>
      </c>
      <c r="O82">
        <v>0.99870700000000001</v>
      </c>
      <c r="P82">
        <v>0.99942399999999998</v>
      </c>
    </row>
    <row r="83" spans="2:16" x14ac:dyDescent="0.2">
      <c r="B83">
        <v>9.6411700000000003E-2</v>
      </c>
      <c r="C83">
        <v>7.1621099999999993E-2</v>
      </c>
      <c r="D83">
        <v>0.121666</v>
      </c>
      <c r="E83">
        <v>0.19917799999999999</v>
      </c>
      <c r="F83">
        <v>0.30871500000000002</v>
      </c>
      <c r="G83">
        <v>0.44501499999999999</v>
      </c>
      <c r="H83">
        <v>0.59012299999999995</v>
      </c>
      <c r="I83">
        <v>0.72107100000000002</v>
      </c>
      <c r="J83">
        <v>0.82274899999999995</v>
      </c>
      <c r="K83">
        <v>0.89286900000000002</v>
      </c>
      <c r="L83">
        <v>0.93736200000000003</v>
      </c>
      <c r="M83">
        <v>0.96411899999999995</v>
      </c>
      <c r="N83">
        <v>0.97969399999999995</v>
      </c>
      <c r="O83">
        <v>0.98858800000000002</v>
      </c>
      <c r="P83">
        <v>0.99361200000000005</v>
      </c>
    </row>
    <row r="84" spans="2:16" x14ac:dyDescent="0.2">
      <c r="B84">
        <v>0.112193</v>
      </c>
      <c r="C84">
        <v>0.11612599999999999</v>
      </c>
      <c r="D84">
        <v>0.180233</v>
      </c>
      <c r="E84">
        <v>0.26896100000000001</v>
      </c>
      <c r="F84">
        <v>0.38106600000000002</v>
      </c>
      <c r="G84">
        <v>0.50746000000000002</v>
      </c>
      <c r="H84">
        <v>0.63290900000000005</v>
      </c>
      <c r="I84">
        <v>0.74261200000000005</v>
      </c>
      <c r="J84">
        <v>0.82841799999999999</v>
      </c>
      <c r="K84">
        <v>0.88986200000000004</v>
      </c>
      <c r="L84">
        <v>0.93113199999999996</v>
      </c>
      <c r="M84">
        <v>0.957673</v>
      </c>
      <c r="N84">
        <v>0.97426800000000002</v>
      </c>
      <c r="O84">
        <v>0.98446199999999995</v>
      </c>
      <c r="P84">
        <v>0.99065700000000001</v>
      </c>
    </row>
    <row r="85" spans="2:16" x14ac:dyDescent="0.2">
      <c r="B85">
        <v>6.4285800000000004E-2</v>
      </c>
      <c r="C85">
        <v>0.109849</v>
      </c>
      <c r="D85">
        <v>0.18274299999999999</v>
      </c>
      <c r="E85">
        <v>0.28834100000000001</v>
      </c>
      <c r="F85">
        <v>0.42334899999999998</v>
      </c>
      <c r="G85">
        <v>0.57086400000000004</v>
      </c>
      <c r="H85">
        <v>0.70677900000000005</v>
      </c>
      <c r="I85">
        <v>0.81369599999999997</v>
      </c>
      <c r="J85">
        <v>0.88781600000000005</v>
      </c>
      <c r="K85">
        <v>0.93481000000000003</v>
      </c>
      <c r="L85">
        <v>0.96294000000000002</v>
      </c>
      <c r="M85">
        <v>0.97920200000000002</v>
      </c>
      <c r="N85">
        <v>0.98841400000000001</v>
      </c>
      <c r="O85">
        <v>0.99357200000000001</v>
      </c>
      <c r="P85">
        <v>0.99644200000000005</v>
      </c>
    </row>
    <row r="86" spans="2:16" x14ac:dyDescent="0.2">
      <c r="B86">
        <v>4.1710700000000003E-2</v>
      </c>
      <c r="C86">
        <v>2.8974799999999998E-2</v>
      </c>
      <c r="D86">
        <v>0.100772</v>
      </c>
      <c r="E86">
        <v>0.29620600000000002</v>
      </c>
      <c r="F86">
        <v>0.61249600000000004</v>
      </c>
      <c r="G86">
        <v>0.85582800000000003</v>
      </c>
      <c r="H86">
        <v>0.95706999999999998</v>
      </c>
      <c r="I86">
        <v>0.98819699999999999</v>
      </c>
      <c r="J86">
        <v>0.99682999999999999</v>
      </c>
      <c r="K86">
        <v>0.99915399999999999</v>
      </c>
      <c r="L86">
        <v>0.99977499999999997</v>
      </c>
      <c r="M86">
        <v>0.99994000000000005</v>
      </c>
      <c r="N86">
        <v>0.99998399999999998</v>
      </c>
      <c r="O86">
        <v>0.999996</v>
      </c>
      <c r="P86">
        <v>0.99999899999999997</v>
      </c>
    </row>
    <row r="87" spans="2:16" x14ac:dyDescent="0.2">
      <c r="B87">
        <v>9.54903E-2</v>
      </c>
      <c r="C87">
        <v>2.4327100000000001E-2</v>
      </c>
      <c r="D87">
        <v>7.4127100000000001E-2</v>
      </c>
      <c r="E87">
        <v>0.20450399999999999</v>
      </c>
      <c r="F87">
        <v>0.45219799999999999</v>
      </c>
      <c r="G87">
        <v>0.72607200000000005</v>
      </c>
      <c r="H87">
        <v>0.89485899999999996</v>
      </c>
      <c r="I87">
        <v>0.9647</v>
      </c>
      <c r="J87">
        <v>0.98873299999999997</v>
      </c>
      <c r="K87">
        <v>0.99646400000000002</v>
      </c>
      <c r="L87">
        <v>0.99889600000000001</v>
      </c>
      <c r="M87">
        <v>0.99965599999999999</v>
      </c>
      <c r="N87">
        <v>0.99989300000000003</v>
      </c>
      <c r="O87">
        <v>0.99996700000000005</v>
      </c>
      <c r="P87">
        <v>0.99999000000000005</v>
      </c>
    </row>
    <row r="88" spans="2:16" x14ac:dyDescent="0.2">
      <c r="B88">
        <v>7.5249700000000003E-2</v>
      </c>
      <c r="C88">
        <v>2.4549000000000001E-2</v>
      </c>
      <c r="D88">
        <v>7.4288999999999994E-2</v>
      </c>
      <c r="E88">
        <v>0.20375799999999999</v>
      </c>
      <c r="F88">
        <v>0.44933800000000002</v>
      </c>
      <c r="G88">
        <v>0.72237700000000005</v>
      </c>
      <c r="H88">
        <v>0.89244000000000001</v>
      </c>
      <c r="I88">
        <v>0.96357999999999999</v>
      </c>
      <c r="J88">
        <v>0.988286</v>
      </c>
      <c r="K88">
        <v>0.99629699999999999</v>
      </c>
      <c r="L88">
        <v>0.99883599999999995</v>
      </c>
      <c r="M88">
        <v>0.99963500000000005</v>
      </c>
      <c r="N88">
        <v>0.99988500000000002</v>
      </c>
      <c r="O88">
        <v>0.99996399999999996</v>
      </c>
      <c r="P88">
        <v>0.99998900000000002</v>
      </c>
    </row>
    <row r="89" spans="2:16" x14ac:dyDescent="0.2">
      <c r="B89">
        <v>5.34233E-2</v>
      </c>
      <c r="C89">
        <v>2.30244E-2</v>
      </c>
      <c r="D89">
        <v>7.7737000000000001E-2</v>
      </c>
      <c r="E89">
        <v>0.23163700000000001</v>
      </c>
      <c r="F89">
        <v>0.51882099999999998</v>
      </c>
      <c r="G89">
        <v>0.79408599999999996</v>
      </c>
      <c r="H89">
        <v>0.93239899999999998</v>
      </c>
      <c r="I89">
        <v>0.98013099999999997</v>
      </c>
      <c r="J89">
        <v>0.99436400000000003</v>
      </c>
      <c r="K89">
        <v>0.99841800000000003</v>
      </c>
      <c r="L89">
        <v>0.99955700000000003</v>
      </c>
      <c r="M89">
        <v>0.99987599999999999</v>
      </c>
      <c r="N89">
        <v>0.99996499999999999</v>
      </c>
      <c r="O89">
        <v>0.99999000000000005</v>
      </c>
      <c r="P89">
        <v>0.99999700000000002</v>
      </c>
    </row>
    <row r="90" spans="2:16" x14ac:dyDescent="0.2">
      <c r="B90">
        <v>6.8386100000000005E-2</v>
      </c>
      <c r="C90">
        <v>1.5865500000000001E-2</v>
      </c>
      <c r="D90">
        <v>5.2447300000000002E-2</v>
      </c>
      <c r="E90">
        <v>0.15969</v>
      </c>
      <c r="F90">
        <v>0.394845</v>
      </c>
      <c r="G90">
        <v>0.69137400000000004</v>
      </c>
      <c r="H90">
        <v>0.88494200000000001</v>
      </c>
      <c r="I90">
        <v>0.96351299999999995</v>
      </c>
      <c r="J90">
        <v>0.98909100000000005</v>
      </c>
      <c r="K90">
        <v>0.99679799999999996</v>
      </c>
      <c r="L90">
        <v>0.99906499999999998</v>
      </c>
      <c r="M90">
        <v>0.99972799999999995</v>
      </c>
      <c r="N90">
        <v>0.99992099999999995</v>
      </c>
      <c r="O90">
        <v>0.999977</v>
      </c>
      <c r="P90">
        <v>0.99999300000000002</v>
      </c>
    </row>
  </sheetData>
  <conditionalFormatting sqref="B38:B57">
    <cfRule type="colorScale" priority="46">
      <colorScale>
        <cfvo type="min"/>
        <cfvo type="max"/>
        <color rgb="FFFCFCFF"/>
        <color rgb="FFF8696B"/>
      </colorScale>
    </cfRule>
  </conditionalFormatting>
  <conditionalFormatting sqref="B29:B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C38:C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C29:C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38:D57">
    <cfRule type="colorScale" priority="28">
      <colorScale>
        <cfvo type="min"/>
        <cfvo type="max"/>
        <color rgb="FFFCFCFF"/>
        <color rgb="FFF8696B"/>
      </colorScale>
    </cfRule>
  </conditionalFormatting>
  <conditionalFormatting sqref="D29:D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E38:E57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9:E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F38:F57">
    <cfRule type="colorScale" priority="24">
      <colorScale>
        <cfvo type="min"/>
        <cfvo type="max"/>
        <color rgb="FFFCFCFF"/>
        <color rgb="FFF8696B"/>
      </colorScale>
    </cfRule>
  </conditionalFormatting>
  <conditionalFormatting sqref="F29:F58">
    <cfRule type="colorScale" priority="23">
      <colorScale>
        <cfvo type="min"/>
        <cfvo type="max"/>
        <color rgb="FFFCFCFF"/>
        <color rgb="FFF8696B"/>
      </colorScale>
    </cfRule>
  </conditionalFormatting>
  <conditionalFormatting sqref="G38:G57">
    <cfRule type="colorScale" priority="22">
      <colorScale>
        <cfvo type="min"/>
        <cfvo type="max"/>
        <color rgb="FFFCFCFF"/>
        <color rgb="FFF8696B"/>
      </colorScale>
    </cfRule>
  </conditionalFormatting>
  <conditionalFormatting sqref="G29:G58">
    <cfRule type="colorScale" priority="21">
      <colorScale>
        <cfvo type="min"/>
        <cfvo type="max"/>
        <color rgb="FFFCFCFF"/>
        <color rgb="FFF8696B"/>
      </colorScale>
    </cfRule>
  </conditionalFormatting>
  <conditionalFormatting sqref="H38:H57">
    <cfRule type="colorScale" priority="20">
      <colorScale>
        <cfvo type="min"/>
        <cfvo type="max"/>
        <color rgb="FFFCFCFF"/>
        <color rgb="FFF8696B"/>
      </colorScale>
    </cfRule>
  </conditionalFormatting>
  <conditionalFormatting sqref="H29:H58">
    <cfRule type="colorScale" priority="19">
      <colorScale>
        <cfvo type="min"/>
        <cfvo type="max"/>
        <color rgb="FFFCFCFF"/>
        <color rgb="FFF8696B"/>
      </colorScale>
    </cfRule>
  </conditionalFormatting>
  <conditionalFormatting sqref="I38:I57">
    <cfRule type="colorScale" priority="18">
      <colorScale>
        <cfvo type="min"/>
        <cfvo type="max"/>
        <color rgb="FFFCFCFF"/>
        <color rgb="FFF8696B"/>
      </colorScale>
    </cfRule>
  </conditionalFormatting>
  <conditionalFormatting sqref="I29:I58">
    <cfRule type="colorScale" priority="17">
      <colorScale>
        <cfvo type="min"/>
        <cfvo type="max"/>
        <color rgb="FFFCFCFF"/>
        <color rgb="FFF8696B"/>
      </colorScale>
    </cfRule>
  </conditionalFormatting>
  <conditionalFormatting sqref="J38:J57">
    <cfRule type="colorScale" priority="16">
      <colorScale>
        <cfvo type="min"/>
        <cfvo type="max"/>
        <color rgb="FFFCFCFF"/>
        <color rgb="FFF8696B"/>
      </colorScale>
    </cfRule>
  </conditionalFormatting>
  <conditionalFormatting sqref="J29:J58">
    <cfRule type="colorScale" priority="15">
      <colorScale>
        <cfvo type="min"/>
        <cfvo type="max"/>
        <color rgb="FFFCFCFF"/>
        <color rgb="FFF8696B"/>
      </colorScale>
    </cfRule>
  </conditionalFormatting>
  <conditionalFormatting sqref="K38:K57">
    <cfRule type="colorScale" priority="14">
      <colorScale>
        <cfvo type="min"/>
        <cfvo type="max"/>
        <color rgb="FFFCFCFF"/>
        <color rgb="FFF8696B"/>
      </colorScale>
    </cfRule>
  </conditionalFormatting>
  <conditionalFormatting sqref="K29:K58">
    <cfRule type="colorScale" priority="13">
      <colorScale>
        <cfvo type="min"/>
        <cfvo type="max"/>
        <color rgb="FFFCFCFF"/>
        <color rgb="FFF8696B"/>
      </colorScale>
    </cfRule>
  </conditionalFormatting>
  <conditionalFormatting sqref="L38:L57">
    <cfRule type="colorScale" priority="12">
      <colorScale>
        <cfvo type="min"/>
        <cfvo type="max"/>
        <color rgb="FFFCFCFF"/>
        <color rgb="FFF8696B"/>
      </colorScale>
    </cfRule>
  </conditionalFormatting>
  <conditionalFormatting sqref="L29:L58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8:M57">
    <cfRule type="colorScale" priority="10">
      <colorScale>
        <cfvo type="min"/>
        <cfvo type="max"/>
        <color rgb="FFFCFCFF"/>
        <color rgb="FFF8696B"/>
      </colorScale>
    </cfRule>
  </conditionalFormatting>
  <conditionalFormatting sqref="M29:M58">
    <cfRule type="colorScale" priority="9">
      <colorScale>
        <cfvo type="min"/>
        <cfvo type="max"/>
        <color rgb="FFFCFCFF"/>
        <color rgb="FFF8696B"/>
      </colorScale>
    </cfRule>
  </conditionalFormatting>
  <conditionalFormatting sqref="N38:N57">
    <cfRule type="colorScale" priority="8">
      <colorScale>
        <cfvo type="min"/>
        <cfvo type="max"/>
        <color rgb="FFFCFCFF"/>
        <color rgb="FFF8696B"/>
      </colorScale>
    </cfRule>
  </conditionalFormatting>
  <conditionalFormatting sqref="N29:N58">
    <cfRule type="colorScale" priority="7">
      <colorScale>
        <cfvo type="min"/>
        <cfvo type="max"/>
        <color rgb="FFFCFCFF"/>
        <color rgb="FFF8696B"/>
      </colorScale>
    </cfRule>
  </conditionalFormatting>
  <conditionalFormatting sqref="O38:O57">
    <cfRule type="colorScale" priority="6">
      <colorScale>
        <cfvo type="min"/>
        <cfvo type="max"/>
        <color rgb="FFFCFCFF"/>
        <color rgb="FFF8696B"/>
      </colorScale>
    </cfRule>
  </conditionalFormatting>
  <conditionalFormatting sqref="O29:O58">
    <cfRule type="colorScale" priority="5">
      <colorScale>
        <cfvo type="min"/>
        <cfvo type="max"/>
        <color rgb="FFFCFCFF"/>
        <color rgb="FFF8696B"/>
      </colorScale>
    </cfRule>
  </conditionalFormatting>
  <conditionalFormatting sqref="P38:P57">
    <cfRule type="colorScale" priority="4">
      <colorScale>
        <cfvo type="min"/>
        <cfvo type="max"/>
        <color rgb="FFFCFCFF"/>
        <color rgb="FFF8696B"/>
      </colorScale>
    </cfRule>
  </conditionalFormatting>
  <conditionalFormatting sqref="P29:P58">
    <cfRule type="colorScale" priority="3">
      <colorScale>
        <cfvo type="min"/>
        <cfvo type="max"/>
        <color rgb="FFFCFCFF"/>
        <color rgb="FFF8696B"/>
      </colorScale>
    </cfRule>
  </conditionalFormatting>
  <conditionalFormatting sqref="R29:R6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2020-11-02T20:15:26Z</dcterms:created>
  <dcterms:modified xsi:type="dcterms:W3CDTF">2020-11-14T06:58:42Z</dcterms:modified>
</cp:coreProperties>
</file>