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im/_mymods/flatfish/assessments/yfs/"/>
    </mc:Choice>
  </mc:AlternateContent>
  <bookViews>
    <workbookView xWindow="0" yWindow="460" windowWidth="33600" windowHeight="17540" xr2:uid="{00000000-000D-0000-FFFF-FFFF00000000}"/>
  </bookViews>
  <sheets>
    <sheet name="Sheet1" sheetId="1" r:id="rId1"/>
  </sheets>
  <calcPr calcId="171027" calcMode="autoNoTable" iterate="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8" i="1" l="1"/>
  <c r="T9" i="1"/>
  <c r="T10" i="1"/>
  <c r="T11" i="1"/>
  <c r="T7" i="1"/>
  <c r="Q7" i="1"/>
  <c r="Q8" i="1"/>
  <c r="Q9" i="1"/>
  <c r="P10" i="1"/>
  <c r="Q10" i="1"/>
  <c r="P11" i="1"/>
  <c r="Q11" i="1"/>
  <c r="C3" i="1" a="1"/>
  <c r="C3" i="1"/>
</calcChain>
</file>

<file path=xl/sharedStrings.xml><?xml version="1.0" encoding="utf-8"?>
<sst xmlns="http://schemas.openxmlformats.org/spreadsheetml/2006/main" count="25" uniqueCount="25">
  <si>
    <t>$eb_bts</t>
  </si>
  <si>
    <t>$rmse_srv</t>
  </si>
  <si>
    <t>$ob_bts</t>
  </si>
  <si>
    <t xml:space="preserve"> 3509.13 3672.42 3341.32 2398.08 2031.6 2511.84 2180.75 2313.62 2179.61 2391.86 2201.52 2468.43 2597.19 2012.4 2216.5 2161.4 2210.18 1257.18 1589.78 1679.52 1910.07 2158.13 2542.07 2820.84 2132.48 2153.09 2099.67 1739.43 2368.26 2403.22 1951.41 2279.02 2512.26 1932.35 2859.81 2787.52</t>
  </si>
  <si>
    <t>$sd_ob_bts</t>
  </si>
  <si>
    <t xml:space="preserve"> 291.225 206.262 186.901 157.388 153.941 194.992 208.67 173.032 150.792 139.976 196.409 158.603 172.478 144.187 194.417 129.026 140.569 91.351 101.318 121.941 131.157 207.578 193.969 364.317 159.018 192.643 255.366 152.027 280.171 243.212 139.1 174.177 231.751 145.608 165.459 182.226</t>
  </si>
  <si>
    <t>$R</t>
  </si>
  <si>
    <t>obj_fun</t>
  </si>
  <si>
    <t>Survey</t>
  </si>
  <si>
    <t>rmse</t>
  </si>
  <si>
    <t>Age_fsh</t>
  </si>
  <si>
    <t>Temperature</t>
  </si>
  <si>
    <t>Date</t>
  </si>
  <si>
    <t>Age_srv</t>
  </si>
  <si>
    <t>rec</t>
  </si>
  <si>
    <t>select</t>
  </si>
  <si>
    <t>m_prior</t>
  </si>
  <si>
    <t>F_pen</t>
  </si>
  <si>
    <t xml:space="preserve">T + D </t>
  </si>
  <si>
    <t>T + D  + int</t>
  </si>
  <si>
    <t>N parameters</t>
  </si>
  <si>
    <t>Other</t>
  </si>
  <si>
    <t>Model</t>
  </si>
  <si>
    <t>Constant q</t>
  </si>
  <si>
    <t>AIC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</si>
</sst>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
    <font>
      <sz val="12"/>
      <color theme="1"/>
      <name val="Calibri"/>
      <family val="2"/>
      <scheme val="minor"/>
    </font>
    <font>
      <sz val="19"/>
      <color rgb="FF28FE14"/>
      <name val="Andale Mono"/>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 fontId="0" fillId="0" borderId="0" xfId="0" applyNumberFormat="1"/>
    <xf numFmtId="164" fontId="0" fillId="0" borderId="0" xfId="0" applyNumberFormat="1"/>
    <xf numFmtId="165" fontId="0" fillId="0" borderId="0" xfId="0" applyNumberForma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4"/>
  <sheetViews>
    <sheetView tabSelected="1" workbookViewId="0">
      <selection activeCell="L11" sqref="L11"/>
    </sheetView>
  </sheetViews>
  <sheetFormatPr baseColWidth="10" defaultRowHeight="16"/>
  <sheetData>
    <row r="1" spans="1:38">
      <c r="A1" t="s">
        <v>0</v>
      </c>
      <c r="C1">
        <v>3509.13</v>
      </c>
      <c r="D1">
        <v>3672.42</v>
      </c>
      <c r="E1">
        <v>3341.32</v>
      </c>
      <c r="F1">
        <v>2398.08</v>
      </c>
      <c r="G1">
        <v>2031.6</v>
      </c>
      <c r="H1">
        <v>2511.84</v>
      </c>
      <c r="I1">
        <v>2180.75</v>
      </c>
      <c r="J1">
        <v>2313.62</v>
      </c>
      <c r="K1">
        <v>2179.61</v>
      </c>
      <c r="L1">
        <v>2391.86</v>
      </c>
      <c r="M1">
        <v>2201.52</v>
      </c>
      <c r="N1">
        <v>2468.4299999999998</v>
      </c>
      <c r="O1">
        <v>2597.19</v>
      </c>
      <c r="P1">
        <v>2012.4</v>
      </c>
      <c r="Q1">
        <v>2216.5</v>
      </c>
      <c r="R1">
        <v>2161.4</v>
      </c>
      <c r="S1">
        <v>2210.1799999999998</v>
      </c>
      <c r="T1">
        <v>1257.18</v>
      </c>
      <c r="U1">
        <v>1589.78</v>
      </c>
      <c r="V1">
        <v>1679.52</v>
      </c>
      <c r="W1">
        <v>1910.07</v>
      </c>
      <c r="X1">
        <v>2158.13</v>
      </c>
      <c r="Y1">
        <v>2542.0700000000002</v>
      </c>
      <c r="Z1">
        <v>2820.84</v>
      </c>
      <c r="AA1">
        <v>2132.48</v>
      </c>
      <c r="AB1">
        <v>2153.09</v>
      </c>
      <c r="AC1">
        <v>2099.67</v>
      </c>
      <c r="AD1">
        <v>1739.43</v>
      </c>
      <c r="AE1">
        <v>2368.2600000000002</v>
      </c>
      <c r="AF1">
        <v>2403.2199999999998</v>
      </c>
      <c r="AG1">
        <v>1951.41</v>
      </c>
      <c r="AH1">
        <v>2279.02</v>
      </c>
      <c r="AI1">
        <v>2512.2600000000002</v>
      </c>
      <c r="AJ1">
        <v>1932.35</v>
      </c>
      <c r="AK1">
        <v>2859.81</v>
      </c>
      <c r="AL1">
        <v>2787.52</v>
      </c>
    </row>
    <row r="2" spans="1:38">
      <c r="A2">
        <v>2120.11</v>
      </c>
      <c r="B2">
        <v>3509.13</v>
      </c>
    </row>
    <row r="3" spans="1:38">
      <c r="A3">
        <v>2680.67</v>
      </c>
      <c r="B3">
        <v>3672.42</v>
      </c>
      <c r="C3">
        <f t="array" ref="C3">SQRT(AVERAGE((LN(B2:B37)-LN(A2:A37))^2))</f>
        <v>0.14398098465928838</v>
      </c>
    </row>
    <row r="4" spans="1:38">
      <c r="A4">
        <v>2726.85</v>
      </c>
      <c r="B4">
        <v>3341.32</v>
      </c>
    </row>
    <row r="5" spans="1:38">
      <c r="A5">
        <v>2661.92</v>
      </c>
      <c r="B5">
        <v>2398.08</v>
      </c>
    </row>
    <row r="6" spans="1:38" ht="24">
      <c r="A6">
        <v>2180.8000000000002</v>
      </c>
      <c r="B6">
        <v>2031.6</v>
      </c>
      <c r="G6" s="1"/>
      <c r="H6" s="5" t="s">
        <v>22</v>
      </c>
      <c r="I6" s="5" t="s">
        <v>7</v>
      </c>
      <c r="J6" s="5" t="s">
        <v>8</v>
      </c>
      <c r="K6" s="5" t="s">
        <v>9</v>
      </c>
      <c r="L6" s="5" t="s">
        <v>10</v>
      </c>
      <c r="M6" s="5" t="s">
        <v>13</v>
      </c>
      <c r="N6" s="5" t="s">
        <v>14</v>
      </c>
      <c r="O6" s="5" t="s">
        <v>15</v>
      </c>
      <c r="P6" s="5" t="s">
        <v>20</v>
      </c>
      <c r="Q6" t="s">
        <v>21</v>
      </c>
      <c r="R6" t="s">
        <v>16</v>
      </c>
      <c r="S6" t="s">
        <v>17</v>
      </c>
      <c r="T6" t="s">
        <v>24</v>
      </c>
    </row>
    <row r="7" spans="1:38" ht="24">
      <c r="A7">
        <v>2391</v>
      </c>
      <c r="B7">
        <v>2511.84</v>
      </c>
      <c r="G7" s="1"/>
      <c r="H7" t="s">
        <v>23</v>
      </c>
      <c r="I7" s="3">
        <v>1396.02</v>
      </c>
      <c r="J7" s="3">
        <v>108.339</v>
      </c>
      <c r="K7" s="4">
        <v>0.170124</v>
      </c>
      <c r="L7" s="3">
        <v>621.17999999999995</v>
      </c>
      <c r="M7" s="3">
        <v>572.85699999999997</v>
      </c>
      <c r="N7" s="3">
        <v>24.05059</v>
      </c>
      <c r="O7" s="3">
        <v>65.866699999999994</v>
      </c>
      <c r="P7" s="2">
        <v>487</v>
      </c>
      <c r="Q7" s="3">
        <f>I7-SUM(J7:O7)+S7</f>
        <v>3.8239999999999248</v>
      </c>
      <c r="R7" s="3">
        <v>0</v>
      </c>
      <c r="S7" s="3">
        <v>0.26741399999999999</v>
      </c>
      <c r="T7">
        <f>2*P7+I7</f>
        <v>2370.02</v>
      </c>
    </row>
    <row r="8" spans="1:38" ht="24">
      <c r="A8">
        <v>2325.84</v>
      </c>
      <c r="B8">
        <v>2180.75</v>
      </c>
      <c r="G8" s="1"/>
      <c r="H8" t="s">
        <v>11</v>
      </c>
      <c r="I8" s="3">
        <v>1383.3</v>
      </c>
      <c r="J8" s="3">
        <v>85.284499999999994</v>
      </c>
      <c r="K8" s="4">
        <v>0.152615</v>
      </c>
      <c r="L8" s="3">
        <v>634.23500000000001</v>
      </c>
      <c r="M8" s="3">
        <v>568.27499999999998</v>
      </c>
      <c r="N8" s="3">
        <v>24.87293</v>
      </c>
      <c r="O8" s="3">
        <v>67.381699999999995</v>
      </c>
      <c r="P8" s="2">
        <v>488</v>
      </c>
      <c r="Q8" s="3">
        <f>I8-SUM(J8:O8)+S8</f>
        <v>3.3458710000001082</v>
      </c>
      <c r="R8" s="3">
        <v>0</v>
      </c>
      <c r="S8" s="3">
        <v>0.247616</v>
      </c>
      <c r="T8">
        <f t="shared" ref="T8:T11" si="0">2*P8+I8</f>
        <v>2359.3000000000002</v>
      </c>
    </row>
    <row r="9" spans="1:38" ht="24">
      <c r="A9">
        <v>2533.7199999999998</v>
      </c>
      <c r="B9">
        <v>2313.62</v>
      </c>
      <c r="G9" s="1"/>
      <c r="H9" t="s">
        <v>12</v>
      </c>
      <c r="I9" s="3">
        <v>1371.04</v>
      </c>
      <c r="J9" s="3">
        <v>91.868899999999996</v>
      </c>
      <c r="K9" s="4">
        <v>0.16231799999999999</v>
      </c>
      <c r="L9" s="3">
        <v>615.43899999999996</v>
      </c>
      <c r="M9" s="3">
        <v>570.97400000000005</v>
      </c>
      <c r="N9" s="3">
        <v>24.587820000000001</v>
      </c>
      <c r="O9" s="3">
        <v>64.762200000000007</v>
      </c>
      <c r="P9" s="2">
        <v>488</v>
      </c>
      <c r="Q9" s="3">
        <f t="shared" ref="Q9:Q11" si="1">I9-SUM(J9:O9)+S9</f>
        <v>3.5438940000000132</v>
      </c>
      <c r="R9" s="3">
        <v>0</v>
      </c>
      <c r="S9" s="3">
        <v>0.29813200000000001</v>
      </c>
      <c r="T9">
        <f t="shared" si="0"/>
        <v>2347.04</v>
      </c>
    </row>
    <row r="10" spans="1:38" ht="24">
      <c r="A10">
        <v>2362.69</v>
      </c>
      <c r="B10">
        <v>2179.61</v>
      </c>
      <c r="G10" s="1"/>
      <c r="H10" t="s">
        <v>18</v>
      </c>
      <c r="I10" s="3">
        <v>1365.58</v>
      </c>
      <c r="J10" s="3">
        <v>73.977800000000002</v>
      </c>
      <c r="K10" s="4">
        <v>0.14599500000000001</v>
      </c>
      <c r="L10" s="3">
        <v>626.34100000000001</v>
      </c>
      <c r="M10" s="3">
        <v>567.96400000000006</v>
      </c>
      <c r="N10" s="3">
        <v>26.83145</v>
      </c>
      <c r="O10" s="3">
        <v>67.923100000000005</v>
      </c>
      <c r="P10" s="2">
        <f>P9+1</f>
        <v>489</v>
      </c>
      <c r="Q10" s="3">
        <f t="shared" si="1"/>
        <v>2.5765160000000096</v>
      </c>
      <c r="R10" s="3">
        <v>0</v>
      </c>
      <c r="S10" s="3">
        <v>0.17986099999999999</v>
      </c>
      <c r="T10">
        <f t="shared" si="0"/>
        <v>2343.58</v>
      </c>
    </row>
    <row r="11" spans="1:38" ht="24">
      <c r="A11">
        <v>2589.5100000000002</v>
      </c>
      <c r="B11">
        <v>2391.86</v>
      </c>
      <c r="G11" s="1"/>
      <c r="H11" t="s">
        <v>19</v>
      </c>
      <c r="I11" s="3">
        <v>1357.29</v>
      </c>
      <c r="J11" s="3">
        <v>72.5655</v>
      </c>
      <c r="K11" s="4">
        <v>0.143981</v>
      </c>
      <c r="L11" s="3">
        <v>617.76199999999994</v>
      </c>
      <c r="M11" s="3">
        <v>567.92399999999998</v>
      </c>
      <c r="N11" s="3">
        <v>25.329280000000001</v>
      </c>
      <c r="O11" s="3">
        <v>70.207599999999999</v>
      </c>
      <c r="P11" s="2">
        <f>P10+1</f>
        <v>490</v>
      </c>
      <c r="Q11" s="3">
        <f t="shared" si="1"/>
        <v>4.1612840000000633</v>
      </c>
      <c r="R11" s="3">
        <v>0</v>
      </c>
      <c r="S11" s="3">
        <v>0.80364500000000005</v>
      </c>
      <c r="T11">
        <f t="shared" si="0"/>
        <v>2337.29</v>
      </c>
    </row>
    <row r="12" spans="1:38" ht="24">
      <c r="A12">
        <v>2523.94</v>
      </c>
      <c r="B12">
        <v>2201.52</v>
      </c>
      <c r="G12" s="1"/>
    </row>
    <row r="13" spans="1:38" ht="24">
      <c r="A13">
        <v>2700.33</v>
      </c>
      <c r="B13">
        <v>2468.4299999999998</v>
      </c>
      <c r="G13" s="1"/>
    </row>
    <row r="14" spans="1:38" ht="24">
      <c r="A14">
        <v>2284.04</v>
      </c>
      <c r="B14">
        <v>2597.19</v>
      </c>
      <c r="G14" s="1"/>
    </row>
    <row r="15" spans="1:38" ht="24">
      <c r="A15">
        <v>2282.41</v>
      </c>
      <c r="B15">
        <v>2012.4</v>
      </c>
      <c r="G15" s="1"/>
    </row>
    <row r="16" spans="1:38">
      <c r="A16">
        <v>2587.5500000000002</v>
      </c>
      <c r="B16">
        <v>2216.5</v>
      </c>
    </row>
    <row r="17" spans="1:2">
      <c r="A17">
        <v>2413.77</v>
      </c>
      <c r="B17">
        <v>2161.4</v>
      </c>
    </row>
    <row r="18" spans="1:2">
      <c r="A18">
        <v>2388.1799999999998</v>
      </c>
      <c r="B18">
        <v>2210.1799999999998</v>
      </c>
    </row>
    <row r="19" spans="1:2">
      <c r="A19">
        <v>1278.8599999999999</v>
      </c>
      <c r="B19">
        <v>1257.18</v>
      </c>
    </row>
    <row r="20" spans="1:2">
      <c r="A20">
        <v>1685.4</v>
      </c>
      <c r="B20">
        <v>1589.78</v>
      </c>
    </row>
    <row r="21" spans="1:2">
      <c r="A21">
        <v>1913.34</v>
      </c>
      <c r="B21">
        <v>1679.52</v>
      </c>
    </row>
    <row r="22" spans="1:2">
      <c r="A22">
        <v>2184.5700000000002</v>
      </c>
      <c r="B22">
        <v>1910.07</v>
      </c>
    </row>
    <row r="23" spans="1:2">
      <c r="A23">
        <v>2427.14</v>
      </c>
      <c r="B23">
        <v>2158.13</v>
      </c>
    </row>
    <row r="24" spans="1:2">
      <c r="A24">
        <v>2542.8000000000002</v>
      </c>
      <c r="B24">
        <v>2542.0700000000002</v>
      </c>
    </row>
    <row r="25" spans="1:2">
      <c r="A25">
        <v>2542.38</v>
      </c>
      <c r="B25">
        <v>2820.84</v>
      </c>
    </row>
    <row r="26" spans="1:2">
      <c r="A26">
        <v>2119.75</v>
      </c>
      <c r="B26">
        <v>2132.48</v>
      </c>
    </row>
    <row r="27" spans="1:2">
      <c r="A27">
        <v>2519.42</v>
      </c>
      <c r="B27">
        <v>2153.09</v>
      </c>
    </row>
    <row r="28" spans="1:2">
      <c r="A28">
        <v>2085.9699999999998</v>
      </c>
      <c r="B28">
        <v>2099.67</v>
      </c>
    </row>
    <row r="29" spans="1:2">
      <c r="A29">
        <v>1908.24</v>
      </c>
      <c r="B29">
        <v>1739.43</v>
      </c>
    </row>
    <row r="30" spans="1:2">
      <c r="A30">
        <v>2117.11</v>
      </c>
      <c r="B30">
        <v>2368.2600000000002</v>
      </c>
    </row>
    <row r="31" spans="1:2">
      <c r="A31">
        <v>2225.8200000000002</v>
      </c>
      <c r="B31">
        <v>2403.2199999999998</v>
      </c>
    </row>
    <row r="32" spans="1:2">
      <c r="A32">
        <v>2009.77</v>
      </c>
      <c r="B32">
        <v>1951.41</v>
      </c>
    </row>
    <row r="33" spans="1:2">
      <c r="A33">
        <v>2288.44</v>
      </c>
      <c r="B33">
        <v>2279.02</v>
      </c>
    </row>
    <row r="34" spans="1:2">
      <c r="A34">
        <v>2298.5</v>
      </c>
      <c r="B34">
        <v>2512.2600000000002</v>
      </c>
    </row>
    <row r="35" spans="1:2">
      <c r="A35">
        <v>2269.5700000000002</v>
      </c>
      <c r="B35">
        <v>1932.35</v>
      </c>
    </row>
    <row r="36" spans="1:2">
      <c r="A36">
        <v>2661.6</v>
      </c>
      <c r="B36">
        <v>2859.81</v>
      </c>
    </row>
    <row r="37" spans="1:2">
      <c r="A37">
        <v>2218.0100000000002</v>
      </c>
      <c r="B37">
        <v>2787.52</v>
      </c>
    </row>
    <row r="38" spans="1:2">
      <c r="A38" t="s">
        <v>1</v>
      </c>
    </row>
    <row r="39" spans="1:2">
      <c r="A39">
        <v>0.80364500000000005</v>
      </c>
    </row>
    <row r="40" spans="1:2">
      <c r="A40" t="s">
        <v>2</v>
      </c>
    </row>
    <row r="41" spans="1:2">
      <c r="A41" t="s">
        <v>3</v>
      </c>
    </row>
    <row r="42" spans="1:2">
      <c r="A42" t="s">
        <v>4</v>
      </c>
    </row>
    <row r="43" spans="1:2">
      <c r="A43" t="s">
        <v>5</v>
      </c>
    </row>
    <row r="44" spans="1:2">
      <c r="A44"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Ianelli</dc:creator>
  <cp:lastModifiedBy>Jim Ianelli</cp:lastModifiedBy>
  <dcterms:created xsi:type="dcterms:W3CDTF">2018-01-25T00:14:44Z</dcterms:created>
  <dcterms:modified xsi:type="dcterms:W3CDTF">2018-02-15T20:40:08Z</dcterms:modified>
</cp:coreProperties>
</file>