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ne.Sullivan\Work\Research\projections\rebs_example\full2021\projections tables\"/>
    </mc:Choice>
  </mc:AlternateContent>
  <bookViews>
    <workbookView xWindow="0" yWindow="0" windowWidth="2720" windowHeight="7060"/>
  </bookViews>
  <sheets>
    <sheet name="REBS2021_demo" sheetId="16" r:id="rId1"/>
  </sheets>
  <definedNames>
    <definedName name="Last_year" localSheetId="0">REBS2021_demo!$AN$21</definedName>
  </definedNames>
  <calcPr calcId="162913"/>
</workbook>
</file>

<file path=xl/calcChain.xml><?xml version="1.0" encoding="utf-8"?>
<calcChain xmlns="http://schemas.openxmlformats.org/spreadsheetml/2006/main">
  <c r="AH2" i="16" l="1"/>
  <c r="W43" i="16"/>
  <c r="W26" i="16"/>
  <c r="AS36" i="16"/>
  <c r="AS37" i="16"/>
  <c r="AS38" i="16"/>
  <c r="AS39" i="16"/>
  <c r="AS40" i="16"/>
  <c r="AS41" i="16"/>
  <c r="AS42" i="16"/>
  <c r="AS43" i="16"/>
  <c r="AS44" i="16"/>
  <c r="AS45" i="16"/>
  <c r="AS46" i="16"/>
  <c r="AS47" i="16"/>
  <c r="AS48" i="16"/>
  <c r="AS35" i="16"/>
  <c r="AS21" i="16"/>
  <c r="AS22" i="16"/>
  <c r="AS23" i="16"/>
  <c r="AS24" i="16"/>
  <c r="AS25" i="16"/>
  <c r="AS26" i="16"/>
  <c r="AS27" i="16"/>
  <c r="AS28" i="16"/>
  <c r="AS29" i="16"/>
  <c r="AS30" i="16"/>
  <c r="AS31" i="16"/>
  <c r="AS32" i="16"/>
  <c r="AS33" i="16"/>
  <c r="AS20" i="16"/>
  <c r="AS6" i="16"/>
  <c r="AS7" i="16"/>
  <c r="AS8" i="16"/>
  <c r="AS9" i="16"/>
  <c r="AS10" i="16"/>
  <c r="AS11" i="16"/>
  <c r="AS12" i="16"/>
  <c r="AS13" i="16"/>
  <c r="AS14" i="16"/>
  <c r="AS15" i="16"/>
  <c r="AS16" i="16"/>
  <c r="AS17" i="16"/>
  <c r="AS18" i="16"/>
  <c r="AS5" i="16"/>
  <c r="W430" i="16" l="1"/>
  <c r="K430" i="16"/>
  <c r="W429" i="16"/>
  <c r="K429" i="16"/>
  <c r="W428" i="16"/>
  <c r="K428" i="16"/>
  <c r="W427" i="16"/>
  <c r="K427" i="16"/>
  <c r="W426" i="16"/>
  <c r="K426" i="16"/>
  <c r="W425" i="16"/>
  <c r="K425" i="16"/>
  <c r="W424" i="16"/>
  <c r="K424" i="16"/>
  <c r="W423" i="16"/>
  <c r="K423" i="16"/>
  <c r="W422" i="16"/>
  <c r="K422" i="16"/>
  <c r="W421" i="16"/>
  <c r="K421" i="16"/>
  <c r="W420" i="16"/>
  <c r="K420" i="16"/>
  <c r="W419" i="16"/>
  <c r="K419" i="16"/>
  <c r="W418" i="16"/>
  <c r="K418" i="16"/>
  <c r="W417" i="16"/>
  <c r="K417" i="16"/>
  <c r="W413" i="16"/>
  <c r="K413" i="16"/>
  <c r="W412" i="16"/>
  <c r="K412" i="16"/>
  <c r="W411" i="16"/>
  <c r="K411" i="16"/>
  <c r="W410" i="16"/>
  <c r="K410" i="16"/>
  <c r="W409" i="16"/>
  <c r="K409" i="16"/>
  <c r="W408" i="16"/>
  <c r="K408" i="16"/>
  <c r="W407" i="16"/>
  <c r="K407" i="16"/>
  <c r="W406" i="16"/>
  <c r="K406" i="16"/>
  <c r="W405" i="16"/>
  <c r="K405" i="16"/>
  <c r="W404" i="16"/>
  <c r="K404" i="16"/>
  <c r="W403" i="16"/>
  <c r="K403" i="16"/>
  <c r="W402" i="16"/>
  <c r="K402" i="16"/>
  <c r="W401" i="16"/>
  <c r="K401" i="16"/>
  <c r="W400" i="16"/>
  <c r="K400" i="16"/>
  <c r="W379" i="16"/>
  <c r="W378" i="16"/>
  <c r="W377" i="16"/>
  <c r="W376" i="16"/>
  <c r="W375" i="16"/>
  <c r="W374" i="16"/>
  <c r="W373" i="16"/>
  <c r="W372" i="16"/>
  <c r="W371" i="16"/>
  <c r="W370" i="16"/>
  <c r="W369" i="16"/>
  <c r="W368" i="16"/>
  <c r="W367" i="16"/>
  <c r="W366" i="16"/>
  <c r="W362" i="16"/>
  <c r="W361" i="16"/>
  <c r="W360" i="16"/>
  <c r="W359" i="16"/>
  <c r="W358" i="16"/>
  <c r="W357" i="16"/>
  <c r="W356" i="16"/>
  <c r="W355" i="16"/>
  <c r="W354" i="16"/>
  <c r="W353" i="16"/>
  <c r="W352" i="16"/>
  <c r="W351" i="16"/>
  <c r="W350" i="16"/>
  <c r="W349" i="16"/>
  <c r="W345" i="16"/>
  <c r="W344" i="16"/>
  <c r="W343" i="16"/>
  <c r="W342" i="16"/>
  <c r="W341" i="16"/>
  <c r="W340" i="16"/>
  <c r="W339" i="16"/>
  <c r="W338" i="16"/>
  <c r="W337" i="16"/>
  <c r="W336" i="16"/>
  <c r="W335" i="16"/>
  <c r="W334" i="16"/>
  <c r="W333" i="16"/>
  <c r="W332" i="16"/>
  <c r="W311" i="16"/>
  <c r="K311" i="16"/>
  <c r="W310" i="16"/>
  <c r="K310" i="16"/>
  <c r="W309" i="16"/>
  <c r="K309" i="16"/>
  <c r="W308" i="16"/>
  <c r="K308" i="16"/>
  <c r="W307" i="16"/>
  <c r="K307" i="16"/>
  <c r="W306" i="16"/>
  <c r="K306" i="16"/>
  <c r="W305" i="16"/>
  <c r="K305" i="16"/>
  <c r="W304" i="16"/>
  <c r="K304" i="16"/>
  <c r="W303" i="16"/>
  <c r="K303" i="16"/>
  <c r="W302" i="16"/>
  <c r="K302" i="16"/>
  <c r="W301" i="16"/>
  <c r="K301" i="16"/>
  <c r="W300" i="16"/>
  <c r="K300" i="16"/>
  <c r="W299" i="16"/>
  <c r="K299" i="16"/>
  <c r="W298" i="16"/>
  <c r="K298" i="16"/>
  <c r="W294" i="16"/>
  <c r="K294" i="16"/>
  <c r="W293" i="16"/>
  <c r="K293" i="16"/>
  <c r="W292" i="16"/>
  <c r="K292" i="16"/>
  <c r="W291" i="16"/>
  <c r="K291" i="16"/>
  <c r="W290" i="16"/>
  <c r="K290" i="16"/>
  <c r="W289" i="16"/>
  <c r="K289" i="16"/>
  <c r="W288" i="16"/>
  <c r="K288" i="16"/>
  <c r="W287" i="16"/>
  <c r="K287" i="16"/>
  <c r="W286" i="16"/>
  <c r="K286" i="16"/>
  <c r="W285" i="16"/>
  <c r="K285" i="16"/>
  <c r="W284" i="16"/>
  <c r="K284" i="16"/>
  <c r="W283" i="16"/>
  <c r="K283" i="16"/>
  <c r="W282" i="16"/>
  <c r="K282" i="16"/>
  <c r="W281" i="16"/>
  <c r="K281" i="16"/>
  <c r="W277" i="16"/>
  <c r="K277" i="16"/>
  <c r="W276" i="16"/>
  <c r="K276" i="16"/>
  <c r="W275" i="16"/>
  <c r="K275" i="16"/>
  <c r="W274" i="16"/>
  <c r="K274" i="16"/>
  <c r="W273" i="16"/>
  <c r="K273" i="16"/>
  <c r="W272" i="16"/>
  <c r="K272" i="16"/>
  <c r="W271" i="16"/>
  <c r="K271" i="16"/>
  <c r="W270" i="16"/>
  <c r="K270" i="16"/>
  <c r="W269" i="16"/>
  <c r="K269" i="16"/>
  <c r="W268" i="16"/>
  <c r="K268" i="16"/>
  <c r="W267" i="16"/>
  <c r="K267" i="16"/>
  <c r="W266" i="16"/>
  <c r="K266" i="16"/>
  <c r="W265" i="16"/>
  <c r="K265" i="16"/>
  <c r="W264" i="16"/>
  <c r="K264" i="16"/>
  <c r="W260" i="16"/>
  <c r="K260" i="16"/>
  <c r="W259" i="16"/>
  <c r="K259" i="16"/>
  <c r="W258" i="16"/>
  <c r="K258" i="16"/>
  <c r="W257" i="16"/>
  <c r="K257" i="16"/>
  <c r="W256" i="16"/>
  <c r="K256" i="16"/>
  <c r="W255" i="16"/>
  <c r="K255" i="16"/>
  <c r="W254" i="16"/>
  <c r="K254" i="16"/>
  <c r="W253" i="16"/>
  <c r="K253" i="16"/>
  <c r="W252" i="16"/>
  <c r="K252" i="16"/>
  <c r="W251" i="16"/>
  <c r="K251" i="16"/>
  <c r="W250" i="16"/>
  <c r="K250" i="16"/>
  <c r="W249" i="16"/>
  <c r="K249" i="16"/>
  <c r="W248" i="16"/>
  <c r="K248" i="16"/>
  <c r="W247" i="16"/>
  <c r="K247" i="16"/>
  <c r="W243" i="16"/>
  <c r="K243" i="16"/>
  <c r="W242" i="16"/>
  <c r="K242" i="16"/>
  <c r="W241" i="16"/>
  <c r="K241" i="16"/>
  <c r="W240" i="16"/>
  <c r="K240" i="16"/>
  <c r="W239" i="16"/>
  <c r="K239" i="16"/>
  <c r="W238" i="16"/>
  <c r="K238" i="16"/>
  <c r="W237" i="16"/>
  <c r="K237" i="16"/>
  <c r="W236" i="16"/>
  <c r="K236" i="16"/>
  <c r="W235" i="16"/>
  <c r="K235" i="16"/>
  <c r="W234" i="16"/>
  <c r="K234" i="16"/>
  <c r="W233" i="16"/>
  <c r="K233" i="16"/>
  <c r="W232" i="16"/>
  <c r="K232" i="16"/>
  <c r="W231" i="16"/>
  <c r="K231" i="16"/>
  <c r="W230" i="16"/>
  <c r="K230" i="16"/>
  <c r="W226" i="16"/>
  <c r="K226" i="16"/>
  <c r="W225" i="16"/>
  <c r="K225" i="16"/>
  <c r="W224" i="16"/>
  <c r="K224" i="16"/>
  <c r="W223" i="16"/>
  <c r="K223" i="16"/>
  <c r="W222" i="16"/>
  <c r="K222" i="16"/>
  <c r="W221" i="16"/>
  <c r="K221" i="16"/>
  <c r="W220" i="16"/>
  <c r="K220" i="16"/>
  <c r="W219" i="16"/>
  <c r="K219" i="16"/>
  <c r="W218" i="16"/>
  <c r="K218" i="16"/>
  <c r="W217" i="16"/>
  <c r="K217" i="16"/>
  <c r="W216" i="16"/>
  <c r="K216" i="16"/>
  <c r="W215" i="16"/>
  <c r="K215" i="16"/>
  <c r="W214" i="16"/>
  <c r="K214" i="16"/>
  <c r="W213" i="16"/>
  <c r="K213" i="16"/>
  <c r="W209" i="16"/>
  <c r="K209" i="16"/>
  <c r="W208" i="16"/>
  <c r="K208" i="16"/>
  <c r="W207" i="16"/>
  <c r="K207" i="16"/>
  <c r="W206" i="16"/>
  <c r="K206" i="16"/>
  <c r="W205" i="16"/>
  <c r="K205" i="16"/>
  <c r="W204" i="16"/>
  <c r="K204" i="16"/>
  <c r="W203" i="16"/>
  <c r="K203" i="16"/>
  <c r="W202" i="16"/>
  <c r="K202" i="16"/>
  <c r="W201" i="16"/>
  <c r="K201" i="16"/>
  <c r="W200" i="16"/>
  <c r="K200" i="16"/>
  <c r="W199" i="16"/>
  <c r="K199" i="16"/>
  <c r="W198" i="16"/>
  <c r="K198" i="16"/>
  <c r="W197" i="16"/>
  <c r="K197" i="16"/>
  <c r="W196" i="16"/>
  <c r="K196" i="16"/>
  <c r="W192" i="16"/>
  <c r="K192" i="16"/>
  <c r="W191" i="16"/>
  <c r="K191" i="16"/>
  <c r="W190" i="16"/>
  <c r="K190" i="16"/>
  <c r="W189" i="16"/>
  <c r="K189" i="16"/>
  <c r="W188" i="16"/>
  <c r="K188" i="16"/>
  <c r="W187" i="16"/>
  <c r="K187" i="16"/>
  <c r="W186" i="16"/>
  <c r="K186" i="16"/>
  <c r="W185" i="16"/>
  <c r="K185" i="16"/>
  <c r="W184" i="16"/>
  <c r="K184" i="16"/>
  <c r="W183" i="16"/>
  <c r="K183" i="16"/>
  <c r="W182" i="16"/>
  <c r="K182" i="16"/>
  <c r="W181" i="16"/>
  <c r="K181" i="16"/>
  <c r="W180" i="16"/>
  <c r="K180" i="16"/>
  <c r="W179" i="16"/>
  <c r="K179" i="16"/>
  <c r="W175" i="16"/>
  <c r="K175" i="16"/>
  <c r="W174" i="16"/>
  <c r="K174" i="16"/>
  <c r="W173" i="16"/>
  <c r="K173" i="16"/>
  <c r="W172" i="16"/>
  <c r="K172" i="16"/>
  <c r="W171" i="16"/>
  <c r="K171" i="16"/>
  <c r="W170" i="16"/>
  <c r="K170" i="16"/>
  <c r="W169" i="16"/>
  <c r="K169" i="16"/>
  <c r="W168" i="16"/>
  <c r="K168" i="16"/>
  <c r="W167" i="16"/>
  <c r="K167" i="16"/>
  <c r="W166" i="16"/>
  <c r="K166" i="16"/>
  <c r="W165" i="16"/>
  <c r="K165" i="16"/>
  <c r="W164" i="16"/>
  <c r="K164" i="16"/>
  <c r="W163" i="16"/>
  <c r="K163" i="16"/>
  <c r="W162" i="16"/>
  <c r="K162" i="16"/>
  <c r="W158" i="16"/>
  <c r="K158" i="16"/>
  <c r="W157" i="16"/>
  <c r="K157" i="16"/>
  <c r="W156" i="16"/>
  <c r="K156" i="16"/>
  <c r="W155" i="16"/>
  <c r="K155" i="16"/>
  <c r="W154" i="16"/>
  <c r="K154" i="16"/>
  <c r="W153" i="16"/>
  <c r="K153" i="16"/>
  <c r="W152" i="16"/>
  <c r="K152" i="16"/>
  <c r="W151" i="16"/>
  <c r="K151" i="16"/>
  <c r="W150" i="16"/>
  <c r="K150" i="16"/>
  <c r="W149" i="16"/>
  <c r="K149" i="16"/>
  <c r="W148" i="16"/>
  <c r="K148" i="16"/>
  <c r="W147" i="16"/>
  <c r="K147" i="16"/>
  <c r="W146" i="16"/>
  <c r="K146" i="16"/>
  <c r="W145" i="16"/>
  <c r="K145" i="16"/>
  <c r="W141" i="16"/>
  <c r="K141" i="16"/>
  <c r="W140" i="16"/>
  <c r="K140" i="16"/>
  <c r="W139" i="16"/>
  <c r="K139" i="16"/>
  <c r="W138" i="16"/>
  <c r="K138" i="16"/>
  <c r="W137" i="16"/>
  <c r="K137" i="16"/>
  <c r="W136" i="16"/>
  <c r="K136" i="16"/>
  <c r="W135" i="16"/>
  <c r="K135" i="16"/>
  <c r="W134" i="16"/>
  <c r="K134" i="16"/>
  <c r="W133" i="16"/>
  <c r="K133" i="16"/>
  <c r="W132" i="16"/>
  <c r="K132" i="16"/>
  <c r="W131" i="16"/>
  <c r="K131" i="16"/>
  <c r="W130" i="16"/>
  <c r="K130" i="16"/>
  <c r="W129" i="16"/>
  <c r="K129" i="16"/>
  <c r="W128" i="16"/>
  <c r="K128" i="16"/>
  <c r="W124" i="16"/>
  <c r="K124" i="16"/>
  <c r="W123" i="16"/>
  <c r="K123" i="16"/>
  <c r="W122" i="16"/>
  <c r="K122" i="16"/>
  <c r="W121" i="16"/>
  <c r="K121" i="16"/>
  <c r="W120" i="16"/>
  <c r="K120" i="16"/>
  <c r="W119" i="16"/>
  <c r="K119" i="16"/>
  <c r="W118" i="16"/>
  <c r="K118" i="16"/>
  <c r="W117" i="16"/>
  <c r="K117" i="16"/>
  <c r="W116" i="16"/>
  <c r="K116" i="16"/>
  <c r="W115" i="16"/>
  <c r="K115" i="16"/>
  <c r="W114" i="16"/>
  <c r="K114" i="16"/>
  <c r="W113" i="16"/>
  <c r="K113" i="16"/>
  <c r="W112" i="16"/>
  <c r="K112" i="16"/>
  <c r="W111" i="16"/>
  <c r="K111" i="16"/>
  <c r="W107" i="16"/>
  <c r="K107" i="16"/>
  <c r="W106" i="16"/>
  <c r="K106" i="16"/>
  <c r="W105" i="16"/>
  <c r="K105" i="16"/>
  <c r="W104" i="16"/>
  <c r="K104" i="16"/>
  <c r="W103" i="16"/>
  <c r="K103" i="16"/>
  <c r="W102" i="16"/>
  <c r="K102" i="16"/>
  <c r="W101" i="16"/>
  <c r="K101" i="16"/>
  <c r="W100" i="16"/>
  <c r="K100" i="16"/>
  <c r="W99" i="16"/>
  <c r="K99" i="16"/>
  <c r="W98" i="16"/>
  <c r="K98" i="16"/>
  <c r="W97" i="16"/>
  <c r="K97" i="16"/>
  <c r="W96" i="16"/>
  <c r="K96" i="16"/>
  <c r="W95" i="16"/>
  <c r="K95" i="16"/>
  <c r="W94" i="16"/>
  <c r="K94" i="16"/>
  <c r="W90" i="16"/>
  <c r="K90" i="16"/>
  <c r="W89" i="16"/>
  <c r="K89" i="16"/>
  <c r="W88" i="16"/>
  <c r="K88" i="16"/>
  <c r="W87" i="16"/>
  <c r="K87" i="16"/>
  <c r="W86" i="16"/>
  <c r="K86" i="16"/>
  <c r="W85" i="16"/>
  <c r="K85" i="16"/>
  <c r="W84" i="16"/>
  <c r="K84" i="16"/>
  <c r="W83" i="16"/>
  <c r="K83" i="16"/>
  <c r="W82" i="16"/>
  <c r="K82" i="16"/>
  <c r="W81" i="16"/>
  <c r="K81" i="16"/>
  <c r="W80" i="16"/>
  <c r="K80" i="16"/>
  <c r="W79" i="16"/>
  <c r="K79" i="16"/>
  <c r="W78" i="16"/>
  <c r="K78" i="16"/>
  <c r="W77" i="16"/>
  <c r="K77" i="16"/>
  <c r="W73" i="16"/>
  <c r="K73" i="16"/>
  <c r="W72" i="16"/>
  <c r="K72" i="16"/>
  <c r="W71" i="16"/>
  <c r="K71" i="16"/>
  <c r="W70" i="16"/>
  <c r="K70" i="16"/>
  <c r="W69" i="16"/>
  <c r="K69" i="16"/>
  <c r="W68" i="16"/>
  <c r="K68" i="16"/>
  <c r="W67" i="16"/>
  <c r="K67" i="16"/>
  <c r="W66" i="16"/>
  <c r="K66" i="16"/>
  <c r="W65" i="16"/>
  <c r="K65" i="16"/>
  <c r="W64" i="16"/>
  <c r="K64" i="16"/>
  <c r="W63" i="16"/>
  <c r="K63" i="16"/>
  <c r="W62" i="16"/>
  <c r="AO8" i="16" s="1"/>
  <c r="K62" i="16"/>
  <c r="W61" i="16"/>
  <c r="AN8" i="16" s="1"/>
  <c r="K61" i="16"/>
  <c r="W60" i="16"/>
  <c r="K60" i="16"/>
  <c r="W57" i="16"/>
  <c r="K57" i="16"/>
  <c r="W56" i="16"/>
  <c r="K56" i="16"/>
  <c r="W55" i="16"/>
  <c r="K55" i="16"/>
  <c r="W54" i="16"/>
  <c r="K54" i="16"/>
  <c r="X53" i="16"/>
  <c r="W53" i="16"/>
  <c r="K53" i="16"/>
  <c r="X52" i="16"/>
  <c r="W52" i="16"/>
  <c r="K52" i="16"/>
  <c r="W51" i="16"/>
  <c r="K51" i="16"/>
  <c r="W50" i="16"/>
  <c r="K50" i="16"/>
  <c r="W49" i="16"/>
  <c r="K49" i="16"/>
  <c r="AX48" i="16"/>
  <c r="AW48" i="16"/>
  <c r="AU48" i="16"/>
  <c r="AT48" i="16"/>
  <c r="AR48" i="16"/>
  <c r="AQ48" i="16"/>
  <c r="W48" i="16"/>
  <c r="K48" i="16"/>
  <c r="AX47" i="16"/>
  <c r="AW47" i="16"/>
  <c r="AU47" i="16"/>
  <c r="AT47" i="16"/>
  <c r="AR47" i="16"/>
  <c r="AQ47" i="16"/>
  <c r="W47" i="16"/>
  <c r="K47" i="16"/>
  <c r="AX46" i="16"/>
  <c r="AW46" i="16"/>
  <c r="AU46" i="16"/>
  <c r="AT46" i="16"/>
  <c r="AR46" i="16"/>
  <c r="AQ46" i="16"/>
  <c r="W46" i="16"/>
  <c r="K46" i="16"/>
  <c r="AX45" i="16"/>
  <c r="AW45" i="16"/>
  <c r="AU45" i="16"/>
  <c r="AT45" i="16"/>
  <c r="AR45" i="16"/>
  <c r="AQ45" i="16"/>
  <c r="W45" i="16"/>
  <c r="K45" i="16"/>
  <c r="AX44" i="16"/>
  <c r="AW44" i="16"/>
  <c r="AU44" i="16"/>
  <c r="AT44" i="16"/>
  <c r="AR44" i="16"/>
  <c r="AQ44" i="16"/>
  <c r="W44" i="16"/>
  <c r="K44" i="16"/>
  <c r="AX43" i="16"/>
  <c r="AW43" i="16"/>
  <c r="AU43" i="16"/>
  <c r="AT43" i="16"/>
  <c r="AR43" i="16"/>
  <c r="AQ43" i="16"/>
  <c r="K43" i="16"/>
  <c r="AX42" i="16"/>
  <c r="AW42" i="16"/>
  <c r="AU42" i="16"/>
  <c r="AT42" i="16"/>
  <c r="AR42" i="16"/>
  <c r="AQ42" i="16"/>
  <c r="AX41" i="16"/>
  <c r="AW41" i="16"/>
  <c r="AU41" i="16"/>
  <c r="AT41" i="16"/>
  <c r="AR41" i="16"/>
  <c r="AQ41" i="16"/>
  <c r="AX40" i="16"/>
  <c r="AW40" i="16"/>
  <c r="AU40" i="16"/>
  <c r="AT40" i="16"/>
  <c r="AR40" i="16"/>
  <c r="AQ40" i="16"/>
  <c r="AX39" i="16"/>
  <c r="AW39" i="16"/>
  <c r="AU39" i="16"/>
  <c r="AT39" i="16"/>
  <c r="AR39" i="16"/>
  <c r="AQ39" i="16"/>
  <c r="W39" i="16"/>
  <c r="K39" i="16"/>
  <c r="AX38" i="16"/>
  <c r="AW38" i="16"/>
  <c r="AU38" i="16"/>
  <c r="AT38" i="16"/>
  <c r="AR38" i="16"/>
  <c r="AQ38" i="16"/>
  <c r="W38" i="16"/>
  <c r="K38" i="16"/>
  <c r="AX37" i="16"/>
  <c r="AW37" i="16"/>
  <c r="AU37" i="16"/>
  <c r="AT37" i="16"/>
  <c r="AR37" i="16"/>
  <c r="AQ37" i="16"/>
  <c r="W37" i="16"/>
  <c r="K37" i="16"/>
  <c r="AX36" i="16"/>
  <c r="AW36" i="16"/>
  <c r="AU36" i="16"/>
  <c r="AT36" i="16"/>
  <c r="AR36" i="16"/>
  <c r="AQ36" i="16"/>
  <c r="W36" i="16"/>
  <c r="K36" i="16"/>
  <c r="AX35" i="16"/>
  <c r="AW35" i="16"/>
  <c r="AV35" i="16"/>
  <c r="AU35" i="16"/>
  <c r="AT35" i="16"/>
  <c r="AR35" i="16"/>
  <c r="AQ35" i="16"/>
  <c r="W35" i="16"/>
  <c r="K35" i="16"/>
  <c r="W34" i="16"/>
  <c r="K34" i="16"/>
  <c r="AX33" i="16"/>
  <c r="AW33" i="16"/>
  <c r="AU33" i="16"/>
  <c r="AT33" i="16"/>
  <c r="AR33" i="16"/>
  <c r="AQ33" i="16"/>
  <c r="W33" i="16"/>
  <c r="K33" i="16"/>
  <c r="AX32" i="16"/>
  <c r="AW32" i="16"/>
  <c r="AU32" i="16"/>
  <c r="AT32" i="16"/>
  <c r="AR32" i="16"/>
  <c r="AQ32" i="16"/>
  <c r="W32" i="16"/>
  <c r="K32" i="16"/>
  <c r="AX31" i="16"/>
  <c r="AW31" i="16"/>
  <c r="AU31" i="16"/>
  <c r="AT31" i="16"/>
  <c r="AR31" i="16"/>
  <c r="AQ31" i="16"/>
  <c r="W31" i="16"/>
  <c r="K31" i="16"/>
  <c r="AX30" i="16"/>
  <c r="AW30" i="16"/>
  <c r="AU30" i="16"/>
  <c r="AT30" i="16"/>
  <c r="AR30" i="16"/>
  <c r="AQ30" i="16"/>
  <c r="W30" i="16"/>
  <c r="K30" i="16"/>
  <c r="AX29" i="16"/>
  <c r="AW29" i="16"/>
  <c r="AU29" i="16"/>
  <c r="AT29" i="16"/>
  <c r="AR29" i="16"/>
  <c r="AQ29" i="16"/>
  <c r="W29" i="16"/>
  <c r="K29" i="16"/>
  <c r="AX28" i="16"/>
  <c r="AW28" i="16"/>
  <c r="AU28" i="16"/>
  <c r="AT28" i="16"/>
  <c r="AR28" i="16"/>
  <c r="AQ28" i="16"/>
  <c r="W28" i="16"/>
  <c r="AO10" i="16" s="1"/>
  <c r="K28" i="16"/>
  <c r="AX27" i="16"/>
  <c r="AW27" i="16"/>
  <c r="AU27" i="16"/>
  <c r="AT27" i="16"/>
  <c r="AR27" i="16"/>
  <c r="AQ27" i="16"/>
  <c r="W27" i="16"/>
  <c r="AN10" i="16" s="1"/>
  <c r="K27" i="16"/>
  <c r="AX26" i="16"/>
  <c r="AW26" i="16"/>
  <c r="AU26" i="16"/>
  <c r="AT26" i="16"/>
  <c r="AR26" i="16"/>
  <c r="AQ26" i="16"/>
  <c r="K26" i="16"/>
  <c r="AX25" i="16"/>
  <c r="AW25" i="16"/>
  <c r="AU25" i="16"/>
  <c r="AT25" i="16"/>
  <c r="AR25" i="16"/>
  <c r="AQ25" i="16"/>
  <c r="AX24" i="16"/>
  <c r="AW24" i="16"/>
  <c r="AU24" i="16"/>
  <c r="AT24" i="16"/>
  <c r="AR24" i="16"/>
  <c r="AQ24" i="16"/>
  <c r="AX23" i="16"/>
  <c r="AW23" i="16"/>
  <c r="AU23" i="16"/>
  <c r="AT23" i="16"/>
  <c r="AR23" i="16"/>
  <c r="AQ23" i="16"/>
  <c r="AX22" i="16"/>
  <c r="AO14" i="16" s="1"/>
  <c r="AW22" i="16"/>
  <c r="AN14" i="16" s="1"/>
  <c r="AU22" i="16"/>
  <c r="AT22" i="16"/>
  <c r="AR22" i="16"/>
  <c r="AO15" i="16" s="1"/>
  <c r="AO16" i="16" s="1"/>
  <c r="AQ22" i="16"/>
  <c r="W22" i="16"/>
  <c r="K22" i="16"/>
  <c r="AX21" i="16"/>
  <c r="AW21" i="16"/>
  <c r="AU21" i="16"/>
  <c r="AT21" i="16"/>
  <c r="AR21" i="16"/>
  <c r="AQ21" i="16"/>
  <c r="AO21" i="16"/>
  <c r="AN21" i="16"/>
  <c r="AM21" i="16"/>
  <c r="AL21" i="16" s="1"/>
  <c r="W21" i="16"/>
  <c r="K21" i="16"/>
  <c r="AX20" i="16"/>
  <c r="AW20" i="16"/>
  <c r="AV20" i="16"/>
  <c r="AU20" i="16"/>
  <c r="AT20" i="16"/>
  <c r="AR20" i="16"/>
  <c r="AQ20" i="16"/>
  <c r="W20" i="16"/>
  <c r="K20" i="16"/>
  <c r="W19" i="16"/>
  <c r="K19" i="16"/>
  <c r="AX18" i="16"/>
  <c r="AW18" i="16"/>
  <c r="AV18" i="16"/>
  <c r="AU18" i="16"/>
  <c r="AT18" i="16"/>
  <c r="AR18" i="16"/>
  <c r="AQ18" i="16"/>
  <c r="W18" i="16"/>
  <c r="K18" i="16"/>
  <c r="AX17" i="16"/>
  <c r="AW17" i="16"/>
  <c r="AV17" i="16"/>
  <c r="AU17" i="16"/>
  <c r="AT17" i="16"/>
  <c r="AR17" i="16"/>
  <c r="AQ17" i="16"/>
  <c r="W17" i="16"/>
  <c r="K17" i="16"/>
  <c r="AX16" i="16"/>
  <c r="AW16" i="16"/>
  <c r="AV16" i="16"/>
  <c r="AU16" i="16"/>
  <c r="AT16" i="16"/>
  <c r="AR16" i="16"/>
  <c r="AQ16" i="16"/>
  <c r="W16" i="16"/>
  <c r="K16" i="16"/>
  <c r="AX15" i="16"/>
  <c r="AW15" i="16"/>
  <c r="AV15" i="16"/>
  <c r="AU15" i="16"/>
  <c r="AT15" i="16"/>
  <c r="AR15" i="16"/>
  <c r="AQ15" i="16"/>
  <c r="W15" i="16"/>
  <c r="K15" i="16"/>
  <c r="AX14" i="16"/>
  <c r="AW14" i="16"/>
  <c r="AV14" i="16"/>
  <c r="AU14" i="16"/>
  <c r="AT14" i="16"/>
  <c r="AR14" i="16"/>
  <c r="AQ14" i="16"/>
  <c r="W14" i="16"/>
  <c r="K14" i="16"/>
  <c r="AX13" i="16"/>
  <c r="AW13" i="16"/>
  <c r="AV13" i="16"/>
  <c r="AU13" i="16"/>
  <c r="AT13" i="16"/>
  <c r="AR13" i="16"/>
  <c r="AQ13" i="16"/>
  <c r="AN13" i="16"/>
  <c r="AO13" i="16" s="1"/>
  <c r="W13" i="16"/>
  <c r="K13" i="16"/>
  <c r="AX12" i="16"/>
  <c r="AW12" i="16"/>
  <c r="AV12" i="16"/>
  <c r="AU12" i="16"/>
  <c r="AT12" i="16"/>
  <c r="AR12" i="16"/>
  <c r="AQ12" i="16"/>
  <c r="AN12" i="16"/>
  <c r="AO12" i="16" s="1"/>
  <c r="W12" i="16"/>
  <c r="K12" i="16"/>
  <c r="AX11" i="16"/>
  <c r="AW11" i="16"/>
  <c r="AV11" i="16"/>
  <c r="AU11" i="16"/>
  <c r="AT11" i="16"/>
  <c r="AR11" i="16"/>
  <c r="AQ11" i="16"/>
  <c r="AN11" i="16"/>
  <c r="AO11" i="16" s="1"/>
  <c r="W11" i="16"/>
  <c r="K11" i="16"/>
  <c r="AX10" i="16"/>
  <c r="AW10" i="16"/>
  <c r="AV10" i="16"/>
  <c r="AU10" i="16"/>
  <c r="AT10" i="16"/>
  <c r="AR10" i="16"/>
  <c r="AQ10" i="16"/>
  <c r="W10" i="16"/>
  <c r="K10" i="16"/>
  <c r="AX9" i="16"/>
  <c r="AW9" i="16"/>
  <c r="AV9" i="16"/>
  <c r="AU9" i="16"/>
  <c r="AT9" i="16"/>
  <c r="AR9" i="16"/>
  <c r="AQ9" i="16"/>
  <c r="W9" i="16"/>
  <c r="K9" i="16"/>
  <c r="AX8" i="16"/>
  <c r="AW8" i="16"/>
  <c r="AV8" i="16"/>
  <c r="AU8" i="16"/>
  <c r="AT8" i="16"/>
  <c r="AR8" i="16"/>
  <c r="AQ8" i="16"/>
  <c r="AX7" i="16"/>
  <c r="AW7" i="16"/>
  <c r="AV7" i="16"/>
  <c r="AU7" i="16"/>
  <c r="AT7" i="16"/>
  <c r="AR7" i="16"/>
  <c r="AQ7" i="16"/>
  <c r="AX6" i="16"/>
  <c r="AW6" i="16"/>
  <c r="AV6" i="16"/>
  <c r="AU6" i="16"/>
  <c r="AT6" i="16"/>
  <c r="AR6" i="16"/>
  <c r="AQ6" i="16"/>
  <c r="AX5" i="16"/>
  <c r="AW5" i="16"/>
  <c r="AV5" i="16"/>
  <c r="AU5" i="16"/>
  <c r="AT5" i="16"/>
  <c r="AR5" i="16"/>
  <c r="AQ5" i="16"/>
  <c r="AM5" i="16"/>
  <c r="AL5" i="16"/>
  <c r="AI5" i="16"/>
  <c r="AH5" i="16"/>
  <c r="AI4" i="16"/>
  <c r="AO17" i="16" s="1"/>
  <c r="AH4" i="16"/>
  <c r="AI3" i="16"/>
  <c r="AN17" i="16" s="1"/>
  <c r="AH3" i="16"/>
  <c r="AN18" i="16" s="1"/>
  <c r="AN19" i="16" s="1"/>
  <c r="AI2" i="16"/>
  <c r="AO18" i="16" l="1"/>
  <c r="AO19" i="16" s="1"/>
  <c r="AN15" i="16"/>
  <c r="AN16" i="16" s="1"/>
</calcChain>
</file>

<file path=xl/comments1.xml><?xml version="1.0" encoding="utf-8"?>
<comments xmlns="http://schemas.openxmlformats.org/spreadsheetml/2006/main">
  <authors>
    <author>hanselmand</author>
    <author>Dana Hanselman</author>
  </authors>
  <commentList>
    <comment ref="AO24" authorId="0" shapeId="0">
      <text>
        <r>
          <rPr>
            <b/>
            <sz val="10"/>
            <color indexed="81"/>
            <rFont val="Tahoma"/>
            <family val="2"/>
          </rPr>
          <t>hanselmand:</t>
        </r>
        <r>
          <rPr>
            <sz val="10"/>
            <color indexed="81"/>
            <rFont val="Tahoma"/>
            <family val="2"/>
          </rPr>
          <t xml:space="preserve">
2011 catch based on 2009 catch/ABC*2011ABC</t>
        </r>
      </text>
    </comment>
    <comment ref="AS36" authorId="1" shapeId="0">
      <text>
        <r>
          <rPr>
            <b/>
            <sz val="8"/>
            <color indexed="81"/>
            <rFont val="Tahoma"/>
            <family val="2"/>
          </rPr>
          <t>Dana Hanselman:</t>
        </r>
        <r>
          <rPr>
            <sz val="8"/>
            <color indexed="81"/>
            <rFont val="Tahoma"/>
            <family val="2"/>
          </rPr>
          <t xml:space="preserve">
Estimated catches by way of 0.9*2008/09 ABC
</t>
        </r>
      </text>
    </comment>
  </commentList>
</comments>
</file>

<file path=xl/sharedStrings.xml><?xml version="1.0" encoding="utf-8"?>
<sst xmlns="http://schemas.openxmlformats.org/spreadsheetml/2006/main" count="852" uniqueCount="96">
  <si>
    <t>SB0</t>
  </si>
  <si>
    <t>SB40</t>
  </si>
  <si>
    <t>SB35</t>
  </si>
  <si>
    <t>MeanRec</t>
  </si>
  <si>
    <t>HarMeanRec</t>
  </si>
  <si>
    <t>Bnow</t>
  </si>
  <si>
    <t>Year</t>
  </si>
  <si>
    <t>Maximum permissible F</t>
  </si>
  <si>
    <t>Half maximum F</t>
  </si>
  <si>
    <t>5-year average F</t>
  </si>
  <si>
    <t xml:space="preserve">No fishing </t>
  </si>
  <si>
    <t>Overfished</t>
  </si>
  <si>
    <t>Approaching overfished</t>
  </si>
  <si>
    <t>Spawning biomass (mt)</t>
  </si>
  <si>
    <t>CV</t>
  </si>
  <si>
    <t>Recruit</t>
  </si>
  <si>
    <t>Alternative</t>
  </si>
  <si>
    <t>Stock:</t>
  </si>
  <si>
    <t>Catch</t>
  </si>
  <si>
    <t>C0</t>
  </si>
  <si>
    <t>Cabc</t>
  </si>
  <si>
    <t>Cofl</t>
  </si>
  <si>
    <t>LowCI_Catch</t>
  </si>
  <si>
    <t>Median_Catch</t>
  </si>
  <si>
    <t>Mean_Catch</t>
  </si>
  <si>
    <t>UpperCI_Catch</t>
  </si>
  <si>
    <t>Stdev_Catch</t>
  </si>
  <si>
    <t>Fishing mortality</t>
  </si>
  <si>
    <t>-</t>
  </si>
  <si>
    <t>Spawning_Biomass</t>
  </si>
  <si>
    <t>SSB100</t>
  </si>
  <si>
    <t>SSBabc</t>
  </si>
  <si>
    <t>SSBofl</t>
  </si>
  <si>
    <t>LowCI_SSB</t>
  </si>
  <si>
    <t>Median_SSB</t>
  </si>
  <si>
    <t>Mean_SSB</t>
  </si>
  <si>
    <t>UpperCI_SSB</t>
  </si>
  <si>
    <t>Stdev_SSB</t>
  </si>
  <si>
    <t>Yield (mt)</t>
  </si>
  <si>
    <t>F0</t>
  </si>
  <si>
    <t>Fabc</t>
  </si>
  <si>
    <t>Fofl</t>
  </si>
  <si>
    <t>LowCI_F</t>
  </si>
  <si>
    <t>Median_F</t>
  </si>
  <si>
    <t>Mean_F</t>
  </si>
  <si>
    <t>UpperCI_F</t>
  </si>
  <si>
    <t>Stdev_F</t>
  </si>
  <si>
    <t>B100</t>
  </si>
  <si>
    <t>Babc</t>
  </si>
  <si>
    <t>Bofl</t>
  </si>
  <si>
    <t>LowCI_Biom</t>
  </si>
  <si>
    <t>Median_Biom</t>
  </si>
  <si>
    <t>Mean_Biom</t>
  </si>
  <si>
    <t>UpperCI_Biom</t>
  </si>
  <si>
    <t>Stdev_Biom</t>
  </si>
  <si>
    <t>Author's F (Estimated catches)</t>
  </si>
  <si>
    <t>ABC</t>
  </si>
  <si>
    <t>OFL</t>
  </si>
  <si>
    <t>SSB</t>
  </si>
  <si>
    <t>Quantity/Status</t>
  </si>
  <si>
    <r>
      <t>M</t>
    </r>
    <r>
      <rPr>
        <sz val="11"/>
        <rFont val="Times New Roman"/>
        <family val="1"/>
      </rPr>
      <t xml:space="preserve"> (natural mortality)</t>
    </r>
  </si>
  <si>
    <r>
      <t>F</t>
    </r>
    <r>
      <rPr>
        <i/>
        <vertAlign val="subscript"/>
        <sz val="11"/>
        <rFont val="Times New Roman"/>
        <family val="1"/>
      </rPr>
      <t>OFL</t>
    </r>
  </si>
  <si>
    <t>No</t>
  </si>
  <si>
    <t>Alt</t>
  </si>
  <si>
    <t>Stock</t>
  </si>
  <si>
    <t>F</t>
  </si>
  <si>
    <t>Total_Biom</t>
  </si>
  <si>
    <t>Bigsum.dat for author's F</t>
  </si>
  <si>
    <t>Max ABC Scenario</t>
  </si>
  <si>
    <t>Author's F Scenario (estimated catches)</t>
  </si>
  <si>
    <t>Required table for regualtory scenarios</t>
  </si>
  <si>
    <t>Summary table for executive summary</t>
  </si>
  <si>
    <t>Female spawning biomass (t)</t>
  </si>
  <si>
    <r>
      <t>B</t>
    </r>
    <r>
      <rPr>
        <i/>
        <vertAlign val="subscript"/>
        <sz val="11"/>
        <rFont val="Times New Roman"/>
        <family val="1"/>
      </rPr>
      <t>100%</t>
    </r>
    <r>
      <rPr>
        <sz val="11"/>
        <rFont val="Times New Roman"/>
        <family val="1"/>
      </rPr>
      <t xml:space="preserve"> </t>
    </r>
  </si>
  <si>
    <r>
      <t>B</t>
    </r>
    <r>
      <rPr>
        <i/>
        <vertAlign val="subscript"/>
        <sz val="11"/>
        <rFont val="Times New Roman"/>
        <family val="1"/>
      </rPr>
      <t>40%</t>
    </r>
    <r>
      <rPr>
        <sz val="11"/>
        <rFont val="Times New Roman"/>
        <family val="1"/>
      </rPr>
      <t xml:space="preserve"> </t>
    </r>
  </si>
  <si>
    <r>
      <t>B</t>
    </r>
    <r>
      <rPr>
        <i/>
        <vertAlign val="subscript"/>
        <sz val="11"/>
        <rFont val="Times New Roman"/>
        <family val="1"/>
      </rPr>
      <t>35%</t>
    </r>
    <r>
      <rPr>
        <sz val="11"/>
        <rFont val="Times New Roman"/>
        <family val="1"/>
      </rPr>
      <t xml:space="preserve"> </t>
    </r>
  </si>
  <si>
    <t>Projected</t>
  </si>
  <si>
    <t>As estimated or</t>
  </si>
  <si>
    <r>
      <t>specified</t>
    </r>
    <r>
      <rPr>
        <i/>
        <sz val="11"/>
        <rFont val="Times New Roman"/>
        <family val="1"/>
      </rPr>
      <t xml:space="preserve"> last</t>
    </r>
    <r>
      <rPr>
        <sz val="11"/>
        <rFont val="Times New Roman"/>
        <family val="1"/>
      </rPr>
      <t xml:space="preserve"> year for:</t>
    </r>
  </si>
  <si>
    <r>
      <t xml:space="preserve">As determined </t>
    </r>
    <r>
      <rPr>
        <i/>
        <sz val="11"/>
        <rFont val="Times New Roman"/>
        <family val="1"/>
      </rPr>
      <t>this</t>
    </r>
    <r>
      <rPr>
        <sz val="11"/>
        <rFont val="Times New Roman"/>
        <family val="1"/>
      </rPr>
      <t xml:space="preserve"> year for:</t>
    </r>
  </si>
  <si>
    <t>n/a</t>
  </si>
  <si>
    <r>
      <t xml:space="preserve">As determined </t>
    </r>
    <r>
      <rPr>
        <i/>
        <sz val="11"/>
        <rFont val="Times New Roman"/>
        <family val="1"/>
      </rPr>
      <t>last</t>
    </r>
    <r>
      <rPr>
        <sz val="11"/>
        <rFont val="Times New Roman"/>
        <family val="1"/>
      </rPr>
      <t xml:space="preserve"> year for:</t>
    </r>
  </si>
  <si>
    <r>
      <t xml:space="preserve">recommended </t>
    </r>
    <r>
      <rPr>
        <i/>
        <sz val="11"/>
        <rFont val="Times New Roman"/>
        <family val="1"/>
      </rPr>
      <t>this</t>
    </r>
    <r>
      <rPr>
        <sz val="11"/>
        <rFont val="Times New Roman"/>
        <family val="1"/>
      </rPr>
      <t xml:space="preserve"> year for:</t>
    </r>
  </si>
  <si>
    <t>Tier</t>
  </si>
  <si>
    <t>Projected total (age 2+) biomass (t)</t>
  </si>
  <si>
    <r>
      <t>maxF</t>
    </r>
    <r>
      <rPr>
        <i/>
        <vertAlign val="subscript"/>
        <sz val="11"/>
        <rFont val="Times New Roman"/>
        <family val="1"/>
      </rPr>
      <t>ABC</t>
    </r>
    <r>
      <rPr>
        <sz val="11"/>
        <rFont val="Times New Roman"/>
        <family val="1"/>
      </rPr>
      <t xml:space="preserve"> </t>
    </r>
  </si>
  <si>
    <r>
      <t>F</t>
    </r>
    <r>
      <rPr>
        <i/>
        <vertAlign val="subscript"/>
        <sz val="11"/>
        <rFont val="Times New Roman"/>
        <family val="1"/>
      </rPr>
      <t>ABC</t>
    </r>
  </si>
  <si>
    <t>OFL (t)</t>
  </si>
  <si>
    <t>max ABC (t)</t>
  </si>
  <si>
    <t>ABC (t)</t>
  </si>
  <si>
    <t>Status</t>
  </si>
  <si>
    <t>Overfishing</t>
  </si>
  <si>
    <t>3a</t>
  </si>
  <si>
    <t>Fishing_mortalityModel_1_goa_re_2021.dat</t>
  </si>
  <si>
    <t>Total_BiomassModel_1_goa_re_2021.dat</t>
  </si>
  <si>
    <t>Model_1_goa_re_2021.dat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</si>
</sst>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_(* #,##0_);_(* \(#,##0\);_(* &quot;-&quot;??_);_(@_)"/>
    <numFmt numFmtId="166" formatCode="_(* #,##0.000_);_(* \(#,##0.000\);_(* &quot;-&quot;??_);_(@_)"/>
    <numFmt numFmtId="167" formatCode="0.0"/>
  </numFmts>
  <fonts count="17" x14ac:knownFonts="1">
    <font>
      <sz val="10"/>
      <name val="Arial"/>
    </font>
    <font>
      <sz val="11"/>
      <color theme="1"/>
      <name val="Calibri"/>
      <family val="2"/>
      <scheme val="minor"/>
    </font>
    <font>
      <sz val="10"/>
      <name val="Arial"/>
      <family val="2"/>
    </font>
    <font>
      <sz val="9"/>
      <name val="Times New Roman"/>
      <family val="1"/>
    </font>
    <font>
      <sz val="8"/>
      <color indexed="81"/>
      <name val="Tahoma"/>
      <family val="2"/>
    </font>
    <font>
      <b/>
      <sz val="8"/>
      <color indexed="81"/>
      <name val="Tahoma"/>
      <family val="2"/>
    </font>
    <font>
      <sz val="10"/>
      <name val="Arial"/>
      <family val="2"/>
    </font>
    <font>
      <sz val="11"/>
      <name val="Times New Roman"/>
      <family val="1"/>
    </font>
    <font>
      <b/>
      <sz val="11"/>
      <name val="Times New Roman"/>
      <family val="1"/>
    </font>
    <font>
      <i/>
      <sz val="11"/>
      <name val="Times New Roman"/>
      <family val="1"/>
    </font>
    <font>
      <i/>
      <vertAlign val="subscript"/>
      <sz val="11"/>
      <name val="Times New Roman"/>
      <family val="1"/>
    </font>
    <font>
      <b/>
      <sz val="10"/>
      <name val="Arial"/>
      <family val="2"/>
    </font>
    <font>
      <sz val="10"/>
      <color indexed="81"/>
      <name val="Tahoma"/>
      <family val="2"/>
    </font>
    <font>
      <b/>
      <sz val="10"/>
      <color indexed="81"/>
      <name val="Tahoma"/>
      <family val="2"/>
    </font>
    <font>
      <sz val="10"/>
      <name val="Arial"/>
      <family val="2"/>
    </font>
    <font>
      <sz val="11"/>
      <name val="Calibri"/>
      <family val="2"/>
    </font>
    <font>
      <sz val="11"/>
      <color rgb="FF000000"/>
      <name val="Times New Roman"/>
      <family val="1"/>
    </font>
  </fonts>
  <fills count="5">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rgb="FFD8D8D8"/>
        <bgColor indexed="64"/>
      </patternFill>
    </fill>
  </fills>
  <borders count="17">
    <border>
      <left/>
      <right/>
      <top/>
      <bottom/>
      <diagonal/>
    </border>
    <border>
      <left/>
      <right/>
      <top style="medium">
        <color indexed="8"/>
      </top>
      <bottom style="medium">
        <color indexed="8"/>
      </bottom>
      <diagonal/>
    </border>
    <border>
      <left/>
      <right/>
      <top/>
      <bottom style="medium">
        <color indexed="64"/>
      </bottom>
      <diagonal/>
    </border>
    <border>
      <left/>
      <right/>
      <top style="medium">
        <color indexed="8"/>
      </top>
      <bottom/>
      <diagonal/>
    </border>
    <border>
      <left style="medium">
        <color indexed="64"/>
      </left>
      <right/>
      <top style="medium">
        <color rgb="FF000000"/>
      </top>
      <bottom/>
      <diagonal/>
    </border>
    <border>
      <left/>
      <right/>
      <top style="medium">
        <color rgb="FF000000"/>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rgb="FF000000"/>
      </right>
      <top style="medium">
        <color rgb="FF000000"/>
      </top>
      <bottom/>
      <diagonal/>
    </border>
    <border>
      <left/>
      <right style="medium">
        <color rgb="FF000000"/>
      </right>
      <top/>
      <bottom/>
      <diagonal/>
    </border>
  </borders>
  <cellStyleXfs count="5">
    <xf numFmtId="0" fontId="0"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4" fillId="0" borderId="0" applyFont="0" applyFill="0" applyBorder="0" applyAlignment="0" applyProtection="0"/>
  </cellStyleXfs>
  <cellXfs count="60">
    <xf numFmtId="0" fontId="0" fillId="0" borderId="0" xfId="0"/>
    <xf numFmtId="11" fontId="0" fillId="0" borderId="0" xfId="0" applyNumberFormat="1"/>
    <xf numFmtId="0" fontId="3" fillId="2" borderId="1" xfId="0" applyFont="1" applyFill="1" applyBorder="1" applyAlignment="1">
      <alignment horizontal="right" wrapText="1"/>
    </xf>
    <xf numFmtId="0" fontId="3" fillId="2" borderId="0" xfId="0" applyFont="1" applyFill="1" applyAlignment="1">
      <alignment horizontal="right" wrapText="1"/>
    </xf>
    <xf numFmtId="3" fontId="3" fillId="2" borderId="0" xfId="0" applyNumberFormat="1" applyFont="1" applyFill="1" applyAlignment="1">
      <alignment horizontal="right" wrapText="1"/>
    </xf>
    <xf numFmtId="164" fontId="3" fillId="2" borderId="0" xfId="0" applyNumberFormat="1" applyFont="1" applyFill="1" applyAlignment="1">
      <alignment horizontal="right" wrapText="1"/>
    </xf>
    <xf numFmtId="0" fontId="3" fillId="2" borderId="0" xfId="0" applyFont="1" applyFill="1" applyBorder="1" applyAlignment="1">
      <alignment horizontal="right" wrapText="1"/>
    </xf>
    <xf numFmtId="0" fontId="6" fillId="3" borderId="0" xfId="0" applyFont="1" applyFill="1"/>
    <xf numFmtId="0" fontId="0" fillId="3" borderId="0" xfId="0" applyFill="1"/>
    <xf numFmtId="165" fontId="2" fillId="3" borderId="0" xfId="1" applyNumberFormat="1" applyFill="1"/>
    <xf numFmtId="166" fontId="2" fillId="3" borderId="0" xfId="1" applyNumberFormat="1" applyFill="1"/>
    <xf numFmtId="0" fontId="8" fillId="0" borderId="6" xfId="0" applyFont="1" applyBorder="1" applyAlignment="1">
      <alignment wrapText="1"/>
    </xf>
    <xf numFmtId="0" fontId="7" fillId="0" borderId="8" xfId="0" applyFont="1" applyBorder="1" applyAlignment="1">
      <alignment horizontal="center" wrapText="1"/>
    </xf>
    <xf numFmtId="0" fontId="9" fillId="0" borderId="9" xfId="0" applyFont="1" applyBorder="1" applyAlignment="1">
      <alignment wrapText="1"/>
    </xf>
    <xf numFmtId="0" fontId="7" fillId="0" borderId="0" xfId="0" applyFont="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wrapText="1"/>
    </xf>
    <xf numFmtId="0" fontId="7" fillId="0" borderId="2" xfId="0" applyFont="1" applyBorder="1" applyAlignment="1">
      <alignment horizontal="center" wrapText="1"/>
    </xf>
    <xf numFmtId="0" fontId="7" fillId="0" borderId="12" xfId="0" applyFont="1" applyBorder="1" applyAlignment="1">
      <alignment horizontal="center" wrapText="1"/>
    </xf>
    <xf numFmtId="0" fontId="7" fillId="0" borderId="9" xfId="0" applyFont="1" applyBorder="1" applyAlignment="1">
      <alignment wrapText="1"/>
    </xf>
    <xf numFmtId="3" fontId="7" fillId="0" borderId="0" xfId="0" applyNumberFormat="1" applyFont="1" applyAlignment="1">
      <alignment horizontal="center" wrapText="1"/>
    </xf>
    <xf numFmtId="3" fontId="7" fillId="0" borderId="10" xfId="0" applyNumberFormat="1" applyFont="1" applyBorder="1" applyAlignment="1">
      <alignment horizontal="center" wrapText="1"/>
    </xf>
    <xf numFmtId="3" fontId="7" fillId="0" borderId="2" xfId="0" applyNumberFormat="1" applyFont="1" applyBorder="1" applyAlignment="1">
      <alignment horizontal="center" wrapText="1"/>
    </xf>
    <xf numFmtId="3" fontId="7" fillId="0" borderId="12" xfId="0" applyNumberFormat="1" applyFont="1" applyBorder="1" applyAlignment="1">
      <alignment horizontal="center" wrapText="1"/>
    </xf>
    <xf numFmtId="164" fontId="7" fillId="0" borderId="0" xfId="0" applyNumberFormat="1" applyFont="1" applyAlignment="1">
      <alignment horizontal="center" wrapText="1"/>
    </xf>
    <xf numFmtId="164" fontId="7" fillId="0" borderId="10" xfId="0" applyNumberFormat="1" applyFont="1" applyBorder="1" applyAlignment="1">
      <alignment horizontal="center" wrapText="1"/>
    </xf>
    <xf numFmtId="0" fontId="11" fillId="0" borderId="0" xfId="0" applyFont="1"/>
    <xf numFmtId="3" fontId="0" fillId="0" borderId="0" xfId="0" applyNumberFormat="1"/>
    <xf numFmtId="167" fontId="0" fillId="0" borderId="0" xfId="0" applyNumberFormat="1"/>
    <xf numFmtId="9" fontId="0" fillId="0" borderId="0" xfId="4" applyFont="1"/>
    <xf numFmtId="0" fontId="7" fillId="4" borderId="7" xfId="0" applyFont="1" applyFill="1" applyBorder="1" applyAlignment="1">
      <alignment horizontal="center" wrapText="1"/>
    </xf>
    <xf numFmtId="0" fontId="7" fillId="4" borderId="0" xfId="0" applyFont="1" applyFill="1" applyAlignment="1">
      <alignment horizontal="center" wrapText="1"/>
    </xf>
    <xf numFmtId="0" fontId="7" fillId="4" borderId="2" xfId="0" applyFont="1" applyFill="1" applyBorder="1" applyAlignment="1">
      <alignment horizontal="center" vertical="top" wrapText="1"/>
    </xf>
    <xf numFmtId="0" fontId="7" fillId="4" borderId="2" xfId="0" applyFont="1" applyFill="1" applyBorder="1" applyAlignment="1">
      <alignment horizontal="center" wrapText="1"/>
    </xf>
    <xf numFmtId="0" fontId="15" fillId="0" borderId="0" xfId="0" applyFont="1" applyAlignment="1">
      <alignment wrapText="1"/>
    </xf>
    <xf numFmtId="0" fontId="15" fillId="0" borderId="10" xfId="0" applyFont="1" applyBorder="1" applyAlignment="1">
      <alignment wrapText="1"/>
    </xf>
    <xf numFmtId="0" fontId="8" fillId="0" borderId="9" xfId="0" applyFont="1" applyBorder="1" applyAlignment="1">
      <alignment horizontal="justify" wrapText="1"/>
    </xf>
    <xf numFmtId="0" fontId="15" fillId="0" borderId="11" xfId="0" applyFont="1" applyBorder="1" applyAlignment="1">
      <alignment vertical="top" wrapText="1"/>
    </xf>
    <xf numFmtId="0" fontId="7" fillId="0" borderId="2" xfId="0" applyFont="1" applyBorder="1" applyAlignment="1">
      <alignment horizontal="center" vertical="top" wrapText="1"/>
    </xf>
    <xf numFmtId="0" fontId="7" fillId="0" borderId="12" xfId="0" applyFont="1" applyBorder="1" applyAlignment="1">
      <alignment horizontal="center" vertical="top" wrapText="1"/>
    </xf>
    <xf numFmtId="0" fontId="16" fillId="0" borderId="9" xfId="0" applyFont="1" applyBorder="1" applyAlignment="1">
      <alignment wrapText="1"/>
    </xf>
    <xf numFmtId="0" fontId="16" fillId="0" borderId="11" xfId="0" applyFont="1" applyBorder="1" applyAlignment="1">
      <alignment wrapText="1"/>
    </xf>
    <xf numFmtId="164" fontId="16" fillId="0" borderId="0" xfId="0" applyNumberFormat="1" applyFont="1" applyAlignment="1">
      <alignment horizontal="center" wrapText="1"/>
    </xf>
    <xf numFmtId="0" fontId="7" fillId="0" borderId="7" xfId="0" applyFont="1" applyBorder="1" applyAlignment="1">
      <alignment wrapText="1"/>
    </xf>
    <xf numFmtId="0" fontId="0" fillId="0" borderId="0" xfId="0" applyBorder="1"/>
    <xf numFmtId="43" fontId="11" fillId="0" borderId="0" xfId="0" applyNumberFormat="1" applyFont="1"/>
    <xf numFmtId="0" fontId="11" fillId="0" borderId="0" xfId="0" applyFont="1" applyBorder="1"/>
    <xf numFmtId="0" fontId="3" fillId="2" borderId="0" xfId="0" applyFont="1" applyFill="1" applyAlignment="1">
      <alignment horizontal="center" wrapText="1"/>
    </xf>
    <xf numFmtId="0" fontId="7" fillId="4" borderId="14" xfId="0" applyFont="1" applyFill="1" applyBorder="1" applyAlignment="1">
      <alignment horizontal="center" vertical="top" wrapText="1"/>
    </xf>
    <xf numFmtId="0" fontId="7" fillId="0" borderId="14" xfId="0" applyFont="1" applyBorder="1" applyAlignment="1">
      <alignment horizontal="center" wrapText="1"/>
    </xf>
    <xf numFmtId="0" fontId="7" fillId="0" borderId="13" xfId="0" applyFont="1" applyBorder="1" applyAlignment="1">
      <alignment horizontal="center" wrapText="1"/>
    </xf>
    <xf numFmtId="0" fontId="8" fillId="0" borderId="4" xfId="0" applyFont="1" applyBorder="1" applyAlignment="1">
      <alignment wrapText="1"/>
    </xf>
    <xf numFmtId="0" fontId="8" fillId="0" borderId="9" xfId="0" applyFont="1" applyBorder="1" applyAlignment="1">
      <alignment wrapText="1"/>
    </xf>
    <xf numFmtId="0" fontId="7" fillId="4" borderId="5" xfId="0" applyFont="1" applyFill="1" applyBorder="1" applyAlignment="1">
      <alignment horizontal="center" vertical="top" wrapText="1"/>
    </xf>
    <xf numFmtId="0" fontId="7" fillId="0" borderId="5" xfId="0" applyFont="1" applyBorder="1" applyAlignment="1">
      <alignment horizontal="center" vertical="top" wrapText="1"/>
    </xf>
    <xf numFmtId="0" fontId="7" fillId="0" borderId="15" xfId="0" applyFont="1" applyBorder="1" applyAlignment="1">
      <alignment horizontal="center" vertical="top" wrapText="1"/>
    </xf>
    <xf numFmtId="0" fontId="7" fillId="4" borderId="0" xfId="0" applyFont="1" applyFill="1" applyAlignment="1">
      <alignment horizontal="center" vertical="top" wrapText="1"/>
    </xf>
    <xf numFmtId="0" fontId="7" fillId="0" borderId="0" xfId="0" applyFont="1" applyAlignment="1">
      <alignment horizontal="center" vertical="top" wrapText="1"/>
    </xf>
    <xf numFmtId="0" fontId="7" fillId="0" borderId="16" xfId="0" applyFont="1" applyBorder="1" applyAlignment="1">
      <alignment horizontal="center" vertical="top" wrapText="1"/>
    </xf>
    <xf numFmtId="0" fontId="3" fillId="2" borderId="3" xfId="0" applyFont="1" applyFill="1" applyBorder="1" applyAlignment="1">
      <alignment horizontal="center" wrapText="1"/>
    </xf>
  </cellXfs>
  <cellStyles count="5">
    <cellStyle name="Comma" xfId="1" builtinId="3"/>
    <cellStyle name="Comma 2" xfId="3"/>
    <cellStyle name="Normal" xfId="0" builtinId="0"/>
    <cellStyle name="Normal 2" xfId="2"/>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35</xdr:col>
      <xdr:colOff>647700</xdr:colOff>
      <xdr:row>25</xdr:row>
      <xdr:rowOff>152400</xdr:rowOff>
    </xdr:from>
    <xdr:to>
      <xdr:col>40</xdr:col>
      <xdr:colOff>57150</xdr:colOff>
      <xdr:row>39</xdr:row>
      <xdr:rowOff>47625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294850" y="5295900"/>
          <a:ext cx="5187950" cy="256222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37"/>
  <sheetViews>
    <sheetView tabSelected="1" topLeftCell="L1" zoomScale="49" zoomScaleNormal="49" workbookViewId="0">
      <selection activeCell="S37" sqref="S37"/>
    </sheetView>
  </sheetViews>
  <sheetFormatPr defaultRowHeight="12.5" x14ac:dyDescent="0.25"/>
  <cols>
    <col min="11" max="11" width="10.1796875" style="8" bestFit="1" customWidth="1"/>
    <col min="14" max="14" width="10" bestFit="1" customWidth="1"/>
    <col min="15" max="15" width="10" customWidth="1"/>
    <col min="23" max="23" width="8.7265625" style="8"/>
    <col min="36" max="36" width="10.453125" customWidth="1"/>
    <col min="37" max="37" width="42.54296875" customWidth="1"/>
    <col min="39" max="39" width="11.1796875" bestFit="1" customWidth="1"/>
    <col min="40" max="40" width="9.81640625" bestFit="1" customWidth="1"/>
  </cols>
  <sheetData>
    <row r="1" spans="1:58" ht="15" customHeight="1" x14ac:dyDescent="0.3">
      <c r="K1" s="7" t="s">
        <v>68</v>
      </c>
      <c r="W1" s="7" t="s">
        <v>69</v>
      </c>
      <c r="X1" s="7" t="s">
        <v>67</v>
      </c>
      <c r="Y1" t="s">
        <v>63</v>
      </c>
      <c r="Z1" t="s">
        <v>64</v>
      </c>
      <c r="AA1" t="s">
        <v>6</v>
      </c>
      <c r="AB1" t="s">
        <v>56</v>
      </c>
      <c r="AC1" t="s">
        <v>57</v>
      </c>
      <c r="AD1" t="s">
        <v>18</v>
      </c>
      <c r="AE1" t="s">
        <v>58</v>
      </c>
      <c r="AF1" t="s">
        <v>65</v>
      </c>
      <c r="AG1" t="s">
        <v>66</v>
      </c>
      <c r="AH1" s="7" t="s">
        <v>56</v>
      </c>
      <c r="AI1" s="7" t="s">
        <v>57</v>
      </c>
      <c r="AK1" s="26" t="s">
        <v>71</v>
      </c>
      <c r="AL1" s="26"/>
      <c r="AM1" s="26"/>
      <c r="AN1" s="26"/>
      <c r="AO1" s="26"/>
      <c r="AP1" s="26"/>
      <c r="AQ1" s="26" t="s">
        <v>70</v>
      </c>
      <c r="AR1" s="26"/>
      <c r="AS1" s="26"/>
    </row>
    <row r="2" spans="1:58" ht="15" customHeight="1" thickBot="1" x14ac:dyDescent="0.3">
      <c r="A2" t="s">
        <v>0</v>
      </c>
      <c r="B2" t="s">
        <v>1</v>
      </c>
      <c r="C2" t="s">
        <v>2</v>
      </c>
      <c r="D2" t="s">
        <v>3</v>
      </c>
      <c r="E2" t="s">
        <v>4</v>
      </c>
      <c r="F2" t="s">
        <v>5</v>
      </c>
      <c r="M2" t="s">
        <v>0</v>
      </c>
      <c r="N2" t="s">
        <v>1</v>
      </c>
      <c r="O2" t="s">
        <v>2</v>
      </c>
      <c r="P2" t="s">
        <v>3</v>
      </c>
      <c r="Q2" t="s">
        <v>4</v>
      </c>
      <c r="R2" t="s">
        <v>5</v>
      </c>
      <c r="Y2">
        <v>1</v>
      </c>
      <c r="Z2" t="s">
        <v>95</v>
      </c>
      <c r="AA2">
        <v>2021</v>
      </c>
      <c r="AB2">
        <v>0.79174800000000001</v>
      </c>
      <c r="AC2">
        <v>0.95081800000000005</v>
      </c>
      <c r="AD2">
        <v>0.42488500000000001</v>
      </c>
      <c r="AE2">
        <v>8.6778499999999994</v>
      </c>
      <c r="AF2">
        <v>2.0285500000000001E-2</v>
      </c>
      <c r="AG2">
        <v>26.160599999999999</v>
      </c>
      <c r="AH2" s="8">
        <f>AB2*1000</f>
        <v>791.74800000000005</v>
      </c>
      <c r="AI2" s="8">
        <f t="shared" ref="AH2:AI5" si="0">AC2*1000</f>
        <v>950.8180000000001</v>
      </c>
    </row>
    <row r="3" spans="1:58" ht="15" customHeight="1" thickBot="1" x14ac:dyDescent="0.35">
      <c r="A3">
        <v>14.776300000000001</v>
      </c>
      <c r="B3">
        <v>5.9105100000000004</v>
      </c>
      <c r="C3">
        <v>5.1717000000000004</v>
      </c>
      <c r="D3">
        <v>1.2409000000000001E-3</v>
      </c>
      <c r="E3">
        <v>1.0938E-3</v>
      </c>
      <c r="F3">
        <v>8.8767700000000005</v>
      </c>
      <c r="L3" s="26"/>
      <c r="M3">
        <v>14.776300000000001</v>
      </c>
      <c r="N3">
        <v>5.9105100000000004</v>
      </c>
      <c r="O3">
        <v>5.1717000000000004</v>
      </c>
      <c r="P3">
        <v>1.2409000000000001E-3</v>
      </c>
      <c r="Q3">
        <v>1.0938E-3</v>
      </c>
      <c r="R3">
        <v>8.8767700000000005</v>
      </c>
      <c r="Y3">
        <v>1</v>
      </c>
      <c r="Z3" t="s">
        <v>95</v>
      </c>
      <c r="AA3">
        <v>2022</v>
      </c>
      <c r="AB3">
        <v>0.78681404600000004</v>
      </c>
      <c r="AC3">
        <v>0.94488709999999998</v>
      </c>
      <c r="AD3">
        <v>0.37600299999999998</v>
      </c>
      <c r="AE3">
        <v>8.6283899999999996</v>
      </c>
      <c r="AF3">
        <v>1.8044299999999999E-2</v>
      </c>
      <c r="AG3">
        <v>26.0196626</v>
      </c>
      <c r="AH3" s="8">
        <f t="shared" si="0"/>
        <v>786.81404600000008</v>
      </c>
      <c r="AI3" s="8">
        <f t="shared" si="0"/>
        <v>944.88710000000003</v>
      </c>
      <c r="AK3" s="51"/>
      <c r="AL3" s="53" t="s">
        <v>77</v>
      </c>
      <c r="AM3" s="53"/>
      <c r="AN3" s="54" t="s">
        <v>77</v>
      </c>
      <c r="AO3" s="55"/>
      <c r="AQ3" s="2" t="s">
        <v>6</v>
      </c>
      <c r="AR3" s="2" t="s">
        <v>7</v>
      </c>
      <c r="AS3" s="2" t="s">
        <v>55</v>
      </c>
      <c r="AT3" s="2" t="s">
        <v>8</v>
      </c>
      <c r="AU3" s="2" t="s">
        <v>9</v>
      </c>
      <c r="AV3" s="2" t="s">
        <v>10</v>
      </c>
      <c r="AW3" s="2" t="s">
        <v>11</v>
      </c>
      <c r="AX3" s="2" t="s">
        <v>12</v>
      </c>
    </row>
    <row r="4" spans="1:58" ht="30" customHeight="1" x14ac:dyDescent="0.25">
      <c r="A4" t="s">
        <v>14</v>
      </c>
      <c r="B4" t="s">
        <v>15</v>
      </c>
      <c r="M4" t="s">
        <v>14</v>
      </c>
      <c r="N4" t="s">
        <v>15</v>
      </c>
      <c r="Y4">
        <v>1</v>
      </c>
      <c r="Z4" t="s">
        <v>95</v>
      </c>
      <c r="AA4">
        <v>2023</v>
      </c>
      <c r="AB4">
        <v>0.77842159</v>
      </c>
      <c r="AC4">
        <v>0.93481603999999996</v>
      </c>
      <c r="AD4">
        <v>0.364902</v>
      </c>
      <c r="AE4">
        <v>8.5989500000000003</v>
      </c>
      <c r="AF4">
        <v>1.76977644E-2</v>
      </c>
      <c r="AG4">
        <v>25.937468599999999</v>
      </c>
      <c r="AH4" s="8">
        <f t="shared" si="0"/>
        <v>778.42159000000004</v>
      </c>
      <c r="AI4" s="8">
        <f t="shared" si="0"/>
        <v>934.81603999999993</v>
      </c>
      <c r="AK4" s="52"/>
      <c r="AL4" s="56" t="s">
        <v>78</v>
      </c>
      <c r="AM4" s="56"/>
      <c r="AN4" s="57" t="s">
        <v>82</v>
      </c>
      <c r="AO4" s="58"/>
      <c r="AQ4" s="59" t="s">
        <v>13</v>
      </c>
      <c r="AR4" s="59"/>
      <c r="AS4" s="59"/>
      <c r="AT4" s="59"/>
      <c r="AU4" s="59"/>
      <c r="AV4" s="59"/>
      <c r="AW4" s="59"/>
      <c r="AX4" s="59"/>
    </row>
    <row r="5" spans="1:58" ht="15" customHeight="1" thickBot="1" x14ac:dyDescent="0.35">
      <c r="A5">
        <v>0.36672399999999999</v>
      </c>
      <c r="M5">
        <v>0.36672399999999999</v>
      </c>
      <c r="Y5">
        <v>1</v>
      </c>
      <c r="Z5" t="s">
        <v>95</v>
      </c>
      <c r="AA5">
        <v>2024</v>
      </c>
      <c r="AB5">
        <v>0.776402908</v>
      </c>
      <c r="AC5">
        <v>0.93239913600000002</v>
      </c>
      <c r="AD5">
        <v>0.776402908</v>
      </c>
      <c r="AE5">
        <v>8.4953313799999997</v>
      </c>
      <c r="AF5">
        <v>3.8128099999999998E-2</v>
      </c>
      <c r="AG5">
        <v>25.875541599999998</v>
      </c>
      <c r="AH5" s="8">
        <f t="shared" si="0"/>
        <v>776.40290800000002</v>
      </c>
      <c r="AI5" s="8">
        <f t="shared" si="0"/>
        <v>932.399136</v>
      </c>
      <c r="AK5" s="11" t="s">
        <v>59</v>
      </c>
      <c r="AL5" s="30">
        <f>AM5-1</f>
        <v>2021</v>
      </c>
      <c r="AM5" s="30">
        <f>AN5</f>
        <v>2022</v>
      </c>
      <c r="AN5" s="43">
        <v>2022</v>
      </c>
      <c r="AO5" s="12">
        <v>2023</v>
      </c>
      <c r="AQ5" s="3">
        <f t="shared" ref="AQ5:AQ18" si="1">A9</f>
        <v>2021</v>
      </c>
      <c r="AR5" s="4">
        <f>G26*1000</f>
        <v>8677.8499999999985</v>
      </c>
      <c r="AS5" s="4">
        <f>W26</f>
        <v>8677.8499999999985</v>
      </c>
      <c r="AT5" s="4">
        <f t="shared" ref="AT5:AT18" si="2">F162*1000</f>
        <v>8677.8499999999985</v>
      </c>
      <c r="AU5" s="4">
        <f t="shared" ref="AU5:AU18" si="3">G230*1000</f>
        <v>8677.8499999999985</v>
      </c>
      <c r="AV5" s="4">
        <f t="shared" ref="AV5:AV18" si="4">G298*1000</f>
        <v>8677.8499999999985</v>
      </c>
      <c r="AW5" s="4">
        <f t="shared" ref="AW5:AW18" si="5">G366*1000</f>
        <v>8677.8499999999985</v>
      </c>
      <c r="AX5" s="4">
        <f t="shared" ref="AX5:AX18" si="6">G434*1000</f>
        <v>8677.8499999999985</v>
      </c>
      <c r="AZ5" s="28"/>
      <c r="BA5" s="28"/>
      <c r="BB5" s="28"/>
      <c r="BC5" s="28"/>
      <c r="BD5" s="28"/>
      <c r="BE5" s="28"/>
      <c r="BF5" s="28"/>
    </row>
    <row r="6" spans="1:58" ht="15" customHeight="1" x14ac:dyDescent="0.3">
      <c r="A6" t="s">
        <v>16</v>
      </c>
      <c r="B6">
        <v>1</v>
      </c>
      <c r="C6" t="s">
        <v>16</v>
      </c>
      <c r="D6" t="s">
        <v>17</v>
      </c>
      <c r="E6" t="s">
        <v>95</v>
      </c>
      <c r="M6" t="s">
        <v>16</v>
      </c>
      <c r="N6">
        <v>1</v>
      </c>
      <c r="O6" t="s">
        <v>16</v>
      </c>
      <c r="P6" t="s">
        <v>17</v>
      </c>
      <c r="Q6" t="s">
        <v>95</v>
      </c>
      <c r="Y6">
        <v>1</v>
      </c>
      <c r="Z6" t="s">
        <v>95</v>
      </c>
      <c r="AA6">
        <v>2025</v>
      </c>
      <c r="AB6">
        <v>0.76696269399999994</v>
      </c>
      <c r="AC6">
        <v>0.92106613400000004</v>
      </c>
      <c r="AD6">
        <v>0.76696269399999994</v>
      </c>
      <c r="AE6">
        <v>8.3106799999999996</v>
      </c>
      <c r="AF6">
        <v>3.8128099999999998E-2</v>
      </c>
      <c r="AG6">
        <v>25.41545</v>
      </c>
      <c r="AK6" s="13" t="s">
        <v>60</v>
      </c>
      <c r="AL6" s="14"/>
      <c r="AM6" s="15"/>
      <c r="AN6" s="14"/>
      <c r="AO6" s="15"/>
      <c r="AQ6" s="3">
        <f t="shared" si="1"/>
        <v>2022</v>
      </c>
      <c r="AR6" s="4">
        <f t="shared" ref="AR6:AR18" si="7">G27*1000</f>
        <v>8557.5600000000013</v>
      </c>
      <c r="AS6" s="4">
        <f t="shared" ref="AS6:AS18" si="8">W27</f>
        <v>8628.39</v>
      </c>
      <c r="AT6" s="4">
        <f t="shared" si="2"/>
        <v>8624.7799999999988</v>
      </c>
      <c r="AU6" s="4">
        <f t="shared" si="3"/>
        <v>8600.5</v>
      </c>
      <c r="AV6" s="4">
        <f t="shared" si="4"/>
        <v>8692.5399999999991</v>
      </c>
      <c r="AW6" s="4">
        <f t="shared" si="5"/>
        <v>8530.09</v>
      </c>
      <c r="AX6" s="4">
        <f t="shared" si="6"/>
        <v>8557.5600000000013</v>
      </c>
      <c r="AZ6" s="28"/>
      <c r="BA6" s="28"/>
      <c r="BB6" s="28"/>
      <c r="BC6" s="28"/>
      <c r="BD6" s="28"/>
      <c r="BE6" s="28"/>
      <c r="BF6" s="28"/>
    </row>
    <row r="7" spans="1:58" ht="15" customHeight="1" x14ac:dyDescent="0.3">
      <c r="A7" t="s">
        <v>18</v>
      </c>
      <c r="B7" t="s">
        <v>95</v>
      </c>
      <c r="M7" t="s">
        <v>18</v>
      </c>
      <c r="N7" t="s">
        <v>95</v>
      </c>
      <c r="Y7">
        <v>1</v>
      </c>
      <c r="Z7" t="s">
        <v>95</v>
      </c>
      <c r="AA7">
        <v>2026</v>
      </c>
      <c r="AB7">
        <v>0.76585480800000005</v>
      </c>
      <c r="AC7">
        <v>0.919707422</v>
      </c>
      <c r="AD7">
        <v>0.76585480800000005</v>
      </c>
      <c r="AE7">
        <v>8.1350776800000002</v>
      </c>
      <c r="AF7">
        <v>3.8128099999999998E-2</v>
      </c>
      <c r="AG7">
        <v>24.984485400000001</v>
      </c>
      <c r="AK7" s="19" t="s">
        <v>83</v>
      </c>
      <c r="AL7" s="14" t="s">
        <v>92</v>
      </c>
      <c r="AM7" s="15" t="s">
        <v>92</v>
      </c>
      <c r="AN7" s="14" t="s">
        <v>92</v>
      </c>
      <c r="AO7" s="15" t="s">
        <v>92</v>
      </c>
      <c r="AQ7" s="3">
        <f t="shared" si="1"/>
        <v>2023</v>
      </c>
      <c r="AR7" s="4">
        <f t="shared" si="7"/>
        <v>8362.14</v>
      </c>
      <c r="AS7" s="4">
        <f t="shared" si="8"/>
        <v>8598.9500000000007</v>
      </c>
      <c r="AT7" s="4">
        <f t="shared" si="2"/>
        <v>8585.61</v>
      </c>
      <c r="AU7" s="4">
        <f t="shared" si="3"/>
        <v>8504.3799999999992</v>
      </c>
      <c r="AV7" s="4">
        <f t="shared" si="4"/>
        <v>8815.16</v>
      </c>
      <c r="AW7" s="4">
        <f t="shared" si="5"/>
        <v>8272.0400000000009</v>
      </c>
      <c r="AX7" s="4">
        <f t="shared" si="6"/>
        <v>8362.14</v>
      </c>
      <c r="AZ7" s="28"/>
      <c r="BA7" s="28"/>
      <c r="BB7" s="28"/>
      <c r="BC7" s="28"/>
      <c r="BD7" s="28"/>
      <c r="BE7" s="28"/>
      <c r="BF7" s="28"/>
    </row>
    <row r="8" spans="1:58" ht="15" customHeight="1" x14ac:dyDescent="0.3">
      <c r="A8" t="s">
        <v>6</v>
      </c>
      <c r="B8" t="s">
        <v>19</v>
      </c>
      <c r="C8" t="s">
        <v>20</v>
      </c>
      <c r="D8" t="s">
        <v>21</v>
      </c>
      <c r="E8" t="s">
        <v>22</v>
      </c>
      <c r="F8" t="s">
        <v>23</v>
      </c>
      <c r="G8" t="s">
        <v>24</v>
      </c>
      <c r="H8" t="s">
        <v>25</v>
      </c>
      <c r="I8" t="s">
        <v>26</v>
      </c>
      <c r="M8" t="s">
        <v>6</v>
      </c>
      <c r="N8" t="s">
        <v>19</v>
      </c>
      <c r="O8" t="s">
        <v>20</v>
      </c>
      <c r="P8" t="s">
        <v>21</v>
      </c>
      <c r="Q8" t="s">
        <v>22</v>
      </c>
      <c r="R8" t="s">
        <v>23</v>
      </c>
      <c r="S8" t="s">
        <v>24</v>
      </c>
      <c r="T8" t="s">
        <v>25</v>
      </c>
      <c r="U8" t="s">
        <v>26</v>
      </c>
      <c r="Y8">
        <v>1</v>
      </c>
      <c r="Z8" t="s">
        <v>95</v>
      </c>
      <c r="AA8">
        <v>2027</v>
      </c>
      <c r="AB8">
        <v>0.74319996399999999</v>
      </c>
      <c r="AC8">
        <v>0.89250654200000001</v>
      </c>
      <c r="AD8">
        <v>0.74319996399999999</v>
      </c>
      <c r="AE8">
        <v>7.9602617799999997</v>
      </c>
      <c r="AF8">
        <v>3.8128099999999998E-2</v>
      </c>
      <c r="AG8">
        <v>24.573432799999999</v>
      </c>
      <c r="AK8" s="19" t="s">
        <v>84</v>
      </c>
      <c r="AL8" s="20"/>
      <c r="AM8" s="21"/>
      <c r="AN8" s="20">
        <f>W61</f>
        <v>26019.7</v>
      </c>
      <c r="AO8" s="21">
        <f>W62</f>
        <v>25937.5</v>
      </c>
      <c r="AQ8" s="3">
        <f t="shared" si="1"/>
        <v>2024</v>
      </c>
      <c r="AR8" s="4">
        <f t="shared" si="7"/>
        <v>8169.7900000000009</v>
      </c>
      <c r="AS8" s="4">
        <f t="shared" si="8"/>
        <v>8495.33</v>
      </c>
      <c r="AT8" s="4">
        <f t="shared" si="2"/>
        <v>8542.0300000000007</v>
      </c>
      <c r="AU8" s="4">
        <f t="shared" si="3"/>
        <v>8405.92</v>
      </c>
      <c r="AV8" s="4">
        <f t="shared" si="4"/>
        <v>8931.69</v>
      </c>
      <c r="AW8" s="4">
        <f t="shared" si="5"/>
        <v>8021.6999999999989</v>
      </c>
      <c r="AX8" s="4">
        <f t="shared" si="6"/>
        <v>8143.72</v>
      </c>
      <c r="AZ8" s="28"/>
      <c r="BA8" s="28"/>
      <c r="BB8" s="28"/>
      <c r="BC8" s="28"/>
      <c r="BD8" s="28"/>
      <c r="BE8" s="28"/>
      <c r="BF8" s="28"/>
    </row>
    <row r="9" spans="1:58" ht="15" customHeight="1" x14ac:dyDescent="0.35">
      <c r="A9">
        <v>2021</v>
      </c>
      <c r="B9">
        <v>0</v>
      </c>
      <c r="C9">
        <v>0.57415300000000002</v>
      </c>
      <c r="D9">
        <v>0.61545300000000003</v>
      </c>
      <c r="E9">
        <v>0.42488500000000001</v>
      </c>
      <c r="F9">
        <v>0.42488500000000001</v>
      </c>
      <c r="G9">
        <v>0.42488500000000001</v>
      </c>
      <c r="H9">
        <v>0.42488500000000001</v>
      </c>
      <c r="I9" s="1">
        <v>1.2767600000000001E-15</v>
      </c>
      <c r="K9" s="9">
        <f>G9*1000</f>
        <v>424.88499999999999</v>
      </c>
      <c r="M9">
        <v>2021</v>
      </c>
      <c r="N9">
        <v>0</v>
      </c>
      <c r="O9">
        <v>0.57415300000000002</v>
      </c>
      <c r="P9">
        <v>0.61545300000000003</v>
      </c>
      <c r="Q9">
        <v>0.42488500000000001</v>
      </c>
      <c r="R9">
        <v>0.42488500000000001</v>
      </c>
      <c r="S9">
        <v>0.42488500000000001</v>
      </c>
      <c r="T9">
        <v>0.42488500000000001</v>
      </c>
      <c r="U9" s="1">
        <v>1.2767600000000001E-15</v>
      </c>
      <c r="W9" s="9">
        <f t="shared" ref="W9:W22" si="9">S9*1000</f>
        <v>424.88499999999999</v>
      </c>
      <c r="Y9">
        <v>1</v>
      </c>
      <c r="Z9" t="s">
        <v>95</v>
      </c>
      <c r="AA9">
        <v>2028</v>
      </c>
      <c r="AB9">
        <v>0.72155735600000004</v>
      </c>
      <c r="AC9">
        <v>0.86652444799999995</v>
      </c>
      <c r="AD9">
        <v>0.72155735600000004</v>
      </c>
      <c r="AE9">
        <v>7.7859441</v>
      </c>
      <c r="AF9">
        <v>3.8128099999999998E-2</v>
      </c>
      <c r="AG9">
        <v>24.207570199999999</v>
      </c>
      <c r="AK9" s="19" t="s">
        <v>72</v>
      </c>
      <c r="AL9" s="34"/>
      <c r="AM9" s="35"/>
      <c r="AN9" s="34"/>
      <c r="AO9" s="35"/>
      <c r="AQ9" s="3">
        <f t="shared" si="1"/>
        <v>2025</v>
      </c>
      <c r="AR9" s="4">
        <f t="shared" si="7"/>
        <v>7998.05</v>
      </c>
      <c r="AS9" s="4">
        <f t="shared" si="8"/>
        <v>8310.68</v>
      </c>
      <c r="AT9" s="4">
        <f t="shared" si="2"/>
        <v>8512.39</v>
      </c>
      <c r="AU9" s="4">
        <f t="shared" si="3"/>
        <v>8323.2099999999991</v>
      </c>
      <c r="AV9" s="4">
        <f t="shared" si="4"/>
        <v>9060.92</v>
      </c>
      <c r="AW9" s="4">
        <f t="shared" si="5"/>
        <v>7796.11</v>
      </c>
      <c r="AX9" s="4">
        <f t="shared" si="6"/>
        <v>7912.38</v>
      </c>
      <c r="AZ9" s="28"/>
      <c r="BA9" s="28"/>
      <c r="BB9" s="28"/>
      <c r="BC9" s="28"/>
      <c r="BD9" s="28"/>
      <c r="BE9" s="28"/>
      <c r="BF9" s="28"/>
    </row>
    <row r="10" spans="1:58" ht="15" customHeight="1" x14ac:dyDescent="0.3">
      <c r="A10">
        <v>2022</v>
      </c>
      <c r="B10">
        <v>0</v>
      </c>
      <c r="C10">
        <v>0.57415300000000002</v>
      </c>
      <c r="D10">
        <v>0.61545300000000003</v>
      </c>
      <c r="E10">
        <v>0.78681299999999998</v>
      </c>
      <c r="F10">
        <v>0.78681400000000001</v>
      </c>
      <c r="G10">
        <v>0.78681400000000001</v>
      </c>
      <c r="H10">
        <v>0.78681500000000004</v>
      </c>
      <c r="I10" s="1">
        <v>4.1934699999999998E-7</v>
      </c>
      <c r="K10" s="9">
        <f t="shared" ref="K10:K22" si="10">G10*1000</f>
        <v>786.81399999999996</v>
      </c>
      <c r="L10" s="45"/>
      <c r="M10">
        <v>2022</v>
      </c>
      <c r="N10">
        <v>0</v>
      </c>
      <c r="O10">
        <v>0.57415300000000002</v>
      </c>
      <c r="P10">
        <v>0.61545300000000003</v>
      </c>
      <c r="Q10">
        <v>0.37600299999999998</v>
      </c>
      <c r="R10">
        <v>0.37600299999999998</v>
      </c>
      <c r="S10">
        <v>0.37600299999999998</v>
      </c>
      <c r="T10">
        <v>0.37600299999999998</v>
      </c>
      <c r="U10" s="1">
        <v>3.1416900000000003E-14</v>
      </c>
      <c r="W10" s="9">
        <f t="shared" si="9"/>
        <v>376.00299999999999</v>
      </c>
      <c r="Y10">
        <v>1</v>
      </c>
      <c r="Z10" t="s">
        <v>95</v>
      </c>
      <c r="AA10">
        <v>2029</v>
      </c>
      <c r="AB10">
        <v>0.70387609399999995</v>
      </c>
      <c r="AC10">
        <v>0.84529667799999997</v>
      </c>
      <c r="AD10">
        <v>0.70387609399999995</v>
      </c>
      <c r="AE10">
        <v>7.6143294600000004</v>
      </c>
      <c r="AF10" s="27">
        <v>3.8128099999999998E-2</v>
      </c>
      <c r="AG10" s="27">
        <v>23.881647000000001</v>
      </c>
      <c r="AK10" s="19" t="s">
        <v>76</v>
      </c>
      <c r="AL10" s="20"/>
      <c r="AM10" s="21"/>
      <c r="AN10" s="20">
        <f>W27</f>
        <v>8628.39</v>
      </c>
      <c r="AO10" s="21">
        <f>W28</f>
        <v>8598.9500000000007</v>
      </c>
      <c r="AQ10" s="3">
        <f t="shared" si="1"/>
        <v>2026</v>
      </c>
      <c r="AR10" s="4">
        <f t="shared" si="7"/>
        <v>7835.92</v>
      </c>
      <c r="AS10" s="4">
        <f t="shared" si="8"/>
        <v>8135.08</v>
      </c>
      <c r="AT10" s="4">
        <f t="shared" si="2"/>
        <v>8486.35</v>
      </c>
      <c r="AU10" s="4">
        <f t="shared" si="3"/>
        <v>8245.74</v>
      </c>
      <c r="AV10" s="4">
        <f t="shared" si="4"/>
        <v>9192.869999999999</v>
      </c>
      <c r="AW10" s="4">
        <f t="shared" si="5"/>
        <v>7583.84</v>
      </c>
      <c r="AX10" s="4">
        <f t="shared" si="6"/>
        <v>7694.25</v>
      </c>
      <c r="AZ10" s="28"/>
      <c r="BA10" s="28"/>
      <c r="BB10" s="28"/>
      <c r="BC10" s="28"/>
      <c r="BD10" s="28"/>
      <c r="BE10" s="28"/>
      <c r="BF10" s="28"/>
    </row>
    <row r="11" spans="1:58" ht="15" customHeight="1" x14ac:dyDescent="0.45">
      <c r="A11">
        <v>2023</v>
      </c>
      <c r="B11">
        <v>0</v>
      </c>
      <c r="C11">
        <v>0.57415300000000002</v>
      </c>
      <c r="D11">
        <v>0.61545300000000003</v>
      </c>
      <c r="E11">
        <v>0.76358199999999998</v>
      </c>
      <c r="F11">
        <v>0.76358499999999996</v>
      </c>
      <c r="G11">
        <v>0.76358499999999996</v>
      </c>
      <c r="H11">
        <v>0.76358899999999996</v>
      </c>
      <c r="I11" s="1">
        <v>2.07819E-6</v>
      </c>
      <c r="K11" s="9">
        <f t="shared" si="10"/>
        <v>763.58499999999992</v>
      </c>
      <c r="L11" s="45"/>
      <c r="M11">
        <v>2023</v>
      </c>
      <c r="N11">
        <v>0</v>
      </c>
      <c r="O11">
        <v>0.57415300000000002</v>
      </c>
      <c r="P11">
        <v>0.61545300000000003</v>
      </c>
      <c r="Q11">
        <v>0.364902</v>
      </c>
      <c r="R11">
        <v>0.364902</v>
      </c>
      <c r="S11">
        <v>0.364902</v>
      </c>
      <c r="T11">
        <v>0.364902</v>
      </c>
      <c r="U11" s="1">
        <v>3.34404E-12</v>
      </c>
      <c r="W11" s="9">
        <f t="shared" si="9"/>
        <v>364.90199999999999</v>
      </c>
      <c r="Y11">
        <v>1</v>
      </c>
      <c r="Z11" t="s">
        <v>95</v>
      </c>
      <c r="AA11">
        <v>2030</v>
      </c>
      <c r="AB11">
        <v>0.68856094800000001</v>
      </c>
      <c r="AC11">
        <v>0.82690856400000001</v>
      </c>
      <c r="AD11">
        <v>0.68856094800000001</v>
      </c>
      <c r="AE11">
        <v>7.4481386799999996</v>
      </c>
      <c r="AF11">
        <v>3.8128099999999998E-2</v>
      </c>
      <c r="AG11">
        <v>23.591192599999999</v>
      </c>
      <c r="AK11" s="13" t="s">
        <v>73</v>
      </c>
      <c r="AL11" s="20"/>
      <c r="AM11" s="21"/>
      <c r="AN11" s="20">
        <f>M3*1000</f>
        <v>14776.300000000001</v>
      </c>
      <c r="AO11" s="21">
        <f>AN11</f>
        <v>14776.300000000001</v>
      </c>
      <c r="AQ11" s="3">
        <f t="shared" si="1"/>
        <v>2027</v>
      </c>
      <c r="AR11" s="4">
        <f t="shared" si="7"/>
        <v>7675.11</v>
      </c>
      <c r="AS11" s="4">
        <f t="shared" si="8"/>
        <v>7960.26</v>
      </c>
      <c r="AT11" s="4">
        <f t="shared" si="2"/>
        <v>8455.59</v>
      </c>
      <c r="AU11" s="4">
        <f t="shared" si="3"/>
        <v>8165.23</v>
      </c>
      <c r="AV11" s="4">
        <f t="shared" si="4"/>
        <v>9318.82</v>
      </c>
      <c r="AW11" s="4">
        <f t="shared" si="5"/>
        <v>7376.47</v>
      </c>
      <c r="AX11" s="4">
        <f t="shared" si="6"/>
        <v>7480.91</v>
      </c>
      <c r="AZ11" s="28"/>
      <c r="BA11" s="28"/>
      <c r="BB11" s="28"/>
      <c r="BC11" s="28"/>
      <c r="BD11" s="28"/>
      <c r="BE11" s="28"/>
      <c r="BF11" s="28"/>
    </row>
    <row r="12" spans="1:58" ht="15" customHeight="1" x14ac:dyDescent="0.45">
      <c r="A12">
        <v>2024</v>
      </c>
      <c r="B12">
        <v>0</v>
      </c>
      <c r="C12">
        <v>0.57415300000000002</v>
      </c>
      <c r="D12">
        <v>0.61545300000000003</v>
      </c>
      <c r="E12">
        <v>0.74741599999999997</v>
      </c>
      <c r="F12">
        <v>0.74742699999999995</v>
      </c>
      <c r="G12">
        <v>0.74742799999999998</v>
      </c>
      <c r="H12">
        <v>0.747444</v>
      </c>
      <c r="I12" s="1">
        <v>8.7283799999999996E-6</v>
      </c>
      <c r="K12" s="9">
        <f t="shared" si="10"/>
        <v>747.428</v>
      </c>
      <c r="L12" s="45"/>
      <c r="M12">
        <v>2024</v>
      </c>
      <c r="N12">
        <v>0</v>
      </c>
      <c r="O12">
        <v>0.57415300000000002</v>
      </c>
      <c r="P12">
        <v>0.61545300000000003</v>
      </c>
      <c r="Q12">
        <v>0.77639100000000005</v>
      </c>
      <c r="R12">
        <v>0.77640200000000004</v>
      </c>
      <c r="S12">
        <v>0.77640299999999995</v>
      </c>
      <c r="T12">
        <v>0.77641899999999997</v>
      </c>
      <c r="U12" s="1">
        <v>8.7702900000000007E-6</v>
      </c>
      <c r="W12" s="9">
        <f t="shared" si="9"/>
        <v>776.40299999999991</v>
      </c>
      <c r="Y12">
        <v>1</v>
      </c>
      <c r="Z12" t="s">
        <v>95</v>
      </c>
      <c r="AA12">
        <v>2031</v>
      </c>
      <c r="AB12">
        <v>0.67440706399999995</v>
      </c>
      <c r="AC12" s="27">
        <v>0.80991585399999999</v>
      </c>
      <c r="AD12" s="27">
        <v>0.67440706399999995</v>
      </c>
      <c r="AE12" s="27">
        <v>7.29277482</v>
      </c>
      <c r="AF12" s="27">
        <v>3.8128099999999998E-2</v>
      </c>
      <c r="AG12">
        <v>23.332283</v>
      </c>
      <c r="AK12" s="13" t="s">
        <v>74</v>
      </c>
      <c r="AL12" s="20"/>
      <c r="AM12" s="21"/>
      <c r="AN12" s="20">
        <f>N3*1000</f>
        <v>5910.51</v>
      </c>
      <c r="AO12" s="21">
        <f>AN12</f>
        <v>5910.51</v>
      </c>
      <c r="AQ12" s="3">
        <f t="shared" si="1"/>
        <v>2028</v>
      </c>
      <c r="AR12" s="4">
        <f t="shared" si="7"/>
        <v>7515.11</v>
      </c>
      <c r="AS12" s="4">
        <f t="shared" si="8"/>
        <v>7785.9400000000005</v>
      </c>
      <c r="AT12" s="4">
        <f t="shared" si="2"/>
        <v>8418.33</v>
      </c>
      <c r="AU12" s="4">
        <f t="shared" si="3"/>
        <v>8080.46</v>
      </c>
      <c r="AV12" s="4">
        <f t="shared" si="4"/>
        <v>9435.3700000000008</v>
      </c>
      <c r="AW12" s="4">
        <f t="shared" si="5"/>
        <v>7173.8600000000006</v>
      </c>
      <c r="AX12" s="4">
        <f t="shared" si="6"/>
        <v>7272.29</v>
      </c>
      <c r="AZ12" s="28"/>
      <c r="BA12" s="28"/>
      <c r="BB12" s="28"/>
      <c r="BC12" s="28"/>
      <c r="BD12" s="28"/>
      <c r="BE12" s="28"/>
      <c r="BF12" s="28"/>
    </row>
    <row r="13" spans="1:58" ht="15" customHeight="1" x14ac:dyDescent="0.45">
      <c r="A13">
        <v>2025</v>
      </c>
      <c r="B13">
        <v>0</v>
      </c>
      <c r="C13">
        <v>0.57415300000000002</v>
      </c>
      <c r="D13">
        <v>0.61545300000000003</v>
      </c>
      <c r="E13">
        <v>0.73948400000000003</v>
      </c>
      <c r="F13">
        <v>0.73952300000000004</v>
      </c>
      <c r="G13">
        <v>0.73952600000000002</v>
      </c>
      <c r="H13">
        <v>0.73958400000000002</v>
      </c>
      <c r="I13" s="1">
        <v>3.2083099999999998E-5</v>
      </c>
      <c r="K13" s="9">
        <f t="shared" si="10"/>
        <v>739.52600000000007</v>
      </c>
      <c r="M13">
        <v>2025</v>
      </c>
      <c r="N13">
        <v>0</v>
      </c>
      <c r="O13">
        <v>0.57415300000000002</v>
      </c>
      <c r="P13">
        <v>0.61545300000000003</v>
      </c>
      <c r="Q13">
        <v>0.76692000000000005</v>
      </c>
      <c r="R13">
        <v>0.76695899999999995</v>
      </c>
      <c r="S13">
        <v>0.76696299999999995</v>
      </c>
      <c r="T13">
        <v>0.76702099999999995</v>
      </c>
      <c r="U13" s="1">
        <v>3.2123499999999998E-5</v>
      </c>
      <c r="W13" s="9">
        <f t="shared" si="9"/>
        <v>766.96299999999997</v>
      </c>
      <c r="Y13">
        <v>1</v>
      </c>
      <c r="Z13" t="s">
        <v>95</v>
      </c>
      <c r="AA13">
        <v>2032</v>
      </c>
      <c r="AB13">
        <v>0.662503336</v>
      </c>
      <c r="AC13">
        <v>0.79562455600000004</v>
      </c>
      <c r="AD13">
        <v>0.662503336</v>
      </c>
      <c r="AE13">
        <v>7.1427481000000004</v>
      </c>
      <c r="AF13">
        <v>3.8128099999999998E-2</v>
      </c>
      <c r="AG13">
        <v>23.104295799999999</v>
      </c>
      <c r="AK13" s="13" t="s">
        <v>75</v>
      </c>
      <c r="AL13" s="20"/>
      <c r="AM13" s="21"/>
      <c r="AN13" s="20">
        <f>O3*1000</f>
        <v>5171.7000000000007</v>
      </c>
      <c r="AO13" s="21">
        <f>AN13</f>
        <v>5171.7000000000007</v>
      </c>
      <c r="AQ13" s="3">
        <f t="shared" si="1"/>
        <v>2029</v>
      </c>
      <c r="AR13" s="4">
        <f t="shared" si="7"/>
        <v>7357.84</v>
      </c>
      <c r="AS13" s="4">
        <f t="shared" si="8"/>
        <v>7614.33</v>
      </c>
      <c r="AT13" s="4">
        <f t="shared" si="2"/>
        <v>8376.23</v>
      </c>
      <c r="AU13" s="4">
        <f t="shared" si="3"/>
        <v>7993.24</v>
      </c>
      <c r="AV13" s="4">
        <f t="shared" si="4"/>
        <v>9543.56</v>
      </c>
      <c r="AW13" s="4">
        <f t="shared" si="5"/>
        <v>6977.85</v>
      </c>
      <c r="AX13" s="4">
        <f t="shared" si="6"/>
        <v>7070.35</v>
      </c>
      <c r="AZ13" s="28"/>
      <c r="BA13" s="28"/>
      <c r="BB13" s="28"/>
      <c r="BC13" s="28"/>
      <c r="BD13" s="28"/>
      <c r="BE13" s="28"/>
      <c r="BF13" s="28"/>
    </row>
    <row r="14" spans="1:58" ht="15" customHeight="1" x14ac:dyDescent="0.45">
      <c r="A14">
        <v>2026</v>
      </c>
      <c r="B14">
        <v>0</v>
      </c>
      <c r="C14">
        <v>0.57415300000000002</v>
      </c>
      <c r="D14">
        <v>0.61545300000000003</v>
      </c>
      <c r="E14">
        <v>0.73974799999999996</v>
      </c>
      <c r="F14">
        <v>0.73987400000000003</v>
      </c>
      <c r="G14">
        <v>0.73988600000000004</v>
      </c>
      <c r="H14">
        <v>0.74007199999999995</v>
      </c>
      <c r="I14" s="1">
        <v>1.02094E-4</v>
      </c>
      <c r="K14" s="9">
        <f t="shared" si="10"/>
        <v>739.88600000000008</v>
      </c>
      <c r="M14">
        <v>2026</v>
      </c>
      <c r="N14">
        <v>0</v>
      </c>
      <c r="O14">
        <v>0.57415300000000002</v>
      </c>
      <c r="P14">
        <v>0.61545300000000003</v>
      </c>
      <c r="Q14">
        <v>0.76571699999999998</v>
      </c>
      <c r="R14">
        <v>0.76584300000000005</v>
      </c>
      <c r="S14">
        <v>0.76585499999999995</v>
      </c>
      <c r="T14">
        <v>0.76604099999999997</v>
      </c>
      <c r="U14" s="1">
        <v>1.02135E-4</v>
      </c>
      <c r="W14" s="9">
        <f t="shared" si="9"/>
        <v>765.8549999999999</v>
      </c>
      <c r="Y14">
        <v>1</v>
      </c>
      <c r="Z14" t="s">
        <v>95</v>
      </c>
      <c r="AA14">
        <v>2033</v>
      </c>
      <c r="AB14">
        <v>0.65268332399999995</v>
      </c>
      <c r="AC14">
        <v>0.78383485799999997</v>
      </c>
      <c r="AD14">
        <v>0.65268332399999995</v>
      </c>
      <c r="AE14">
        <v>7.0098557000000001</v>
      </c>
      <c r="AF14">
        <v>3.8128099999999998E-2</v>
      </c>
      <c r="AG14">
        <v>22.9023298</v>
      </c>
      <c r="AK14" s="13" t="s">
        <v>61</v>
      </c>
      <c r="AL14" s="42"/>
      <c r="AM14" s="25"/>
      <c r="AN14" s="42">
        <f>AW22</f>
        <v>4.5961799999999997E-2</v>
      </c>
      <c r="AO14" s="25">
        <f>AX22</f>
        <v>4.5961799999999997E-2</v>
      </c>
      <c r="AQ14" s="3">
        <f t="shared" si="1"/>
        <v>2030</v>
      </c>
      <c r="AR14" s="4">
        <f t="shared" si="7"/>
        <v>7205.84</v>
      </c>
      <c r="AS14" s="4">
        <f t="shared" si="8"/>
        <v>7448.14</v>
      </c>
      <c r="AT14" s="4">
        <f t="shared" si="2"/>
        <v>8331.7200000000012</v>
      </c>
      <c r="AU14" s="4">
        <f t="shared" si="3"/>
        <v>7906.17</v>
      </c>
      <c r="AV14" s="4">
        <f t="shared" si="4"/>
        <v>9645.4699999999993</v>
      </c>
      <c r="AW14" s="4">
        <f t="shared" si="5"/>
        <v>6790.82</v>
      </c>
      <c r="AX14" s="4">
        <f t="shared" si="6"/>
        <v>6877.54</v>
      </c>
      <c r="AZ14" s="28"/>
      <c r="BA14" s="28"/>
      <c r="BB14" s="28"/>
      <c r="BC14" s="28"/>
      <c r="BD14" s="28"/>
      <c r="BE14" s="28"/>
      <c r="BF14" s="28"/>
    </row>
    <row r="15" spans="1:58" ht="15" customHeight="1" x14ac:dyDescent="0.45">
      <c r="A15">
        <v>2027</v>
      </c>
      <c r="B15">
        <v>0</v>
      </c>
      <c r="C15">
        <v>0.57415300000000002</v>
      </c>
      <c r="D15">
        <v>0.61545300000000003</v>
      </c>
      <c r="E15">
        <v>0.71835199999999999</v>
      </c>
      <c r="F15">
        <v>0.71868399999999999</v>
      </c>
      <c r="G15">
        <v>0.71872100000000005</v>
      </c>
      <c r="H15">
        <v>0.71921599999999997</v>
      </c>
      <c r="I15">
        <v>2.7239099999999997E-4</v>
      </c>
      <c r="K15" s="9">
        <f t="shared" si="10"/>
        <v>718.721</v>
      </c>
      <c r="M15">
        <v>2027</v>
      </c>
      <c r="N15">
        <v>0</v>
      </c>
      <c r="O15">
        <v>0.57415300000000002</v>
      </c>
      <c r="P15">
        <v>0.61545300000000003</v>
      </c>
      <c r="Q15">
        <v>0.74283100000000002</v>
      </c>
      <c r="R15">
        <v>0.74316300000000002</v>
      </c>
      <c r="S15">
        <v>0.74319999999999997</v>
      </c>
      <c r="T15">
        <v>0.74369499999999999</v>
      </c>
      <c r="U15">
        <v>2.72434E-4</v>
      </c>
      <c r="W15" s="9">
        <f t="shared" si="9"/>
        <v>743.19999999999993</v>
      </c>
      <c r="Y15">
        <v>1</v>
      </c>
      <c r="Z15" t="s">
        <v>95</v>
      </c>
      <c r="AA15">
        <v>2034</v>
      </c>
      <c r="AB15">
        <v>0.64473117400000002</v>
      </c>
      <c r="AC15">
        <v>0.774287956</v>
      </c>
      <c r="AD15">
        <v>0.64473117400000002</v>
      </c>
      <c r="AE15">
        <v>6.8947444000000004</v>
      </c>
      <c r="AF15">
        <v>3.8128099999999998E-2</v>
      </c>
      <c r="AG15">
        <v>22.721470799999999</v>
      </c>
      <c r="AK15" s="13" t="s">
        <v>85</v>
      </c>
      <c r="AL15" s="24"/>
      <c r="AM15" s="25"/>
      <c r="AN15" s="24">
        <f>AR22</f>
        <v>3.8128099999999998E-2</v>
      </c>
      <c r="AO15" s="25">
        <f>AR22</f>
        <v>3.8128099999999998E-2</v>
      </c>
      <c r="AQ15" s="3">
        <f t="shared" si="1"/>
        <v>2031</v>
      </c>
      <c r="AR15" s="4">
        <f t="shared" si="7"/>
        <v>7064.26</v>
      </c>
      <c r="AS15" s="4">
        <f t="shared" si="8"/>
        <v>7292.7699999999995</v>
      </c>
      <c r="AT15" s="4">
        <f t="shared" si="2"/>
        <v>8290.41</v>
      </c>
      <c r="AU15" s="4">
        <f t="shared" si="3"/>
        <v>7824.8300000000008</v>
      </c>
      <c r="AV15" s="4">
        <f t="shared" si="4"/>
        <v>9747.1200000000008</v>
      </c>
      <c r="AW15" s="4">
        <f t="shared" si="5"/>
        <v>6617.59</v>
      </c>
      <c r="AX15" s="4">
        <f t="shared" si="6"/>
        <v>6698.75</v>
      </c>
      <c r="AZ15" s="28"/>
      <c r="BA15" s="28"/>
      <c r="BB15" s="28"/>
      <c r="BC15" s="28"/>
      <c r="BD15" s="28"/>
      <c r="BE15" s="28"/>
      <c r="BF15" s="28"/>
    </row>
    <row r="16" spans="1:58" ht="15" customHeight="1" x14ac:dyDescent="0.45">
      <c r="A16">
        <v>2028</v>
      </c>
      <c r="B16">
        <v>0</v>
      </c>
      <c r="C16">
        <v>0.57415300000000002</v>
      </c>
      <c r="D16">
        <v>0.61545300000000003</v>
      </c>
      <c r="E16">
        <v>0.69770100000000002</v>
      </c>
      <c r="F16">
        <v>0.69841399999999998</v>
      </c>
      <c r="G16">
        <v>0.69850299999999999</v>
      </c>
      <c r="H16">
        <v>0.69951700000000006</v>
      </c>
      <c r="I16">
        <v>5.8350700000000004E-4</v>
      </c>
      <c r="K16" s="9">
        <f t="shared" si="10"/>
        <v>698.50299999999993</v>
      </c>
      <c r="M16">
        <v>2028</v>
      </c>
      <c r="N16">
        <v>0</v>
      </c>
      <c r="O16">
        <v>0.57415300000000002</v>
      </c>
      <c r="P16">
        <v>0.61545300000000003</v>
      </c>
      <c r="Q16">
        <v>0.72075599999999995</v>
      </c>
      <c r="R16">
        <v>0.721468</v>
      </c>
      <c r="S16">
        <v>0.721557</v>
      </c>
      <c r="T16">
        <v>0.72257099999999996</v>
      </c>
      <c r="U16">
        <v>5.8355500000000003E-4</v>
      </c>
      <c r="W16" s="9">
        <f t="shared" si="9"/>
        <v>721.55700000000002</v>
      </c>
      <c r="Y16">
        <v>2</v>
      </c>
      <c r="Z16" t="s">
        <v>95</v>
      </c>
      <c r="AA16">
        <v>2021</v>
      </c>
      <c r="AB16">
        <v>0.79174800000000001</v>
      </c>
      <c r="AC16">
        <v>0.95081800000000005</v>
      </c>
      <c r="AD16">
        <v>0.42488500000000001</v>
      </c>
      <c r="AE16">
        <v>8.6778499999999994</v>
      </c>
      <c r="AF16">
        <v>2.0285500000000001E-2</v>
      </c>
      <c r="AG16">
        <v>26.160599999999999</v>
      </c>
      <c r="AK16" s="13" t="s">
        <v>86</v>
      </c>
      <c r="AL16" s="24"/>
      <c r="AM16" s="25"/>
      <c r="AN16" s="24">
        <f>AN15</f>
        <v>3.8128099999999998E-2</v>
      </c>
      <c r="AO16" s="25">
        <f>AO15</f>
        <v>3.8128099999999998E-2</v>
      </c>
      <c r="AQ16" s="3">
        <f t="shared" si="1"/>
        <v>2032</v>
      </c>
      <c r="AR16" s="4">
        <f t="shared" si="7"/>
        <v>6927.9900000000007</v>
      </c>
      <c r="AS16" s="4">
        <f t="shared" si="8"/>
        <v>7142.75</v>
      </c>
      <c r="AT16" s="4">
        <f t="shared" si="2"/>
        <v>8245.7800000000007</v>
      </c>
      <c r="AU16" s="4">
        <f t="shared" si="3"/>
        <v>7743.26</v>
      </c>
      <c r="AV16" s="4">
        <f t="shared" si="4"/>
        <v>9839.67</v>
      </c>
      <c r="AW16" s="4">
        <f t="shared" si="5"/>
        <v>6453.4000000000005</v>
      </c>
      <c r="AX16" s="4">
        <f t="shared" si="6"/>
        <v>6529.0999999999995</v>
      </c>
      <c r="AZ16" s="28"/>
      <c r="BA16" s="28"/>
      <c r="BB16" s="28"/>
      <c r="BC16" s="28"/>
      <c r="BD16" s="28"/>
      <c r="BE16" s="28"/>
      <c r="BF16" s="28"/>
    </row>
    <row r="17" spans="1:58" ht="15" customHeight="1" x14ac:dyDescent="0.3">
      <c r="A17">
        <v>2029</v>
      </c>
      <c r="B17">
        <v>0</v>
      </c>
      <c r="C17">
        <v>0.57415300000000002</v>
      </c>
      <c r="D17">
        <v>0.61545300000000003</v>
      </c>
      <c r="E17">
        <v>0.68087600000000004</v>
      </c>
      <c r="F17">
        <v>0.68205400000000005</v>
      </c>
      <c r="G17">
        <v>0.68218100000000004</v>
      </c>
      <c r="H17">
        <v>0.68389599999999995</v>
      </c>
      <c r="I17">
        <v>9.4776599999999995E-4</v>
      </c>
      <c r="K17" s="9">
        <f t="shared" si="10"/>
        <v>682.18100000000004</v>
      </c>
      <c r="M17">
        <v>2029</v>
      </c>
      <c r="N17">
        <v>0</v>
      </c>
      <c r="O17">
        <v>0.57415300000000002</v>
      </c>
      <c r="P17">
        <v>0.61545300000000003</v>
      </c>
      <c r="Q17">
        <v>0.70257099999999995</v>
      </c>
      <c r="R17">
        <v>0.70374899999999996</v>
      </c>
      <c r="S17">
        <v>0.70387599999999995</v>
      </c>
      <c r="T17">
        <v>0.70559099999999997</v>
      </c>
      <c r="U17">
        <v>9.4781599999999998E-4</v>
      </c>
      <c r="W17" s="9">
        <f t="shared" si="9"/>
        <v>703.87599999999998</v>
      </c>
      <c r="Y17">
        <v>2</v>
      </c>
      <c r="Z17" t="s">
        <v>95</v>
      </c>
      <c r="AA17">
        <v>2022</v>
      </c>
      <c r="AB17">
        <v>0.78681404600000004</v>
      </c>
      <c r="AC17">
        <v>0.94488709999999998</v>
      </c>
      <c r="AD17">
        <v>0.37600299999999998</v>
      </c>
      <c r="AE17">
        <v>8.6283899999999996</v>
      </c>
      <c r="AF17">
        <v>1.8044299999999999E-2</v>
      </c>
      <c r="AG17">
        <v>26.0196626</v>
      </c>
      <c r="AK17" s="19" t="s">
        <v>87</v>
      </c>
      <c r="AL17" s="20"/>
      <c r="AM17" s="21"/>
      <c r="AN17" s="20">
        <f>AI3</f>
        <v>944.88710000000003</v>
      </c>
      <c r="AO17" s="21">
        <f>AI4</f>
        <v>934.81603999999993</v>
      </c>
      <c r="AQ17" s="3">
        <f t="shared" si="1"/>
        <v>2033</v>
      </c>
      <c r="AR17" s="4">
        <f t="shared" si="7"/>
        <v>6808.43</v>
      </c>
      <c r="AS17" s="4">
        <f t="shared" si="8"/>
        <v>7009.86</v>
      </c>
      <c r="AT17" s="4">
        <f t="shared" si="2"/>
        <v>8211.0499999999993</v>
      </c>
      <c r="AU17" s="4">
        <f t="shared" si="3"/>
        <v>7674.3499999999995</v>
      </c>
      <c r="AV17" s="4">
        <f t="shared" si="4"/>
        <v>9939.0199999999986</v>
      </c>
      <c r="AW17" s="4">
        <f t="shared" si="5"/>
        <v>6308.7</v>
      </c>
      <c r="AX17" s="4">
        <f t="shared" si="6"/>
        <v>6379.1500000000005</v>
      </c>
      <c r="AZ17" s="28"/>
      <c r="BA17" s="28"/>
      <c r="BB17" s="28"/>
      <c r="BC17" s="28"/>
      <c r="BD17" s="28"/>
      <c r="BE17" s="28"/>
      <c r="BF17" s="28"/>
    </row>
    <row r="18" spans="1:58" ht="15" customHeight="1" x14ac:dyDescent="0.3">
      <c r="A18">
        <v>2030</v>
      </c>
      <c r="B18">
        <v>0</v>
      </c>
      <c r="C18">
        <v>0.57415300000000002</v>
      </c>
      <c r="D18">
        <v>0.61545300000000003</v>
      </c>
      <c r="E18">
        <v>0.66637800000000003</v>
      </c>
      <c r="F18">
        <v>0.66806600000000005</v>
      </c>
      <c r="G18">
        <v>0.66817599999999999</v>
      </c>
      <c r="H18">
        <v>0.67028799999999999</v>
      </c>
      <c r="I18">
        <v>1.25377E-3</v>
      </c>
      <c r="K18" s="9">
        <f t="shared" si="10"/>
        <v>668.17600000000004</v>
      </c>
      <c r="M18">
        <v>2030</v>
      </c>
      <c r="N18">
        <v>0</v>
      </c>
      <c r="O18">
        <v>0.57415300000000002</v>
      </c>
      <c r="P18">
        <v>0.61545300000000003</v>
      </c>
      <c r="Q18">
        <v>0.68676300000000001</v>
      </c>
      <c r="R18">
        <v>0.68845100000000004</v>
      </c>
      <c r="S18">
        <v>0.68856099999999998</v>
      </c>
      <c r="T18">
        <v>0.69067299999999998</v>
      </c>
      <c r="U18">
        <v>1.2538200000000001E-3</v>
      </c>
      <c r="W18" s="9">
        <f t="shared" si="9"/>
        <v>688.56099999999992</v>
      </c>
      <c r="Y18">
        <v>2</v>
      </c>
      <c r="Z18" t="s">
        <v>95</v>
      </c>
      <c r="AA18">
        <v>2023</v>
      </c>
      <c r="AB18">
        <v>0.77842159</v>
      </c>
      <c r="AC18">
        <v>0.93481603999999996</v>
      </c>
      <c r="AD18">
        <v>0.364902</v>
      </c>
      <c r="AE18">
        <v>8.5989500000000003</v>
      </c>
      <c r="AF18">
        <v>1.76977644E-2</v>
      </c>
      <c r="AG18">
        <v>25.937468599999999</v>
      </c>
      <c r="AK18" s="19" t="s">
        <v>88</v>
      </c>
      <c r="AL18" s="20"/>
      <c r="AM18" s="21"/>
      <c r="AN18" s="20">
        <f>AH3</f>
        <v>786.81404600000008</v>
      </c>
      <c r="AO18" s="21">
        <f>AH4</f>
        <v>778.42159000000004</v>
      </c>
      <c r="AQ18" s="3">
        <f t="shared" si="1"/>
        <v>2034</v>
      </c>
      <c r="AR18" s="4">
        <f t="shared" si="7"/>
        <v>6706.0599999999995</v>
      </c>
      <c r="AS18" s="4">
        <f t="shared" si="8"/>
        <v>6894.74</v>
      </c>
      <c r="AT18" s="4">
        <f t="shared" si="2"/>
        <v>8188.4</v>
      </c>
      <c r="AU18" s="4">
        <f t="shared" si="3"/>
        <v>7618.99</v>
      </c>
      <c r="AV18" s="4">
        <f t="shared" si="4"/>
        <v>10046.5</v>
      </c>
      <c r="AW18" s="4">
        <f t="shared" si="5"/>
        <v>6183.61</v>
      </c>
      <c r="AX18" s="4">
        <f t="shared" si="6"/>
        <v>6249.1</v>
      </c>
      <c r="AZ18" s="28"/>
      <c r="BA18" s="28"/>
      <c r="BB18" s="28"/>
      <c r="BC18" s="28"/>
      <c r="BD18" s="28"/>
      <c r="BE18" s="28"/>
      <c r="BF18" s="28"/>
    </row>
    <row r="19" spans="1:58" ht="15" customHeight="1" thickBot="1" x14ac:dyDescent="0.35">
      <c r="A19">
        <v>2031</v>
      </c>
      <c r="B19">
        <v>0</v>
      </c>
      <c r="C19">
        <v>0.57415300000000002</v>
      </c>
      <c r="D19">
        <v>0.61545300000000003</v>
      </c>
      <c r="E19">
        <v>0.65309200000000001</v>
      </c>
      <c r="F19">
        <v>0.65517400000000003</v>
      </c>
      <c r="G19">
        <v>0.65528600000000004</v>
      </c>
      <c r="H19">
        <v>0.65777399999999997</v>
      </c>
      <c r="I19">
        <v>1.51406E-3</v>
      </c>
      <c r="K19" s="9">
        <f t="shared" si="10"/>
        <v>655.28600000000006</v>
      </c>
      <c r="M19">
        <v>2031</v>
      </c>
      <c r="N19">
        <v>0</v>
      </c>
      <c r="O19">
        <v>0.57415300000000002</v>
      </c>
      <c r="P19">
        <v>0.61545300000000003</v>
      </c>
      <c r="Q19">
        <v>0.67221299999999995</v>
      </c>
      <c r="R19">
        <v>0.67429499999999998</v>
      </c>
      <c r="S19">
        <v>0.67440699999999998</v>
      </c>
      <c r="T19">
        <v>0.67689500000000002</v>
      </c>
      <c r="U19">
        <v>1.5140900000000001E-3</v>
      </c>
      <c r="W19" s="9">
        <f t="shared" si="9"/>
        <v>674.40699999999993</v>
      </c>
      <c r="Y19">
        <v>2</v>
      </c>
      <c r="Z19" t="s">
        <v>95</v>
      </c>
      <c r="AA19">
        <v>2024</v>
      </c>
      <c r="AB19">
        <v>0.776402908</v>
      </c>
      <c r="AC19">
        <v>0.93239913600000002</v>
      </c>
      <c r="AD19">
        <v>0.776402908</v>
      </c>
      <c r="AE19">
        <v>8.4953313799999997</v>
      </c>
      <c r="AF19">
        <v>3.8128099999999998E-2</v>
      </c>
      <c r="AG19">
        <v>25.875541599999998</v>
      </c>
      <c r="AK19" s="16" t="s">
        <v>89</v>
      </c>
      <c r="AL19" s="22"/>
      <c r="AM19" s="23"/>
      <c r="AN19" s="22">
        <f>AN18</f>
        <v>786.81404600000008</v>
      </c>
      <c r="AO19" s="23">
        <f>AO18</f>
        <v>778.42159000000004</v>
      </c>
      <c r="AQ19" s="47" t="s">
        <v>27</v>
      </c>
      <c r="AR19" s="47"/>
      <c r="AS19" s="47"/>
      <c r="AT19" s="47"/>
      <c r="AU19" s="47"/>
      <c r="AV19" s="47"/>
      <c r="AW19" s="47"/>
      <c r="AX19" s="47"/>
    </row>
    <row r="20" spans="1:58" ht="30" customHeight="1" x14ac:dyDescent="0.3">
      <c r="A20">
        <v>2032</v>
      </c>
      <c r="B20">
        <v>0</v>
      </c>
      <c r="C20">
        <v>0.57415300000000002</v>
      </c>
      <c r="D20">
        <v>0.61545300000000003</v>
      </c>
      <c r="E20">
        <v>0.64204799999999995</v>
      </c>
      <c r="F20">
        <v>0.64448099999999997</v>
      </c>
      <c r="G20">
        <v>0.64459100000000003</v>
      </c>
      <c r="H20">
        <v>0.64744900000000005</v>
      </c>
      <c r="I20">
        <v>1.77177E-3</v>
      </c>
      <c r="K20" s="9">
        <f t="shared" si="10"/>
        <v>644.59100000000001</v>
      </c>
      <c r="M20">
        <v>2032</v>
      </c>
      <c r="N20">
        <v>0</v>
      </c>
      <c r="O20">
        <v>0.57415300000000002</v>
      </c>
      <c r="P20">
        <v>0.61545300000000003</v>
      </c>
      <c r="Q20">
        <v>0.65996100000000002</v>
      </c>
      <c r="R20">
        <v>0.66239400000000004</v>
      </c>
      <c r="S20">
        <v>0.66250299999999995</v>
      </c>
      <c r="T20">
        <v>0.66536200000000001</v>
      </c>
      <c r="U20">
        <v>1.77181E-3</v>
      </c>
      <c r="W20" s="9">
        <f t="shared" si="9"/>
        <v>662.50299999999993</v>
      </c>
      <c r="Y20">
        <v>2</v>
      </c>
      <c r="Z20" t="s">
        <v>95</v>
      </c>
      <c r="AA20">
        <v>2025</v>
      </c>
      <c r="AB20">
        <v>0.76696269399999994</v>
      </c>
      <c r="AC20">
        <v>0.92106613400000004</v>
      </c>
      <c r="AD20">
        <v>0.76696269399999994</v>
      </c>
      <c r="AE20">
        <v>8.3106799999999996</v>
      </c>
      <c r="AF20">
        <v>3.8128099999999998E-2</v>
      </c>
      <c r="AG20">
        <v>25.41545</v>
      </c>
      <c r="AK20" s="36" t="s">
        <v>90</v>
      </c>
      <c r="AL20" s="48" t="s">
        <v>81</v>
      </c>
      <c r="AM20" s="48"/>
      <c r="AN20" s="49" t="s">
        <v>79</v>
      </c>
      <c r="AO20" s="50"/>
      <c r="AQ20" s="3">
        <f t="shared" ref="AQ20:AQ33" si="11">A9</f>
        <v>2021</v>
      </c>
      <c r="AR20" s="5">
        <f t="shared" ref="AR20:AR33" si="12">G43</f>
        <v>2.0285500000000001E-2</v>
      </c>
      <c r="AS20" s="5">
        <f>W43</f>
        <v>2.0285500000000001E-2</v>
      </c>
      <c r="AT20" s="5">
        <f t="shared" ref="AT20:AT33" si="13">F179</f>
        <v>2.0285500000000001E-2</v>
      </c>
      <c r="AU20" s="5">
        <f t="shared" ref="AU20:AU33" si="14">G247</f>
        <v>2.0285500000000001E-2</v>
      </c>
      <c r="AV20" s="5">
        <f>G315</f>
        <v>2.0285500000000001E-2</v>
      </c>
      <c r="AW20" s="5">
        <f t="shared" ref="AW20:AW33" si="15">G383</f>
        <v>2.0285500000000001E-2</v>
      </c>
      <c r="AX20" s="5">
        <f t="shared" ref="AX20:AX33" si="16">G383</f>
        <v>2.0285500000000001E-2</v>
      </c>
    </row>
    <row r="21" spans="1:58" ht="15" customHeight="1" thickBot="1" x14ac:dyDescent="0.3">
      <c r="A21">
        <v>2033</v>
      </c>
      <c r="B21">
        <v>0</v>
      </c>
      <c r="C21">
        <v>0.57415300000000002</v>
      </c>
      <c r="D21">
        <v>0.61545300000000003</v>
      </c>
      <c r="E21">
        <v>0.63267399999999996</v>
      </c>
      <c r="F21">
        <v>0.63585100000000006</v>
      </c>
      <c r="G21">
        <v>0.63592000000000004</v>
      </c>
      <c r="H21">
        <v>0.639907</v>
      </c>
      <c r="I21">
        <v>2.2451200000000002E-3</v>
      </c>
      <c r="K21" s="9">
        <f t="shared" si="10"/>
        <v>635.92000000000007</v>
      </c>
      <c r="M21">
        <v>2033</v>
      </c>
      <c r="N21">
        <v>0</v>
      </c>
      <c r="O21">
        <v>0.57415300000000002</v>
      </c>
      <c r="P21">
        <v>0.61545300000000003</v>
      </c>
      <c r="Q21">
        <v>0.64943700000000004</v>
      </c>
      <c r="R21">
        <v>0.65261400000000003</v>
      </c>
      <c r="S21">
        <v>0.65268300000000001</v>
      </c>
      <c r="T21">
        <v>0.65666999999999998</v>
      </c>
      <c r="U21">
        <v>2.2451699999999999E-3</v>
      </c>
      <c r="W21" s="9">
        <f t="shared" si="9"/>
        <v>652.68299999999999</v>
      </c>
      <c r="Y21">
        <v>2</v>
      </c>
      <c r="Z21" t="s">
        <v>95</v>
      </c>
      <c r="AA21">
        <v>2026</v>
      </c>
      <c r="AB21">
        <v>0.76585480800000005</v>
      </c>
      <c r="AC21">
        <v>0.919707422</v>
      </c>
      <c r="AD21">
        <v>0.76585480800000005</v>
      </c>
      <c r="AE21">
        <v>8.1350776800000002</v>
      </c>
      <c r="AF21">
        <v>3.8128099999999998E-2</v>
      </c>
      <c r="AG21">
        <v>24.984485400000001</v>
      </c>
      <c r="AK21" s="37"/>
      <c r="AL21" s="32">
        <f>AM21-1</f>
        <v>2019</v>
      </c>
      <c r="AM21" s="32">
        <f>Last_year</f>
        <v>2020</v>
      </c>
      <c r="AN21" s="38">
        <f>AN5-2</f>
        <v>2020</v>
      </c>
      <c r="AO21" s="39">
        <f>AO5-2</f>
        <v>2021</v>
      </c>
      <c r="AQ21" s="3">
        <f t="shared" si="11"/>
        <v>2022</v>
      </c>
      <c r="AR21" s="5">
        <f t="shared" si="12"/>
        <v>3.8128099999999998E-2</v>
      </c>
      <c r="AS21" s="5">
        <f t="shared" ref="AS21:AS33" si="17">W44</f>
        <v>1.8044299999999999E-2</v>
      </c>
      <c r="AT21" s="5">
        <f t="shared" si="13"/>
        <v>1.9064000000000001E-2</v>
      </c>
      <c r="AU21" s="5">
        <f t="shared" si="14"/>
        <v>2.59344E-2</v>
      </c>
      <c r="AV21" s="5" t="s">
        <v>28</v>
      </c>
      <c r="AW21" s="5">
        <f t="shared" si="15"/>
        <v>4.5961799999999997E-2</v>
      </c>
      <c r="AX21" s="5">
        <f t="shared" si="16"/>
        <v>4.5961799999999997E-2</v>
      </c>
    </row>
    <row r="22" spans="1:58" ht="15" customHeight="1" x14ac:dyDescent="0.3">
      <c r="A22">
        <v>2034</v>
      </c>
      <c r="B22">
        <v>0</v>
      </c>
      <c r="C22">
        <v>0.57415300000000002</v>
      </c>
      <c r="D22">
        <v>0.61545300000000003</v>
      </c>
      <c r="E22">
        <v>0.62348800000000004</v>
      </c>
      <c r="F22">
        <v>0.62855000000000005</v>
      </c>
      <c r="G22">
        <v>0.62905599999999995</v>
      </c>
      <c r="H22">
        <v>0.63629500000000005</v>
      </c>
      <c r="I22">
        <v>3.9173699999999999E-3</v>
      </c>
      <c r="K22" s="9">
        <f t="shared" si="10"/>
        <v>629.05599999999993</v>
      </c>
      <c r="M22">
        <v>2034</v>
      </c>
      <c r="N22">
        <v>0</v>
      </c>
      <c r="O22">
        <v>0.57415300000000002</v>
      </c>
      <c r="P22">
        <v>0.61545300000000003</v>
      </c>
      <c r="Q22">
        <v>0.63916300000000004</v>
      </c>
      <c r="R22">
        <v>0.64422599999999997</v>
      </c>
      <c r="S22">
        <v>0.64473100000000005</v>
      </c>
      <c r="T22">
        <v>0.65197000000000005</v>
      </c>
      <c r="U22">
        <v>3.9174800000000001E-3</v>
      </c>
      <c r="W22" s="9">
        <f t="shared" si="9"/>
        <v>644.73100000000011</v>
      </c>
      <c r="Y22">
        <v>2</v>
      </c>
      <c r="Z22" t="s">
        <v>95</v>
      </c>
      <c r="AA22">
        <v>2027</v>
      </c>
      <c r="AB22">
        <v>0.74319996399999999</v>
      </c>
      <c r="AC22">
        <v>0.89250654200000001</v>
      </c>
      <c r="AD22">
        <v>0.74319996399999999</v>
      </c>
      <c r="AE22">
        <v>7.9602617799999997</v>
      </c>
      <c r="AF22">
        <v>3.8128099999999998E-2</v>
      </c>
      <c r="AG22">
        <v>24.573432799999999</v>
      </c>
      <c r="AK22" s="40" t="s">
        <v>91</v>
      </c>
      <c r="AL22" s="31" t="s">
        <v>62</v>
      </c>
      <c r="AM22" s="31" t="s">
        <v>80</v>
      </c>
      <c r="AN22" s="14" t="s">
        <v>62</v>
      </c>
      <c r="AO22" s="15" t="s">
        <v>80</v>
      </c>
      <c r="AQ22" s="3">
        <f t="shared" si="11"/>
        <v>2023</v>
      </c>
      <c r="AR22" s="5">
        <f t="shared" si="12"/>
        <v>3.8128099999999998E-2</v>
      </c>
      <c r="AS22" s="5">
        <f t="shared" si="17"/>
        <v>1.76978E-2</v>
      </c>
      <c r="AT22" s="5">
        <f t="shared" si="13"/>
        <v>1.9064000000000001E-2</v>
      </c>
      <c r="AU22" s="5">
        <f t="shared" si="14"/>
        <v>2.59344E-2</v>
      </c>
      <c r="AV22" s="5" t="s">
        <v>28</v>
      </c>
      <c r="AW22" s="5">
        <f>G385</f>
        <v>4.5961799999999997E-2</v>
      </c>
      <c r="AX22" s="5">
        <f t="shared" si="16"/>
        <v>4.5961799999999997E-2</v>
      </c>
    </row>
    <row r="23" spans="1:58" ht="15" customHeight="1" x14ac:dyDescent="0.3">
      <c r="Y23">
        <v>2</v>
      </c>
      <c r="Z23" t="s">
        <v>95</v>
      </c>
      <c r="AA23">
        <v>2028</v>
      </c>
      <c r="AB23">
        <v>0.72155735600000004</v>
      </c>
      <c r="AC23">
        <v>0.86652444799999995</v>
      </c>
      <c r="AD23">
        <v>0.72155735600000004</v>
      </c>
      <c r="AE23">
        <v>7.7859441</v>
      </c>
      <c r="AF23">
        <v>3.8128099999999998E-2</v>
      </c>
      <c r="AG23">
        <v>24.207570199999999</v>
      </c>
      <c r="AK23" s="40" t="s">
        <v>11</v>
      </c>
      <c r="AL23" s="31" t="s">
        <v>80</v>
      </c>
      <c r="AM23" s="31" t="s">
        <v>62</v>
      </c>
      <c r="AN23" s="14" t="s">
        <v>80</v>
      </c>
      <c r="AO23" s="15" t="s">
        <v>62</v>
      </c>
      <c r="AQ23" s="3">
        <f t="shared" si="11"/>
        <v>2024</v>
      </c>
      <c r="AR23" s="5">
        <f t="shared" si="12"/>
        <v>3.8128099999999998E-2</v>
      </c>
      <c r="AS23" s="5">
        <f t="shared" si="17"/>
        <v>3.8128099999999998E-2</v>
      </c>
      <c r="AT23" s="5">
        <f t="shared" si="13"/>
        <v>1.9064000000000001E-2</v>
      </c>
      <c r="AU23" s="5">
        <f t="shared" si="14"/>
        <v>2.59344E-2</v>
      </c>
      <c r="AV23" s="3" t="s">
        <v>28</v>
      </c>
      <c r="AW23" s="5">
        <f t="shared" si="15"/>
        <v>4.5961799999999997E-2</v>
      </c>
      <c r="AX23" s="5">
        <f t="shared" si="16"/>
        <v>4.5961799999999997E-2</v>
      </c>
    </row>
    <row r="24" spans="1:58" ht="15" customHeight="1" thickBot="1" x14ac:dyDescent="0.35">
      <c r="A24" t="s">
        <v>29</v>
      </c>
      <c r="B24" t="s">
        <v>95</v>
      </c>
      <c r="M24" t="s">
        <v>29</v>
      </c>
      <c r="N24" t="s">
        <v>95</v>
      </c>
      <c r="Y24">
        <v>2</v>
      </c>
      <c r="Z24" t="s">
        <v>95</v>
      </c>
      <c r="AA24">
        <v>2029</v>
      </c>
      <c r="AB24">
        <v>0.70387609399999995</v>
      </c>
      <c r="AC24">
        <v>0.84529667799999997</v>
      </c>
      <c r="AD24">
        <v>0.70387609399999995</v>
      </c>
      <c r="AE24">
        <v>7.6143294600000004</v>
      </c>
      <c r="AF24">
        <v>3.8128099999999998E-2</v>
      </c>
      <c r="AG24">
        <v>23.881647000000001</v>
      </c>
      <c r="AK24" s="41" t="s">
        <v>12</v>
      </c>
      <c r="AL24" s="33" t="s">
        <v>80</v>
      </c>
      <c r="AM24" s="33" t="s">
        <v>62</v>
      </c>
      <c r="AN24" s="17" t="s">
        <v>80</v>
      </c>
      <c r="AO24" s="18" t="s">
        <v>62</v>
      </c>
      <c r="AP24" s="27"/>
      <c r="AQ24" s="3">
        <f t="shared" si="11"/>
        <v>2025</v>
      </c>
      <c r="AR24" s="5">
        <f t="shared" si="12"/>
        <v>3.8128099999999998E-2</v>
      </c>
      <c r="AS24" s="5">
        <f t="shared" si="17"/>
        <v>3.8128099999999998E-2</v>
      </c>
      <c r="AT24" s="5">
        <f t="shared" si="13"/>
        <v>1.9064000000000001E-2</v>
      </c>
      <c r="AU24" s="5">
        <f t="shared" si="14"/>
        <v>2.59344E-2</v>
      </c>
      <c r="AV24" s="3" t="s">
        <v>28</v>
      </c>
      <c r="AW24" s="5">
        <f t="shared" si="15"/>
        <v>4.5961799999999997E-2</v>
      </c>
      <c r="AX24" s="5">
        <f t="shared" si="16"/>
        <v>4.5961799999999997E-2</v>
      </c>
    </row>
    <row r="25" spans="1:58" ht="15" customHeight="1" x14ac:dyDescent="0.25">
      <c r="A25" t="s">
        <v>6</v>
      </c>
      <c r="B25" t="s">
        <v>30</v>
      </c>
      <c r="C25" t="s">
        <v>31</v>
      </c>
      <c r="D25" t="s">
        <v>32</v>
      </c>
      <c r="E25" t="s">
        <v>33</v>
      </c>
      <c r="F25" t="s">
        <v>34</v>
      </c>
      <c r="G25" t="s">
        <v>35</v>
      </c>
      <c r="H25" t="s">
        <v>36</v>
      </c>
      <c r="I25" t="s">
        <v>37</v>
      </c>
      <c r="M25" t="s">
        <v>6</v>
      </c>
      <c r="N25" t="s">
        <v>30</v>
      </c>
      <c r="O25" t="s">
        <v>31</v>
      </c>
      <c r="P25" t="s">
        <v>32</v>
      </c>
      <c r="Q25" t="s">
        <v>33</v>
      </c>
      <c r="R25" t="s">
        <v>34</v>
      </c>
      <c r="S25" t="s">
        <v>35</v>
      </c>
      <c r="T25" t="s">
        <v>36</v>
      </c>
      <c r="U25" t="s">
        <v>37</v>
      </c>
      <c r="Y25">
        <v>2</v>
      </c>
      <c r="Z25" t="s">
        <v>95</v>
      </c>
      <c r="AA25">
        <v>2030</v>
      </c>
      <c r="AB25">
        <v>0.68856094800000001</v>
      </c>
      <c r="AC25">
        <v>0.82690856400000001</v>
      </c>
      <c r="AD25">
        <v>0.68856094800000001</v>
      </c>
      <c r="AE25">
        <v>7.4481386799999996</v>
      </c>
      <c r="AF25">
        <v>3.8128099999999998E-2</v>
      </c>
      <c r="AG25">
        <v>23.591192599999999</v>
      </c>
      <c r="AO25" s="27"/>
      <c r="AP25" s="27"/>
      <c r="AQ25" s="3">
        <f t="shared" si="11"/>
        <v>2026</v>
      </c>
      <c r="AR25" s="5">
        <f t="shared" si="12"/>
        <v>3.8128099999999998E-2</v>
      </c>
      <c r="AS25" s="5">
        <f t="shared" si="17"/>
        <v>3.8128099999999998E-2</v>
      </c>
      <c r="AT25" s="5">
        <f t="shared" si="13"/>
        <v>1.9064000000000001E-2</v>
      </c>
      <c r="AU25" s="5">
        <f t="shared" si="14"/>
        <v>2.59344E-2</v>
      </c>
      <c r="AV25" s="3" t="s">
        <v>28</v>
      </c>
      <c r="AW25" s="5">
        <f t="shared" si="15"/>
        <v>4.5961799999999997E-2</v>
      </c>
      <c r="AX25" s="5">
        <f t="shared" si="16"/>
        <v>4.5961799999999997E-2</v>
      </c>
    </row>
    <row r="26" spans="1:58" ht="15" customHeight="1" x14ac:dyDescent="0.25">
      <c r="A26">
        <v>2021</v>
      </c>
      <c r="B26">
        <v>14.776300000000001</v>
      </c>
      <c r="C26">
        <v>5.9105100000000004</v>
      </c>
      <c r="D26">
        <v>5.1717000000000004</v>
      </c>
      <c r="E26">
        <v>8.6778499999999994</v>
      </c>
      <c r="F26">
        <v>8.6778499999999994</v>
      </c>
      <c r="G26">
        <v>8.6778499999999994</v>
      </c>
      <c r="H26">
        <v>8.6778499999999994</v>
      </c>
      <c r="I26" s="1">
        <v>1.24345E-14</v>
      </c>
      <c r="K26" s="9">
        <f t="shared" ref="K26:K39" si="18">G26*1000</f>
        <v>8677.8499999999985</v>
      </c>
      <c r="M26">
        <v>2021</v>
      </c>
      <c r="N26">
        <v>14.776300000000001</v>
      </c>
      <c r="O26">
        <v>5.9105100000000004</v>
      </c>
      <c r="P26">
        <v>5.1717000000000004</v>
      </c>
      <c r="Q26">
        <v>8.6778499999999994</v>
      </c>
      <c r="R26">
        <v>8.6778499999999994</v>
      </c>
      <c r="S26">
        <v>8.6778499999999994</v>
      </c>
      <c r="T26">
        <v>8.6778499999999994</v>
      </c>
      <c r="U26" s="1">
        <v>1.24345E-14</v>
      </c>
      <c r="W26" s="9">
        <f>S26*1000</f>
        <v>8677.8499999999985</v>
      </c>
      <c r="Y26">
        <v>2</v>
      </c>
      <c r="Z26" t="s">
        <v>95</v>
      </c>
      <c r="AA26">
        <v>2031</v>
      </c>
      <c r="AB26">
        <v>0.67440706399999995</v>
      </c>
      <c r="AC26">
        <v>0.80991585399999999</v>
      </c>
      <c r="AD26">
        <v>0.67440706399999995</v>
      </c>
      <c r="AE26">
        <v>7.29277482</v>
      </c>
      <c r="AF26">
        <v>3.8128099999999998E-2</v>
      </c>
      <c r="AG26">
        <v>23.332283</v>
      </c>
      <c r="AP26" s="27"/>
      <c r="AQ26" s="3">
        <f t="shared" si="11"/>
        <v>2027</v>
      </c>
      <c r="AR26" s="5">
        <f t="shared" si="12"/>
        <v>3.8128099999999998E-2</v>
      </c>
      <c r="AS26" s="5">
        <f t="shared" si="17"/>
        <v>3.8128099999999998E-2</v>
      </c>
      <c r="AT26" s="5">
        <f t="shared" si="13"/>
        <v>1.9064000000000001E-2</v>
      </c>
      <c r="AU26" s="5">
        <f t="shared" si="14"/>
        <v>2.59344E-2</v>
      </c>
      <c r="AV26" s="3" t="s">
        <v>28</v>
      </c>
      <c r="AW26" s="5">
        <f t="shared" si="15"/>
        <v>4.5961799999999997E-2</v>
      </c>
      <c r="AX26" s="5">
        <f t="shared" si="16"/>
        <v>4.5961799999999997E-2</v>
      </c>
    </row>
    <row r="27" spans="1:58" ht="15" customHeight="1" x14ac:dyDescent="0.25">
      <c r="A27">
        <v>2022</v>
      </c>
      <c r="B27">
        <v>14.776300000000001</v>
      </c>
      <c r="C27">
        <v>5.9105100000000004</v>
      </c>
      <c r="D27">
        <v>5.1717000000000004</v>
      </c>
      <c r="E27">
        <v>8.5575600000000005</v>
      </c>
      <c r="F27">
        <v>8.5575600000000005</v>
      </c>
      <c r="G27">
        <v>8.5575600000000005</v>
      </c>
      <c r="H27">
        <v>8.5575600000000005</v>
      </c>
      <c r="I27" s="1">
        <v>3.9079900000000001E-14</v>
      </c>
      <c r="K27" s="9">
        <f t="shared" si="18"/>
        <v>8557.5600000000013</v>
      </c>
      <c r="M27">
        <v>2022</v>
      </c>
      <c r="N27">
        <v>14.776300000000001</v>
      </c>
      <c r="O27">
        <v>5.9105100000000004</v>
      </c>
      <c r="P27">
        <v>5.1717000000000004</v>
      </c>
      <c r="Q27">
        <v>8.6283899999999996</v>
      </c>
      <c r="R27">
        <v>8.6283899999999996</v>
      </c>
      <c r="S27">
        <v>8.6283899999999996</v>
      </c>
      <c r="T27">
        <v>8.6283899999999996</v>
      </c>
      <c r="U27" s="1">
        <v>3.4026999999999998E-8</v>
      </c>
      <c r="W27" s="9">
        <f t="shared" ref="W27:W39" si="19">S27*1000</f>
        <v>8628.39</v>
      </c>
      <c r="Y27">
        <v>2</v>
      </c>
      <c r="Z27" t="s">
        <v>95</v>
      </c>
      <c r="AA27">
        <v>2032</v>
      </c>
      <c r="AB27">
        <v>0.662503336</v>
      </c>
      <c r="AC27">
        <v>0.79562455600000004</v>
      </c>
      <c r="AD27">
        <v>0.662503336</v>
      </c>
      <c r="AE27">
        <v>7.1427481000000004</v>
      </c>
      <c r="AF27">
        <v>3.8128099999999998E-2</v>
      </c>
      <c r="AG27">
        <v>23.104295799999999</v>
      </c>
      <c r="AP27" s="27"/>
      <c r="AQ27" s="3">
        <f t="shared" si="11"/>
        <v>2028</v>
      </c>
      <c r="AR27" s="5">
        <f t="shared" si="12"/>
        <v>3.8128099999999998E-2</v>
      </c>
      <c r="AS27" s="5">
        <f t="shared" si="17"/>
        <v>3.8128099999999998E-2</v>
      </c>
      <c r="AT27" s="5">
        <f t="shared" si="13"/>
        <v>1.9064000000000001E-2</v>
      </c>
      <c r="AU27" s="5">
        <f t="shared" si="14"/>
        <v>2.59344E-2</v>
      </c>
      <c r="AV27" s="3" t="s">
        <v>28</v>
      </c>
      <c r="AW27" s="5">
        <f t="shared" si="15"/>
        <v>4.5961799999999997E-2</v>
      </c>
      <c r="AX27" s="5">
        <f t="shared" si="16"/>
        <v>4.5961799999999997E-2</v>
      </c>
    </row>
    <row r="28" spans="1:58" ht="15" customHeight="1" x14ac:dyDescent="0.25">
      <c r="A28">
        <v>2023</v>
      </c>
      <c r="B28">
        <v>14.776300000000001</v>
      </c>
      <c r="C28">
        <v>5.9105100000000004</v>
      </c>
      <c r="D28">
        <v>5.1717000000000004</v>
      </c>
      <c r="E28">
        <v>8.3621400000000001</v>
      </c>
      <c r="F28">
        <v>8.3621400000000001</v>
      </c>
      <c r="G28">
        <v>8.3621400000000001</v>
      </c>
      <c r="H28">
        <v>8.3621400000000001</v>
      </c>
      <c r="I28" s="1">
        <v>4.4408899999999999E-14</v>
      </c>
      <c r="K28" s="9">
        <f t="shared" si="18"/>
        <v>8362.14</v>
      </c>
      <c r="M28">
        <v>2023</v>
      </c>
      <c r="N28">
        <v>14.776300000000001</v>
      </c>
      <c r="O28">
        <v>5.9105100000000004</v>
      </c>
      <c r="P28">
        <v>5.1717000000000004</v>
      </c>
      <c r="Q28">
        <v>8.5989500000000003</v>
      </c>
      <c r="R28">
        <v>8.5989500000000003</v>
      </c>
      <c r="S28">
        <v>8.5989500000000003</v>
      </c>
      <c r="T28">
        <v>8.5989500000000003</v>
      </c>
      <c r="U28" s="1">
        <v>2.4611199999999997E-7</v>
      </c>
      <c r="W28" s="9">
        <f t="shared" si="19"/>
        <v>8598.9500000000007</v>
      </c>
      <c r="Y28">
        <v>2</v>
      </c>
      <c r="Z28" t="s">
        <v>95</v>
      </c>
      <c r="AA28">
        <v>2033</v>
      </c>
      <c r="AB28">
        <v>0.65268332399999995</v>
      </c>
      <c r="AC28">
        <v>0.78383485799999997</v>
      </c>
      <c r="AD28">
        <v>0.65268332399999995</v>
      </c>
      <c r="AE28">
        <v>7.0098557000000001</v>
      </c>
      <c r="AF28">
        <v>3.8128099999999998E-2</v>
      </c>
      <c r="AG28" s="27">
        <v>22.9023298</v>
      </c>
      <c r="AP28" s="27"/>
      <c r="AQ28" s="3">
        <f t="shared" si="11"/>
        <v>2029</v>
      </c>
      <c r="AR28" s="5">
        <f t="shared" si="12"/>
        <v>3.8128099999999998E-2</v>
      </c>
      <c r="AS28" s="5">
        <f t="shared" si="17"/>
        <v>3.8128099999999998E-2</v>
      </c>
      <c r="AT28" s="5">
        <f t="shared" si="13"/>
        <v>1.9064000000000001E-2</v>
      </c>
      <c r="AU28" s="5">
        <f t="shared" si="14"/>
        <v>2.59344E-2</v>
      </c>
      <c r="AV28" s="3" t="s">
        <v>28</v>
      </c>
      <c r="AW28" s="5">
        <f t="shared" si="15"/>
        <v>4.5961799999999997E-2</v>
      </c>
      <c r="AX28" s="5">
        <f t="shared" si="16"/>
        <v>4.5961799999999997E-2</v>
      </c>
    </row>
    <row r="29" spans="1:58" ht="15" customHeight="1" x14ac:dyDescent="0.25">
      <c r="A29">
        <v>2024</v>
      </c>
      <c r="B29">
        <v>14.776300000000001</v>
      </c>
      <c r="C29">
        <v>5.9105100000000004</v>
      </c>
      <c r="D29">
        <v>5.1717000000000004</v>
      </c>
      <c r="E29">
        <v>8.1697900000000008</v>
      </c>
      <c r="F29">
        <v>8.1697900000000008</v>
      </c>
      <c r="G29">
        <v>8.1697900000000008</v>
      </c>
      <c r="H29">
        <v>8.1697900000000008</v>
      </c>
      <c r="I29" s="1">
        <v>4.7961600000000001E-14</v>
      </c>
      <c r="K29" s="9">
        <f t="shared" si="18"/>
        <v>8169.7900000000009</v>
      </c>
      <c r="M29">
        <v>2024</v>
      </c>
      <c r="N29">
        <v>14.776300000000001</v>
      </c>
      <c r="O29">
        <v>5.9105100000000004</v>
      </c>
      <c r="P29">
        <v>5.1717000000000004</v>
      </c>
      <c r="Q29">
        <v>8.4953299999999992</v>
      </c>
      <c r="R29">
        <v>8.4953299999999992</v>
      </c>
      <c r="S29">
        <v>8.4953299999999992</v>
      </c>
      <c r="T29">
        <v>8.4953400000000006</v>
      </c>
      <c r="U29" s="1">
        <v>4.6735099999999999E-7</v>
      </c>
      <c r="W29" s="9">
        <f t="shared" si="19"/>
        <v>8495.33</v>
      </c>
      <c r="Y29">
        <v>2</v>
      </c>
      <c r="Z29" t="s">
        <v>95</v>
      </c>
      <c r="AA29">
        <v>2034</v>
      </c>
      <c r="AB29">
        <v>0.64473117400000002</v>
      </c>
      <c r="AC29">
        <v>0.774287956</v>
      </c>
      <c r="AD29">
        <v>0.64473117400000002</v>
      </c>
      <c r="AE29">
        <v>6.8947444000000004</v>
      </c>
      <c r="AF29">
        <v>3.8128099999999998E-2</v>
      </c>
      <c r="AG29">
        <v>22.721470799999999</v>
      </c>
      <c r="AQ29" s="3">
        <f t="shared" si="11"/>
        <v>2030</v>
      </c>
      <c r="AR29" s="5">
        <f t="shared" si="12"/>
        <v>3.8128099999999998E-2</v>
      </c>
      <c r="AS29" s="5">
        <f t="shared" si="17"/>
        <v>3.8128099999999998E-2</v>
      </c>
      <c r="AT29" s="5">
        <f t="shared" si="13"/>
        <v>1.9064000000000001E-2</v>
      </c>
      <c r="AU29" s="5">
        <f t="shared" si="14"/>
        <v>2.59344E-2</v>
      </c>
      <c r="AV29" s="3" t="s">
        <v>28</v>
      </c>
      <c r="AW29" s="5">
        <f t="shared" si="15"/>
        <v>4.5961799999999997E-2</v>
      </c>
      <c r="AX29" s="5">
        <f t="shared" si="16"/>
        <v>4.5961799999999997E-2</v>
      </c>
    </row>
    <row r="30" spans="1:58" ht="15" customHeight="1" x14ac:dyDescent="0.25">
      <c r="A30">
        <v>2025</v>
      </c>
      <c r="B30">
        <v>14.776300000000001</v>
      </c>
      <c r="C30">
        <v>5.9105100000000004</v>
      </c>
      <c r="D30">
        <v>5.1717000000000004</v>
      </c>
      <c r="E30">
        <v>7.9980500000000001</v>
      </c>
      <c r="F30">
        <v>7.9980500000000001</v>
      </c>
      <c r="G30">
        <v>7.9980500000000001</v>
      </c>
      <c r="H30">
        <v>7.9980500000000001</v>
      </c>
      <c r="I30" s="1">
        <v>7.4606999999999995E-14</v>
      </c>
      <c r="K30" s="9">
        <f t="shared" si="18"/>
        <v>7998.05</v>
      </c>
      <c r="M30">
        <v>2025</v>
      </c>
      <c r="N30">
        <v>14.776300000000001</v>
      </c>
      <c r="O30">
        <v>5.9105100000000004</v>
      </c>
      <c r="P30">
        <v>5.1717000000000004</v>
      </c>
      <c r="Q30">
        <v>8.3106799999999996</v>
      </c>
      <c r="R30">
        <v>8.3106799999999996</v>
      </c>
      <c r="S30">
        <v>8.3106799999999996</v>
      </c>
      <c r="T30">
        <v>8.3106799999999996</v>
      </c>
      <c r="U30" s="1">
        <v>4.4924299999999999E-7</v>
      </c>
      <c r="W30" s="9">
        <f t="shared" si="19"/>
        <v>8310.68</v>
      </c>
      <c r="Y30">
        <v>3</v>
      </c>
      <c r="Z30" t="s">
        <v>95</v>
      </c>
      <c r="AA30">
        <v>2021</v>
      </c>
      <c r="AB30">
        <v>0.39953899999999998</v>
      </c>
      <c r="AC30">
        <v>0.95081800000000005</v>
      </c>
      <c r="AD30">
        <v>0.42488500000000001</v>
      </c>
      <c r="AE30">
        <v>8.6778499999999994</v>
      </c>
      <c r="AF30">
        <v>2.0285500000000001E-2</v>
      </c>
      <c r="AG30">
        <v>26.160599999999999</v>
      </c>
      <c r="AQ30" s="3">
        <f t="shared" si="11"/>
        <v>2031</v>
      </c>
      <c r="AR30" s="5">
        <f t="shared" si="12"/>
        <v>3.8128099999999998E-2</v>
      </c>
      <c r="AS30" s="5">
        <f t="shared" si="17"/>
        <v>3.8128099999999998E-2</v>
      </c>
      <c r="AT30" s="5">
        <f t="shared" si="13"/>
        <v>1.9064000000000001E-2</v>
      </c>
      <c r="AU30" s="5">
        <f t="shared" si="14"/>
        <v>2.59344E-2</v>
      </c>
      <c r="AV30" s="3" t="s">
        <v>28</v>
      </c>
      <c r="AW30" s="5">
        <f t="shared" si="15"/>
        <v>4.5961799999999997E-2</v>
      </c>
      <c r="AX30" s="5">
        <f t="shared" si="16"/>
        <v>4.5961799999999997E-2</v>
      </c>
    </row>
    <row r="31" spans="1:58" ht="15" customHeight="1" x14ac:dyDescent="0.25">
      <c r="A31">
        <v>2026</v>
      </c>
      <c r="B31">
        <v>14.776300000000001</v>
      </c>
      <c r="C31">
        <v>5.9105100000000004</v>
      </c>
      <c r="D31">
        <v>5.1717000000000004</v>
      </c>
      <c r="E31">
        <v>7.8358400000000001</v>
      </c>
      <c r="F31">
        <v>7.8359100000000002</v>
      </c>
      <c r="G31">
        <v>7.8359199999999998</v>
      </c>
      <c r="H31">
        <v>7.8360399999999997</v>
      </c>
      <c r="I31" s="1">
        <v>6.4362600000000006E-5</v>
      </c>
      <c r="K31" s="9">
        <f t="shared" si="18"/>
        <v>7835.92</v>
      </c>
      <c r="M31">
        <v>2026</v>
      </c>
      <c r="N31">
        <v>14.776300000000001</v>
      </c>
      <c r="O31">
        <v>5.9105100000000004</v>
      </c>
      <c r="P31">
        <v>5.1717000000000004</v>
      </c>
      <c r="Q31">
        <v>8.1349900000000002</v>
      </c>
      <c r="R31">
        <v>8.1350700000000007</v>
      </c>
      <c r="S31">
        <v>8.1350800000000003</v>
      </c>
      <c r="T31">
        <v>8.1351999999999993</v>
      </c>
      <c r="U31" s="1">
        <v>6.4789399999999993E-5</v>
      </c>
      <c r="W31" s="9">
        <f t="shared" si="19"/>
        <v>8135.08</v>
      </c>
      <c r="Y31">
        <v>3</v>
      </c>
      <c r="Z31" t="s">
        <v>95</v>
      </c>
      <c r="AA31">
        <v>2022</v>
      </c>
      <c r="AB31">
        <v>0.39705599000000003</v>
      </c>
      <c r="AC31">
        <v>0.94488709999999998</v>
      </c>
      <c r="AD31">
        <v>0.37600299999999998</v>
      </c>
      <c r="AE31">
        <v>8.6283899999999996</v>
      </c>
      <c r="AF31">
        <v>1.8044299999999999E-2</v>
      </c>
      <c r="AG31">
        <v>26.0196626</v>
      </c>
      <c r="AQ31" s="3">
        <f t="shared" si="11"/>
        <v>2032</v>
      </c>
      <c r="AR31" s="5">
        <f t="shared" si="12"/>
        <v>3.8128099999999998E-2</v>
      </c>
      <c r="AS31" s="5">
        <f t="shared" si="17"/>
        <v>3.8128099999999998E-2</v>
      </c>
      <c r="AT31" s="5">
        <f t="shared" si="13"/>
        <v>1.9064000000000001E-2</v>
      </c>
      <c r="AU31" s="5">
        <f t="shared" si="14"/>
        <v>2.59344E-2</v>
      </c>
      <c r="AV31" s="3" t="s">
        <v>28</v>
      </c>
      <c r="AW31" s="5">
        <f t="shared" si="15"/>
        <v>4.5961799999999997E-2</v>
      </c>
      <c r="AX31" s="5">
        <f t="shared" si="16"/>
        <v>4.5961799999999997E-2</v>
      </c>
    </row>
    <row r="32" spans="1:58" ht="15" customHeight="1" x14ac:dyDescent="0.25">
      <c r="A32">
        <v>2027</v>
      </c>
      <c r="B32">
        <v>14.776300000000001</v>
      </c>
      <c r="C32">
        <v>5.9105100000000004</v>
      </c>
      <c r="D32">
        <v>5.1717000000000004</v>
      </c>
      <c r="E32">
        <v>7.6748900000000004</v>
      </c>
      <c r="F32">
        <v>7.67509</v>
      </c>
      <c r="G32">
        <v>7.6751100000000001</v>
      </c>
      <c r="H32">
        <v>7.6753999999999998</v>
      </c>
      <c r="I32">
        <v>1.6388399999999999E-4</v>
      </c>
      <c r="K32" s="9">
        <f t="shared" si="18"/>
        <v>7675.11</v>
      </c>
      <c r="M32">
        <v>2027</v>
      </c>
      <c r="N32">
        <v>14.776300000000001</v>
      </c>
      <c r="O32">
        <v>5.9105100000000004</v>
      </c>
      <c r="P32">
        <v>5.1717000000000004</v>
      </c>
      <c r="Q32">
        <v>7.9600400000000002</v>
      </c>
      <c r="R32">
        <v>7.9602399999999998</v>
      </c>
      <c r="S32">
        <v>7.9602599999999999</v>
      </c>
      <c r="T32">
        <v>7.9605499999999996</v>
      </c>
      <c r="U32">
        <v>1.6428999999999999E-4</v>
      </c>
      <c r="W32" s="9">
        <f t="shared" si="19"/>
        <v>7960.26</v>
      </c>
      <c r="Y32">
        <v>3</v>
      </c>
      <c r="Z32" t="s">
        <v>95</v>
      </c>
      <c r="AA32">
        <v>2023</v>
      </c>
      <c r="AB32">
        <v>0.39281305999999999</v>
      </c>
      <c r="AC32">
        <v>0.93481603999999996</v>
      </c>
      <c r="AD32">
        <v>0.364902</v>
      </c>
      <c r="AE32">
        <v>8.5989500000000003</v>
      </c>
      <c r="AF32">
        <v>1.76977644E-2</v>
      </c>
      <c r="AG32">
        <v>25.937468599999999</v>
      </c>
      <c r="AL32" s="27"/>
      <c r="AM32" s="27"/>
      <c r="AN32" s="27"/>
      <c r="AO32" s="27"/>
      <c r="AQ32" s="3">
        <f t="shared" si="11"/>
        <v>2033</v>
      </c>
      <c r="AR32" s="5">
        <f t="shared" si="12"/>
        <v>3.8128099999999998E-2</v>
      </c>
      <c r="AS32" s="5">
        <f t="shared" si="17"/>
        <v>3.8128099999999998E-2</v>
      </c>
      <c r="AT32" s="5">
        <f t="shared" si="13"/>
        <v>1.9064000000000001E-2</v>
      </c>
      <c r="AU32" s="5">
        <f t="shared" si="14"/>
        <v>2.59344E-2</v>
      </c>
      <c r="AV32" s="3" t="s">
        <v>28</v>
      </c>
      <c r="AW32" s="5">
        <f t="shared" si="15"/>
        <v>4.5961799999999997E-2</v>
      </c>
      <c r="AX32" s="5">
        <f t="shared" si="16"/>
        <v>4.5961799999999997E-2</v>
      </c>
    </row>
    <row r="33" spans="1:58" ht="15" customHeight="1" x14ac:dyDescent="0.25">
      <c r="A33">
        <v>2028</v>
      </c>
      <c r="B33">
        <v>14.776300000000001</v>
      </c>
      <c r="C33">
        <v>5.9105100000000004</v>
      </c>
      <c r="D33">
        <v>5.1717000000000004</v>
      </c>
      <c r="E33">
        <v>7.5145799999999996</v>
      </c>
      <c r="F33">
        <v>7.5150600000000001</v>
      </c>
      <c r="G33">
        <v>7.51511</v>
      </c>
      <c r="H33">
        <v>7.5157999999999996</v>
      </c>
      <c r="I33">
        <v>3.8949999999999998E-4</v>
      </c>
      <c r="K33" s="9">
        <f t="shared" si="18"/>
        <v>7515.11</v>
      </c>
      <c r="M33">
        <v>2028</v>
      </c>
      <c r="N33">
        <v>14.776300000000001</v>
      </c>
      <c r="O33">
        <v>5.9105100000000004</v>
      </c>
      <c r="P33">
        <v>5.1717000000000004</v>
      </c>
      <c r="Q33">
        <v>7.7854099999999997</v>
      </c>
      <c r="R33">
        <v>7.7858900000000002</v>
      </c>
      <c r="S33">
        <v>7.7859400000000001</v>
      </c>
      <c r="T33">
        <v>7.7866299999999997</v>
      </c>
      <c r="U33">
        <v>3.8988599999999999E-4</v>
      </c>
      <c r="W33" s="9">
        <f t="shared" si="19"/>
        <v>7785.9400000000005</v>
      </c>
      <c r="Y33">
        <v>3</v>
      </c>
      <c r="Z33" t="s">
        <v>95</v>
      </c>
      <c r="AA33">
        <v>2024</v>
      </c>
      <c r="AB33">
        <v>0.39178686800000001</v>
      </c>
      <c r="AC33">
        <v>0.93239913600000002</v>
      </c>
      <c r="AD33">
        <v>0.39178686800000001</v>
      </c>
      <c r="AE33">
        <v>8.5617400000000004</v>
      </c>
      <c r="AF33">
        <v>1.9064000000000001E-2</v>
      </c>
      <c r="AG33">
        <v>25.875541599999998</v>
      </c>
      <c r="AL33" s="27"/>
      <c r="AM33" s="27"/>
      <c r="AN33" s="27"/>
      <c r="AO33" s="27"/>
      <c r="AQ33" s="3">
        <f t="shared" si="11"/>
        <v>2034</v>
      </c>
      <c r="AR33" s="5">
        <f t="shared" si="12"/>
        <v>3.8128099999999998E-2</v>
      </c>
      <c r="AS33" s="5">
        <f t="shared" si="17"/>
        <v>3.8128099999999998E-2</v>
      </c>
      <c r="AT33" s="5">
        <f t="shared" si="13"/>
        <v>1.9064000000000001E-2</v>
      </c>
      <c r="AU33" s="5">
        <f t="shared" si="14"/>
        <v>2.59344E-2</v>
      </c>
      <c r="AV33" s="3" t="s">
        <v>28</v>
      </c>
      <c r="AW33" s="5">
        <f t="shared" si="15"/>
        <v>4.5961799999999997E-2</v>
      </c>
      <c r="AX33" s="5">
        <f t="shared" si="16"/>
        <v>4.5961799999999997E-2</v>
      </c>
    </row>
    <row r="34" spans="1:58" ht="15" customHeight="1" x14ac:dyDescent="0.25">
      <c r="A34">
        <v>2029</v>
      </c>
      <c r="B34">
        <v>14.776300000000001</v>
      </c>
      <c r="C34">
        <v>5.9105100000000004</v>
      </c>
      <c r="D34">
        <v>5.1717000000000004</v>
      </c>
      <c r="E34">
        <v>7.3563799999999997</v>
      </c>
      <c r="F34">
        <v>7.35771</v>
      </c>
      <c r="G34">
        <v>7.3578400000000004</v>
      </c>
      <c r="H34">
        <v>7.3598400000000002</v>
      </c>
      <c r="I34">
        <v>1.08515E-3</v>
      </c>
      <c r="K34" s="9">
        <f t="shared" si="18"/>
        <v>7357.84</v>
      </c>
      <c r="M34">
        <v>2029</v>
      </c>
      <c r="N34">
        <v>14.776300000000001</v>
      </c>
      <c r="O34">
        <v>5.9105100000000004</v>
      </c>
      <c r="P34">
        <v>5.1717000000000004</v>
      </c>
      <c r="Q34">
        <v>7.6128600000000004</v>
      </c>
      <c r="R34">
        <v>7.6141899999999998</v>
      </c>
      <c r="S34">
        <v>7.6143299999999998</v>
      </c>
      <c r="T34">
        <v>7.61632</v>
      </c>
      <c r="U34">
        <v>1.0855400000000001E-3</v>
      </c>
      <c r="W34" s="9">
        <f t="shared" si="19"/>
        <v>7614.33</v>
      </c>
      <c r="Y34">
        <v>3</v>
      </c>
      <c r="Z34" t="s">
        <v>95</v>
      </c>
      <c r="AA34">
        <v>2025</v>
      </c>
      <c r="AB34">
        <v>0.39403144200000001</v>
      </c>
      <c r="AC34">
        <v>0.93774959000000002</v>
      </c>
      <c r="AD34">
        <v>0.39403144200000001</v>
      </c>
      <c r="AE34">
        <v>8.5316899999999993</v>
      </c>
      <c r="AF34">
        <v>1.9064000000000001E-2</v>
      </c>
      <c r="AG34">
        <v>25.7997482</v>
      </c>
      <c r="AQ34" s="47" t="s">
        <v>38</v>
      </c>
      <c r="AR34" s="47"/>
      <c r="AS34" s="47"/>
      <c r="AT34" s="47"/>
      <c r="AU34" s="47"/>
      <c r="AV34" s="47"/>
      <c r="AW34" s="47"/>
      <c r="AX34" s="47"/>
    </row>
    <row r="35" spans="1:58" ht="15" customHeight="1" x14ac:dyDescent="0.25">
      <c r="A35">
        <v>2030</v>
      </c>
      <c r="B35">
        <v>14.776300000000001</v>
      </c>
      <c r="C35">
        <v>5.9105100000000004</v>
      </c>
      <c r="D35">
        <v>5.1717000000000004</v>
      </c>
      <c r="E35">
        <v>7.20207</v>
      </c>
      <c r="F35">
        <v>7.2054499999999999</v>
      </c>
      <c r="G35">
        <v>7.2058400000000002</v>
      </c>
      <c r="H35">
        <v>7.21089</v>
      </c>
      <c r="I35">
        <v>2.7876099999999998E-3</v>
      </c>
      <c r="K35" s="9">
        <f t="shared" si="18"/>
        <v>7205.84</v>
      </c>
      <c r="M35">
        <v>2030</v>
      </c>
      <c r="N35">
        <v>14.776300000000001</v>
      </c>
      <c r="O35">
        <v>5.9105100000000004</v>
      </c>
      <c r="P35">
        <v>5.1717000000000004</v>
      </c>
      <c r="Q35">
        <v>7.4443700000000002</v>
      </c>
      <c r="R35">
        <v>7.4477500000000001</v>
      </c>
      <c r="S35">
        <v>7.4481400000000004</v>
      </c>
      <c r="T35">
        <v>7.4531900000000002</v>
      </c>
      <c r="U35">
        <v>2.7880299999999999E-3</v>
      </c>
      <c r="W35" s="9">
        <f t="shared" si="19"/>
        <v>7448.14</v>
      </c>
      <c r="Y35">
        <v>3</v>
      </c>
      <c r="Z35" t="s">
        <v>95</v>
      </c>
      <c r="AA35">
        <v>2026</v>
      </c>
      <c r="AB35">
        <v>0.40022958800000002</v>
      </c>
      <c r="AC35">
        <v>0.95239819199999998</v>
      </c>
      <c r="AD35">
        <v>0.40022958800000002</v>
      </c>
      <c r="AE35">
        <v>8.5051807200000002</v>
      </c>
      <c r="AF35">
        <v>1.9064000000000001E-2</v>
      </c>
      <c r="AG35">
        <v>25.734251</v>
      </c>
      <c r="AQ35" s="3">
        <f t="shared" ref="AQ35:AQ48" si="20">A26</f>
        <v>2021</v>
      </c>
      <c r="AR35" s="4">
        <f t="shared" ref="AR35:AR48" si="21">G9*1000</f>
        <v>424.88499999999999</v>
      </c>
      <c r="AS35" s="4">
        <f>W9</f>
        <v>424.88499999999999</v>
      </c>
      <c r="AT35" s="4">
        <f t="shared" ref="AT35:AT48" si="22">G145*1000</f>
        <v>424.88499999999999</v>
      </c>
      <c r="AU35" s="4">
        <f t="shared" ref="AU35:AU48" si="23">G213*1000</f>
        <v>424.88499999999999</v>
      </c>
      <c r="AV35" s="4">
        <f>G281*1000</f>
        <v>424.88499999999999</v>
      </c>
      <c r="AW35" s="4">
        <f t="shared" ref="AW35:AW48" si="24">G349*1000</f>
        <v>424.88499999999999</v>
      </c>
      <c r="AX35" s="4">
        <f t="shared" ref="AX35:AX48" si="25">G417*1000</f>
        <v>424.88499999999999</v>
      </c>
      <c r="AZ35" s="28"/>
      <c r="BA35" s="28"/>
      <c r="BB35" s="28"/>
      <c r="BC35" s="28"/>
      <c r="BD35" s="28"/>
      <c r="BE35" s="28"/>
      <c r="BF35" s="28"/>
    </row>
    <row r="36" spans="1:58" ht="15" customHeight="1" x14ac:dyDescent="0.25">
      <c r="A36">
        <v>2031</v>
      </c>
      <c r="B36">
        <v>14.776300000000001</v>
      </c>
      <c r="C36">
        <v>5.9105100000000004</v>
      </c>
      <c r="D36">
        <v>5.1717000000000004</v>
      </c>
      <c r="E36">
        <v>7.0559700000000003</v>
      </c>
      <c r="F36">
        <v>7.06332</v>
      </c>
      <c r="G36">
        <v>7.06426</v>
      </c>
      <c r="H36">
        <v>7.07491</v>
      </c>
      <c r="I36">
        <v>6.0752799999999997E-3</v>
      </c>
      <c r="K36" s="9">
        <f t="shared" si="18"/>
        <v>7064.26</v>
      </c>
      <c r="M36">
        <v>2031</v>
      </c>
      <c r="N36">
        <v>14.776300000000001</v>
      </c>
      <c r="O36">
        <v>5.9105100000000004</v>
      </c>
      <c r="P36">
        <v>5.1717000000000004</v>
      </c>
      <c r="Q36">
        <v>7.2844800000000003</v>
      </c>
      <c r="R36">
        <v>7.2918399999999997</v>
      </c>
      <c r="S36">
        <v>7.29277</v>
      </c>
      <c r="T36">
        <v>7.3034299999999996</v>
      </c>
      <c r="U36">
        <v>6.0757700000000003E-3</v>
      </c>
      <c r="W36" s="9">
        <f t="shared" si="19"/>
        <v>7292.7699999999995</v>
      </c>
      <c r="Y36">
        <v>3</v>
      </c>
      <c r="Z36" t="s">
        <v>95</v>
      </c>
      <c r="AA36">
        <v>2027</v>
      </c>
      <c r="AB36">
        <v>0.39522977999999998</v>
      </c>
      <c r="AC36">
        <v>0.94051434599999995</v>
      </c>
      <c r="AD36">
        <v>0.39522977999999998</v>
      </c>
      <c r="AE36">
        <v>8.4738898200000001</v>
      </c>
      <c r="AF36">
        <v>1.9064000000000001E-2</v>
      </c>
      <c r="AG36">
        <v>25.674362599999998</v>
      </c>
      <c r="AQ36" s="3">
        <f t="shared" si="20"/>
        <v>2022</v>
      </c>
      <c r="AR36" s="4">
        <f t="shared" si="21"/>
        <v>786.81399999999996</v>
      </c>
      <c r="AS36" s="4">
        <f t="shared" ref="AS36:AS48" si="26">W10</f>
        <v>376.00299999999999</v>
      </c>
      <c r="AT36" s="4">
        <f t="shared" si="22"/>
        <v>397.05600000000004</v>
      </c>
      <c r="AU36" s="4">
        <f t="shared" si="23"/>
        <v>538.35200000000009</v>
      </c>
      <c r="AV36" s="3" t="s">
        <v>28</v>
      </c>
      <c r="AW36" s="4">
        <f t="shared" si="24"/>
        <v>944.88700000000006</v>
      </c>
      <c r="AX36" s="4">
        <f t="shared" si="25"/>
        <v>786.81399999999996</v>
      </c>
      <c r="AZ36" s="28"/>
      <c r="BA36" s="28"/>
      <c r="BB36" s="28"/>
      <c r="BC36" s="28"/>
      <c r="BD36" s="28"/>
      <c r="BE36" s="28"/>
      <c r="BF36" s="28"/>
    </row>
    <row r="37" spans="1:58" ht="15" customHeight="1" x14ac:dyDescent="0.25">
      <c r="A37">
        <v>2032</v>
      </c>
      <c r="B37">
        <v>14.776300000000001</v>
      </c>
      <c r="C37">
        <v>5.9105100000000004</v>
      </c>
      <c r="D37">
        <v>5.1717000000000004</v>
      </c>
      <c r="E37">
        <v>6.9115700000000002</v>
      </c>
      <c r="F37">
        <v>6.9262499999999996</v>
      </c>
      <c r="G37">
        <v>6.9279900000000003</v>
      </c>
      <c r="H37">
        <v>6.9493999999999998</v>
      </c>
      <c r="I37">
        <v>1.2189699999999999E-2</v>
      </c>
      <c r="K37" s="9">
        <f t="shared" si="18"/>
        <v>6927.9900000000007</v>
      </c>
      <c r="M37">
        <v>2032</v>
      </c>
      <c r="N37">
        <v>14.776300000000001</v>
      </c>
      <c r="O37">
        <v>5.9105100000000004</v>
      </c>
      <c r="P37">
        <v>5.1717000000000004</v>
      </c>
      <c r="Q37">
        <v>7.1263300000000003</v>
      </c>
      <c r="R37">
        <v>7.1410099999999996</v>
      </c>
      <c r="S37">
        <v>7.1427500000000004</v>
      </c>
      <c r="T37">
        <v>7.1641500000000002</v>
      </c>
      <c r="U37">
        <v>1.2190400000000001E-2</v>
      </c>
      <c r="W37" s="9">
        <f t="shared" si="19"/>
        <v>7142.75</v>
      </c>
      <c r="Y37">
        <v>3</v>
      </c>
      <c r="Z37" t="s">
        <v>95</v>
      </c>
      <c r="AA37">
        <v>2028</v>
      </c>
      <c r="AB37">
        <v>0.39027577800000002</v>
      </c>
      <c r="AC37">
        <v>0.92875111399999999</v>
      </c>
      <c r="AD37">
        <v>0.39027577800000002</v>
      </c>
      <c r="AE37">
        <v>8.4360769199999996</v>
      </c>
      <c r="AF37">
        <v>1.9064000000000001E-2</v>
      </c>
      <c r="AG37">
        <v>25.634684199999999</v>
      </c>
      <c r="AQ37" s="3">
        <f t="shared" si="20"/>
        <v>2023</v>
      </c>
      <c r="AR37" s="4">
        <f t="shared" si="21"/>
        <v>763.58499999999992</v>
      </c>
      <c r="AS37" s="4">
        <f t="shared" si="26"/>
        <v>364.90199999999999</v>
      </c>
      <c r="AT37" s="4">
        <f t="shared" si="22"/>
        <v>392.42899999999997</v>
      </c>
      <c r="AU37" s="4">
        <f t="shared" si="23"/>
        <v>528.59</v>
      </c>
      <c r="AV37" s="3" t="s">
        <v>28</v>
      </c>
      <c r="AW37" s="4">
        <f t="shared" si="24"/>
        <v>910.14700000000005</v>
      </c>
      <c r="AX37" s="4">
        <f t="shared" si="25"/>
        <v>763.58499999999992</v>
      </c>
      <c r="AZ37" s="28"/>
      <c r="BA37" s="28"/>
      <c r="BB37" s="28"/>
      <c r="BC37" s="28"/>
      <c r="BD37" s="28"/>
      <c r="BE37" s="28"/>
      <c r="BF37" s="28"/>
    </row>
    <row r="38" spans="1:58" ht="15" customHeight="1" x14ac:dyDescent="0.25">
      <c r="A38">
        <v>2033</v>
      </c>
      <c r="B38">
        <v>14.776300000000001</v>
      </c>
      <c r="C38">
        <v>5.9105100000000004</v>
      </c>
      <c r="D38">
        <v>5.1717000000000004</v>
      </c>
      <c r="E38">
        <v>6.7789299999999999</v>
      </c>
      <c r="F38">
        <v>6.8051500000000003</v>
      </c>
      <c r="G38">
        <v>6.8084300000000004</v>
      </c>
      <c r="H38">
        <v>6.8473100000000002</v>
      </c>
      <c r="I38">
        <v>2.2132700000000002E-2</v>
      </c>
      <c r="K38" s="9">
        <f t="shared" si="18"/>
        <v>6808.43</v>
      </c>
      <c r="M38">
        <v>2033</v>
      </c>
      <c r="N38">
        <v>14.776300000000001</v>
      </c>
      <c r="O38">
        <v>5.9105100000000004</v>
      </c>
      <c r="P38">
        <v>5.1717000000000004</v>
      </c>
      <c r="Q38">
        <v>6.9803499999999996</v>
      </c>
      <c r="R38">
        <v>7.0065799999999996</v>
      </c>
      <c r="S38">
        <v>7.0098599999999998</v>
      </c>
      <c r="T38">
        <v>7.0487299999999999</v>
      </c>
      <c r="U38">
        <v>2.21335E-2</v>
      </c>
      <c r="W38" s="9">
        <f t="shared" si="19"/>
        <v>7009.86</v>
      </c>
      <c r="Y38">
        <v>3</v>
      </c>
      <c r="Z38" t="s">
        <v>95</v>
      </c>
      <c r="AA38">
        <v>2029</v>
      </c>
      <c r="AB38">
        <v>0.38689269799999998</v>
      </c>
      <c r="AC38">
        <v>0.92071634400000002</v>
      </c>
      <c r="AD38">
        <v>0.38689269799999998</v>
      </c>
      <c r="AE38">
        <v>8.3934542200000006</v>
      </c>
      <c r="AF38">
        <v>1.9064000000000001E-2</v>
      </c>
      <c r="AG38">
        <v>25.6107242</v>
      </c>
      <c r="AQ38" s="3">
        <f t="shared" si="20"/>
        <v>2024</v>
      </c>
      <c r="AR38" s="4">
        <f t="shared" si="21"/>
        <v>747.428</v>
      </c>
      <c r="AS38" s="4">
        <f t="shared" si="26"/>
        <v>776.40299999999991</v>
      </c>
      <c r="AT38" s="4">
        <f t="shared" si="22"/>
        <v>390.90799999999996</v>
      </c>
      <c r="AU38" s="4">
        <f t="shared" si="23"/>
        <v>523.22699999999998</v>
      </c>
      <c r="AV38" s="3" t="s">
        <v>28</v>
      </c>
      <c r="AW38" s="4">
        <f t="shared" si="24"/>
        <v>884.52</v>
      </c>
      <c r="AX38" s="4">
        <f t="shared" si="25"/>
        <v>897.60599999999999</v>
      </c>
      <c r="AZ38" s="28"/>
      <c r="BA38" s="28"/>
      <c r="BB38" s="28"/>
      <c r="BC38" s="28"/>
      <c r="BD38" s="28"/>
      <c r="BE38" s="28"/>
      <c r="BF38" s="28"/>
    </row>
    <row r="39" spans="1:58" ht="15" customHeight="1" x14ac:dyDescent="0.25">
      <c r="A39">
        <v>2034</v>
      </c>
      <c r="B39">
        <v>14.776300000000001</v>
      </c>
      <c r="C39">
        <v>5.9105100000000004</v>
      </c>
      <c r="D39">
        <v>5.1717000000000004</v>
      </c>
      <c r="E39">
        <v>6.6557300000000001</v>
      </c>
      <c r="F39">
        <v>6.7016999999999998</v>
      </c>
      <c r="G39">
        <v>6.7060599999999999</v>
      </c>
      <c r="H39">
        <v>6.7704500000000003</v>
      </c>
      <c r="I39">
        <v>3.6791699999999997E-2</v>
      </c>
      <c r="K39" s="9">
        <f t="shared" si="18"/>
        <v>6706.0599999999995</v>
      </c>
      <c r="M39">
        <v>2034</v>
      </c>
      <c r="N39">
        <v>14.776300000000001</v>
      </c>
      <c r="O39">
        <v>5.9105100000000004</v>
      </c>
      <c r="P39">
        <v>5.1717000000000004</v>
      </c>
      <c r="Q39">
        <v>6.8444099999999999</v>
      </c>
      <c r="R39">
        <v>6.8903800000000004</v>
      </c>
      <c r="S39">
        <v>6.8947399999999996</v>
      </c>
      <c r="T39">
        <v>6.95913</v>
      </c>
      <c r="U39">
        <v>3.6792900000000003E-2</v>
      </c>
      <c r="W39" s="9">
        <f t="shared" si="19"/>
        <v>6894.74</v>
      </c>
      <c r="Y39">
        <v>3</v>
      </c>
      <c r="Z39" t="s">
        <v>95</v>
      </c>
      <c r="AA39">
        <v>2030</v>
      </c>
      <c r="AB39">
        <v>0.38432204199999997</v>
      </c>
      <c r="AC39">
        <v>0.91460878999999995</v>
      </c>
      <c r="AD39">
        <v>0.38432204199999997</v>
      </c>
      <c r="AE39">
        <v>8.3485554400000002</v>
      </c>
      <c r="AF39">
        <v>1.9064000000000001E-2</v>
      </c>
      <c r="AG39">
        <v>25.600651200000001</v>
      </c>
      <c r="AQ39" s="3">
        <f t="shared" si="20"/>
        <v>2025</v>
      </c>
      <c r="AR39" s="4">
        <f t="shared" si="21"/>
        <v>739.52600000000007</v>
      </c>
      <c r="AS39" s="4">
        <f t="shared" si="26"/>
        <v>766.96299999999997</v>
      </c>
      <c r="AT39" s="4">
        <f t="shared" si="22"/>
        <v>393.18299999999999</v>
      </c>
      <c r="AU39" s="4">
        <f t="shared" si="23"/>
        <v>523.15700000000004</v>
      </c>
      <c r="AV39" s="3" t="s">
        <v>28</v>
      </c>
      <c r="AW39" s="4">
        <f t="shared" si="24"/>
        <v>869.31400000000008</v>
      </c>
      <c r="AX39" s="4">
        <f t="shared" si="25"/>
        <v>881.61099999999999</v>
      </c>
      <c r="AZ39" s="28"/>
      <c r="BA39" s="28"/>
      <c r="BB39" s="28"/>
      <c r="BC39" s="28"/>
      <c r="BD39" s="28"/>
      <c r="BE39" s="28"/>
      <c r="BF39" s="28"/>
    </row>
    <row r="40" spans="1:58" ht="15" customHeight="1" x14ac:dyDescent="0.25">
      <c r="Y40">
        <v>3</v>
      </c>
      <c r="Z40" t="s">
        <v>95</v>
      </c>
      <c r="AA40">
        <v>2031</v>
      </c>
      <c r="AB40">
        <v>0.38197705599999998</v>
      </c>
      <c r="AC40">
        <v>0.90904169199999996</v>
      </c>
      <c r="AD40">
        <v>0.38197705599999998</v>
      </c>
      <c r="AE40">
        <v>8.3071640000000002</v>
      </c>
      <c r="AF40">
        <v>1.9064000000000001E-2</v>
      </c>
      <c r="AG40" s="27">
        <v>25.602346000000001</v>
      </c>
      <c r="AQ40" s="3">
        <f t="shared" si="20"/>
        <v>2026</v>
      </c>
      <c r="AR40" s="4">
        <f t="shared" si="21"/>
        <v>739.88600000000008</v>
      </c>
      <c r="AS40" s="4">
        <f t="shared" si="26"/>
        <v>765.8549999999999</v>
      </c>
      <c r="AT40" s="4">
        <f t="shared" si="22"/>
        <v>399.411</v>
      </c>
      <c r="AU40" s="4">
        <f t="shared" si="23"/>
        <v>528.52100000000007</v>
      </c>
      <c r="AV40" s="3" t="s">
        <v>28</v>
      </c>
      <c r="AW40" s="4">
        <f t="shared" si="24"/>
        <v>864.36800000000005</v>
      </c>
      <c r="AX40" s="4">
        <f t="shared" si="25"/>
        <v>875.91899999999998</v>
      </c>
      <c r="AZ40" s="28"/>
      <c r="BA40" s="28"/>
      <c r="BB40" s="28"/>
      <c r="BC40" s="28"/>
      <c r="BD40" s="28"/>
      <c r="BE40" s="28"/>
      <c r="BF40" s="28"/>
    </row>
    <row r="41" spans="1:58" ht="15" customHeight="1" x14ac:dyDescent="0.25">
      <c r="A41" t="s">
        <v>93</v>
      </c>
      <c r="M41" t="s">
        <v>93</v>
      </c>
      <c r="Y41">
        <v>3</v>
      </c>
      <c r="Z41" t="s">
        <v>95</v>
      </c>
      <c r="AA41">
        <v>2032</v>
      </c>
      <c r="AB41">
        <v>0.38043508599999998</v>
      </c>
      <c r="AC41">
        <v>0.90538284599999996</v>
      </c>
      <c r="AD41">
        <v>0.38043508599999998</v>
      </c>
      <c r="AE41">
        <v>8.2626753799999992</v>
      </c>
      <c r="AF41">
        <v>1.9064000000000001E-2</v>
      </c>
      <c r="AG41">
        <v>25.616430399999999</v>
      </c>
      <c r="AQ41" s="3">
        <f t="shared" si="20"/>
        <v>2027</v>
      </c>
      <c r="AR41" s="4">
        <f t="shared" si="21"/>
        <v>718.721</v>
      </c>
      <c r="AS41" s="4">
        <f t="shared" si="26"/>
        <v>743.19999999999993</v>
      </c>
      <c r="AT41" s="4">
        <f t="shared" si="22"/>
        <v>394.44400000000002</v>
      </c>
      <c r="AU41" s="4">
        <f t="shared" si="23"/>
        <v>518.83999999999992</v>
      </c>
      <c r="AV41" s="3" t="s">
        <v>28</v>
      </c>
      <c r="AW41" s="4">
        <f t="shared" si="24"/>
        <v>834.01400000000001</v>
      </c>
      <c r="AX41" s="4">
        <f t="shared" si="25"/>
        <v>844.81899999999996</v>
      </c>
      <c r="AZ41" s="28"/>
      <c r="BA41" s="28"/>
      <c r="BB41" s="28"/>
      <c r="BC41" s="28"/>
      <c r="BD41" s="28"/>
      <c r="BE41" s="28"/>
      <c r="BF41" s="28"/>
    </row>
    <row r="42" spans="1:58" ht="15" customHeight="1" x14ac:dyDescent="0.25">
      <c r="A42" t="s">
        <v>6</v>
      </c>
      <c r="B42" t="s">
        <v>39</v>
      </c>
      <c r="C42" t="s">
        <v>40</v>
      </c>
      <c r="D42" t="s">
        <v>41</v>
      </c>
      <c r="E42" t="s">
        <v>42</v>
      </c>
      <c r="F42" t="s">
        <v>43</v>
      </c>
      <c r="G42" t="s">
        <v>44</v>
      </c>
      <c r="H42" t="s">
        <v>45</v>
      </c>
      <c r="I42" t="s">
        <v>46</v>
      </c>
      <c r="M42" t="s">
        <v>6</v>
      </c>
      <c r="N42" t="s">
        <v>39</v>
      </c>
      <c r="O42" t="s">
        <v>40</v>
      </c>
      <c r="P42" t="s">
        <v>41</v>
      </c>
      <c r="Q42" t="s">
        <v>42</v>
      </c>
      <c r="R42" t="s">
        <v>43</v>
      </c>
      <c r="S42" t="s">
        <v>44</v>
      </c>
      <c r="T42" t="s">
        <v>45</v>
      </c>
      <c r="U42" t="s">
        <v>46</v>
      </c>
      <c r="Y42">
        <v>3</v>
      </c>
      <c r="Z42" t="s">
        <v>95</v>
      </c>
      <c r="AA42">
        <v>2033</v>
      </c>
      <c r="AB42">
        <v>0.379641538</v>
      </c>
      <c r="AC42">
        <v>0.90350251400000003</v>
      </c>
      <c r="AD42">
        <v>0.379641538</v>
      </c>
      <c r="AE42">
        <v>8.2288044399999993</v>
      </c>
      <c r="AF42">
        <v>1.9064000000000001E-2</v>
      </c>
      <c r="AG42">
        <v>25.639737799999999</v>
      </c>
      <c r="AP42" s="29"/>
      <c r="AQ42" s="3">
        <f t="shared" si="20"/>
        <v>2028</v>
      </c>
      <c r="AR42" s="4">
        <f t="shared" si="21"/>
        <v>698.50299999999993</v>
      </c>
      <c r="AS42" s="4">
        <f t="shared" si="26"/>
        <v>721.55700000000002</v>
      </c>
      <c r="AT42" s="4">
        <f t="shared" si="22"/>
        <v>389.52199999999999</v>
      </c>
      <c r="AU42" s="4">
        <f t="shared" si="23"/>
        <v>509.40799999999996</v>
      </c>
      <c r="AV42" s="3" t="s">
        <v>28</v>
      </c>
      <c r="AW42" s="4">
        <f t="shared" si="24"/>
        <v>805.31500000000005</v>
      </c>
      <c r="AX42" s="4">
        <f t="shared" si="25"/>
        <v>815.41399999999999</v>
      </c>
      <c r="AZ42" s="28"/>
      <c r="BA42" s="28"/>
      <c r="BB42" s="28"/>
      <c r="BC42" s="28"/>
      <c r="BD42" s="28"/>
      <c r="BE42" s="28"/>
      <c r="BF42" s="28"/>
    </row>
    <row r="43" spans="1:58" ht="15" customHeight="1" x14ac:dyDescent="0.25">
      <c r="A43">
        <v>2021</v>
      </c>
      <c r="B43">
        <v>0</v>
      </c>
      <c r="C43">
        <v>3.8128099999999998E-2</v>
      </c>
      <c r="D43">
        <v>4.5961799999999997E-2</v>
      </c>
      <c r="E43">
        <v>2.0285500000000001E-2</v>
      </c>
      <c r="F43">
        <v>2.0285500000000001E-2</v>
      </c>
      <c r="G43">
        <v>2.0285500000000001E-2</v>
      </c>
      <c r="H43">
        <v>2.0285500000000001E-2</v>
      </c>
      <c r="I43" s="1">
        <v>1.70003E-16</v>
      </c>
      <c r="K43" s="10">
        <f t="shared" ref="K43:K57" si="27">G43</f>
        <v>2.0285500000000001E-2</v>
      </c>
      <c r="M43">
        <v>2021</v>
      </c>
      <c r="N43">
        <v>0</v>
      </c>
      <c r="O43">
        <v>3.8128099999999998E-2</v>
      </c>
      <c r="P43">
        <v>4.5961799999999997E-2</v>
      </c>
      <c r="Q43">
        <v>2.0285500000000001E-2</v>
      </c>
      <c r="R43">
        <v>2.0285500000000001E-2</v>
      </c>
      <c r="S43">
        <v>2.0285500000000001E-2</v>
      </c>
      <c r="T43">
        <v>2.0285500000000001E-2</v>
      </c>
      <c r="U43" s="1">
        <v>1.70003E-16</v>
      </c>
      <c r="W43" s="10">
        <f>S43</f>
        <v>2.0285500000000001E-2</v>
      </c>
      <c r="Y43">
        <v>3</v>
      </c>
      <c r="Z43" t="s">
        <v>95</v>
      </c>
      <c r="AA43">
        <v>2034</v>
      </c>
      <c r="AB43">
        <v>0.37951458799999999</v>
      </c>
      <c r="AC43">
        <v>0.90320769999999995</v>
      </c>
      <c r="AD43">
        <v>0.37951458799999999</v>
      </c>
      <c r="AE43">
        <v>8.2066380999999993</v>
      </c>
      <c r="AF43">
        <v>1.9064000000000001E-2</v>
      </c>
      <c r="AG43">
        <v>25.668930799999998</v>
      </c>
      <c r="AQ43" s="3">
        <f t="shared" si="20"/>
        <v>2029</v>
      </c>
      <c r="AR43" s="4">
        <f t="shared" si="21"/>
        <v>682.18100000000004</v>
      </c>
      <c r="AS43" s="4">
        <f t="shared" si="26"/>
        <v>703.87599999999998</v>
      </c>
      <c r="AT43" s="4">
        <f t="shared" si="22"/>
        <v>386.16899999999998</v>
      </c>
      <c r="AU43" s="4">
        <f t="shared" si="23"/>
        <v>502.27800000000002</v>
      </c>
      <c r="AV43" s="3" t="s">
        <v>28</v>
      </c>
      <c r="AW43" s="4">
        <f t="shared" si="24"/>
        <v>781.75900000000001</v>
      </c>
      <c r="AX43" s="4">
        <f t="shared" si="25"/>
        <v>791.18999999999994</v>
      </c>
      <c r="AZ43" s="28"/>
      <c r="BA43" s="28"/>
      <c r="BB43" s="28"/>
      <c r="BC43" s="28"/>
      <c r="BD43" s="28"/>
      <c r="BE43" s="28"/>
      <c r="BF43" s="28"/>
    </row>
    <row r="44" spans="1:58" ht="15" customHeight="1" x14ac:dyDescent="0.25">
      <c r="A44">
        <v>2022</v>
      </c>
      <c r="B44">
        <v>0</v>
      </c>
      <c r="C44">
        <v>3.8128099999999998E-2</v>
      </c>
      <c r="D44">
        <v>4.5961799999999997E-2</v>
      </c>
      <c r="E44">
        <v>3.8128099999999998E-2</v>
      </c>
      <c r="F44">
        <v>3.8128099999999998E-2</v>
      </c>
      <c r="G44">
        <v>3.8128099999999998E-2</v>
      </c>
      <c r="H44">
        <v>3.8128099999999998E-2</v>
      </c>
      <c r="I44" s="1">
        <v>2.7755599999999997E-17</v>
      </c>
      <c r="K44" s="10">
        <f t="shared" si="27"/>
        <v>3.8128099999999998E-2</v>
      </c>
      <c r="M44">
        <v>2022</v>
      </c>
      <c r="N44">
        <v>0</v>
      </c>
      <c r="O44">
        <v>3.8128099999999998E-2</v>
      </c>
      <c r="P44">
        <v>4.5961799999999997E-2</v>
      </c>
      <c r="Q44">
        <v>1.8044299999999999E-2</v>
      </c>
      <c r="R44">
        <v>1.8044299999999999E-2</v>
      </c>
      <c r="S44">
        <v>1.8044299999999999E-2</v>
      </c>
      <c r="T44">
        <v>1.8044299999999999E-2</v>
      </c>
      <c r="U44" s="1">
        <v>9.6081099999999994E-9</v>
      </c>
      <c r="W44" s="10">
        <f t="shared" ref="W44:W57" si="28">S44</f>
        <v>1.8044299999999999E-2</v>
      </c>
      <c r="Y44">
        <v>4</v>
      </c>
      <c r="Z44" t="s">
        <v>95</v>
      </c>
      <c r="AA44">
        <v>2021</v>
      </c>
      <c r="AB44">
        <v>0.54172100000000001</v>
      </c>
      <c r="AC44">
        <v>0.95081800000000005</v>
      </c>
      <c r="AD44">
        <v>0.42488500000000001</v>
      </c>
      <c r="AE44">
        <v>8.6778499999999994</v>
      </c>
      <c r="AF44">
        <v>2.0285500000000001E-2</v>
      </c>
      <c r="AG44">
        <v>26.160599999999999</v>
      </c>
      <c r="AQ44" s="3">
        <f t="shared" si="20"/>
        <v>2030</v>
      </c>
      <c r="AR44" s="4">
        <f t="shared" si="21"/>
        <v>668.17600000000004</v>
      </c>
      <c r="AS44" s="4">
        <f t="shared" si="26"/>
        <v>688.56099999999992</v>
      </c>
      <c r="AT44" s="4">
        <f t="shared" si="22"/>
        <v>383.63000000000005</v>
      </c>
      <c r="AU44" s="4">
        <f t="shared" si="23"/>
        <v>496.40600000000001</v>
      </c>
      <c r="AV44" s="3" t="s">
        <v>28</v>
      </c>
      <c r="AW44" s="4">
        <f t="shared" si="24"/>
        <v>761.39599999999996</v>
      </c>
      <c r="AX44" s="4">
        <f t="shared" si="25"/>
        <v>770.19</v>
      </c>
      <c r="AZ44" s="28"/>
      <c r="BA44" s="28"/>
      <c r="BB44" s="28"/>
      <c r="BC44" s="28"/>
      <c r="BD44" s="28"/>
      <c r="BE44" s="28"/>
      <c r="BF44" s="28"/>
    </row>
    <row r="45" spans="1:58" ht="15" customHeight="1" x14ac:dyDescent="0.25">
      <c r="A45">
        <v>2023</v>
      </c>
      <c r="B45">
        <v>0</v>
      </c>
      <c r="C45">
        <v>3.8128099999999998E-2</v>
      </c>
      <c r="D45">
        <v>4.5961799999999997E-2</v>
      </c>
      <c r="E45">
        <v>3.8128099999999998E-2</v>
      </c>
      <c r="F45">
        <v>3.8128099999999998E-2</v>
      </c>
      <c r="G45">
        <v>3.8128099999999998E-2</v>
      </c>
      <c r="H45">
        <v>3.8128099999999998E-2</v>
      </c>
      <c r="I45" s="1">
        <v>2.7755599999999997E-17</v>
      </c>
      <c r="K45" s="10">
        <f t="shared" si="27"/>
        <v>3.8128099999999998E-2</v>
      </c>
      <c r="M45">
        <v>2023</v>
      </c>
      <c r="N45">
        <v>0</v>
      </c>
      <c r="O45">
        <v>3.8128099999999998E-2</v>
      </c>
      <c r="P45">
        <v>4.5961799999999997E-2</v>
      </c>
      <c r="Q45">
        <v>1.76977E-2</v>
      </c>
      <c r="R45">
        <v>1.76978E-2</v>
      </c>
      <c r="S45">
        <v>1.76978E-2</v>
      </c>
      <c r="T45">
        <v>1.76978E-2</v>
      </c>
      <c r="U45" s="1">
        <v>4.7350700000000002E-8</v>
      </c>
      <c r="W45" s="10">
        <f t="shared" si="28"/>
        <v>1.76978E-2</v>
      </c>
      <c r="Y45">
        <v>4</v>
      </c>
      <c r="Z45" t="s">
        <v>95</v>
      </c>
      <c r="AA45">
        <v>2022</v>
      </c>
      <c r="AB45">
        <v>0.53835182000000004</v>
      </c>
      <c r="AC45">
        <v>0.94488709999999998</v>
      </c>
      <c r="AD45">
        <v>0.37600299999999998</v>
      </c>
      <c r="AE45">
        <v>8.6283899999999996</v>
      </c>
      <c r="AF45">
        <v>1.8044299999999999E-2</v>
      </c>
      <c r="AG45">
        <v>26.0196626</v>
      </c>
      <c r="AQ45" s="3">
        <f t="shared" si="20"/>
        <v>2031</v>
      </c>
      <c r="AR45" s="4">
        <f t="shared" si="21"/>
        <v>655.28600000000006</v>
      </c>
      <c r="AS45" s="4">
        <f t="shared" si="26"/>
        <v>674.40699999999993</v>
      </c>
      <c r="AT45" s="4">
        <f t="shared" si="22"/>
        <v>381.315</v>
      </c>
      <c r="AU45" s="4">
        <f t="shared" si="23"/>
        <v>490.99099999999999</v>
      </c>
      <c r="AV45" s="3" t="s">
        <v>28</v>
      </c>
      <c r="AW45" s="4">
        <f t="shared" si="24"/>
        <v>742.74799999999993</v>
      </c>
      <c r="AX45" s="4">
        <f t="shared" si="25"/>
        <v>750.93399999999997</v>
      </c>
      <c r="AZ45" s="28"/>
      <c r="BA45" s="28"/>
      <c r="BB45" s="28"/>
      <c r="BC45" s="28"/>
      <c r="BD45" s="28"/>
      <c r="BE45" s="28"/>
      <c r="BF45" s="28"/>
    </row>
    <row r="46" spans="1:58" ht="15" customHeight="1" x14ac:dyDescent="0.25">
      <c r="A46">
        <v>2024</v>
      </c>
      <c r="B46">
        <v>0</v>
      </c>
      <c r="C46">
        <v>3.8128099999999998E-2</v>
      </c>
      <c r="D46">
        <v>4.5961799999999997E-2</v>
      </c>
      <c r="E46">
        <v>3.8128099999999998E-2</v>
      </c>
      <c r="F46">
        <v>3.8128099999999998E-2</v>
      </c>
      <c r="G46">
        <v>3.8128099999999998E-2</v>
      </c>
      <c r="H46">
        <v>3.8128099999999998E-2</v>
      </c>
      <c r="I46" s="1">
        <v>2.7755599999999997E-17</v>
      </c>
      <c r="K46" s="10">
        <f t="shared" si="27"/>
        <v>3.8128099999999998E-2</v>
      </c>
      <c r="M46">
        <v>2024</v>
      </c>
      <c r="N46">
        <v>0</v>
      </c>
      <c r="O46">
        <v>3.8128099999999998E-2</v>
      </c>
      <c r="P46">
        <v>4.5961799999999997E-2</v>
      </c>
      <c r="Q46">
        <v>3.8128099999999998E-2</v>
      </c>
      <c r="R46">
        <v>3.8128099999999998E-2</v>
      </c>
      <c r="S46">
        <v>3.8128099999999998E-2</v>
      </c>
      <c r="T46">
        <v>3.8128099999999998E-2</v>
      </c>
      <c r="U46" s="1">
        <v>2.7755599999999997E-17</v>
      </c>
      <c r="W46" s="10">
        <f t="shared" si="28"/>
        <v>3.8128099999999998E-2</v>
      </c>
      <c r="Y46">
        <v>4</v>
      </c>
      <c r="Z46" t="s">
        <v>95</v>
      </c>
      <c r="AA46">
        <v>2023</v>
      </c>
      <c r="AB46">
        <v>0.53260290399999999</v>
      </c>
      <c r="AC46">
        <v>0.93481603999999996</v>
      </c>
      <c r="AD46">
        <v>0.364902</v>
      </c>
      <c r="AE46">
        <v>8.5989500000000003</v>
      </c>
      <c r="AF46">
        <v>1.76977644E-2</v>
      </c>
      <c r="AG46">
        <v>25.937468599999999</v>
      </c>
      <c r="AQ46" s="3">
        <f t="shared" si="20"/>
        <v>2032</v>
      </c>
      <c r="AR46" s="4">
        <f t="shared" si="21"/>
        <v>644.59100000000001</v>
      </c>
      <c r="AS46" s="4">
        <f t="shared" si="26"/>
        <v>662.50299999999993</v>
      </c>
      <c r="AT46" s="4">
        <f t="shared" si="22"/>
        <v>379.803</v>
      </c>
      <c r="AU46" s="4">
        <f t="shared" si="23"/>
        <v>486.80200000000002</v>
      </c>
      <c r="AV46" s="3" t="s">
        <v>28</v>
      </c>
      <c r="AW46" s="4">
        <f t="shared" si="24"/>
        <v>727.07100000000003</v>
      </c>
      <c r="AX46" s="4">
        <f t="shared" si="25"/>
        <v>734.68100000000004</v>
      </c>
      <c r="AZ46" s="28"/>
      <c r="BA46" s="28"/>
      <c r="BB46" s="28"/>
      <c r="BC46" s="28"/>
      <c r="BD46" s="28"/>
      <c r="BE46" s="28"/>
      <c r="BF46" s="28"/>
    </row>
    <row r="47" spans="1:58" ht="15" customHeight="1" x14ac:dyDescent="0.25">
      <c r="A47">
        <v>2025</v>
      </c>
      <c r="B47">
        <v>0</v>
      </c>
      <c r="C47">
        <v>3.8128099999999998E-2</v>
      </c>
      <c r="D47">
        <v>4.5961799999999997E-2</v>
      </c>
      <c r="E47">
        <v>3.8128099999999998E-2</v>
      </c>
      <c r="F47">
        <v>3.8128099999999998E-2</v>
      </c>
      <c r="G47">
        <v>3.8128099999999998E-2</v>
      </c>
      <c r="H47">
        <v>3.8128099999999998E-2</v>
      </c>
      <c r="I47" s="1">
        <v>2.7755599999999997E-17</v>
      </c>
      <c r="K47" s="10">
        <f t="shared" si="27"/>
        <v>3.8128099999999998E-2</v>
      </c>
      <c r="M47">
        <v>2025</v>
      </c>
      <c r="N47">
        <v>0</v>
      </c>
      <c r="O47">
        <v>3.8128099999999998E-2</v>
      </c>
      <c r="P47">
        <v>4.5961799999999997E-2</v>
      </c>
      <c r="Q47">
        <v>3.8128099999999998E-2</v>
      </c>
      <c r="R47">
        <v>3.8128099999999998E-2</v>
      </c>
      <c r="S47">
        <v>3.8128099999999998E-2</v>
      </c>
      <c r="T47">
        <v>3.8128099999999998E-2</v>
      </c>
      <c r="U47" s="1">
        <v>2.7755599999999997E-17</v>
      </c>
      <c r="W47" s="10">
        <f t="shared" si="28"/>
        <v>3.8128099999999998E-2</v>
      </c>
      <c r="Y47">
        <v>4</v>
      </c>
      <c r="Z47" t="s">
        <v>95</v>
      </c>
      <c r="AA47">
        <v>2024</v>
      </c>
      <c r="AB47">
        <v>0.53121516999999996</v>
      </c>
      <c r="AC47">
        <v>0.93239913600000002</v>
      </c>
      <c r="AD47">
        <v>0.53121516999999996</v>
      </c>
      <c r="AE47">
        <v>8.5377500000000008</v>
      </c>
      <c r="AF47">
        <v>2.59344E-2</v>
      </c>
      <c r="AG47">
        <v>25.875541599999998</v>
      </c>
      <c r="AQ47" s="3">
        <f t="shared" si="20"/>
        <v>2033</v>
      </c>
      <c r="AR47" s="4">
        <f t="shared" si="21"/>
        <v>635.92000000000007</v>
      </c>
      <c r="AS47" s="4">
        <f t="shared" si="26"/>
        <v>652.68299999999999</v>
      </c>
      <c r="AT47" s="4">
        <f t="shared" si="22"/>
        <v>379.03899999999999</v>
      </c>
      <c r="AU47" s="4">
        <f t="shared" si="23"/>
        <v>483.75099999999998</v>
      </c>
      <c r="AV47" s="3" t="s">
        <v>28</v>
      </c>
      <c r="AW47" s="4">
        <f t="shared" si="24"/>
        <v>714.11800000000005</v>
      </c>
      <c r="AX47" s="4">
        <f t="shared" si="25"/>
        <v>721.18400000000008</v>
      </c>
      <c r="AZ47" s="28"/>
      <c r="BA47" s="28"/>
      <c r="BB47" s="28"/>
      <c r="BC47" s="28"/>
      <c r="BD47" s="28"/>
      <c r="BE47" s="28"/>
      <c r="BF47" s="28"/>
    </row>
    <row r="48" spans="1:58" ht="15" customHeight="1" x14ac:dyDescent="0.25">
      <c r="A48">
        <v>2026</v>
      </c>
      <c r="B48">
        <v>0</v>
      </c>
      <c r="C48">
        <v>3.8128099999999998E-2</v>
      </c>
      <c r="D48">
        <v>4.5961799999999997E-2</v>
      </c>
      <c r="E48">
        <v>3.8128099999999998E-2</v>
      </c>
      <c r="F48">
        <v>3.8128099999999998E-2</v>
      </c>
      <c r="G48">
        <v>3.8128099999999998E-2</v>
      </c>
      <c r="H48">
        <v>3.8128099999999998E-2</v>
      </c>
      <c r="I48" s="1">
        <v>2.7755599999999997E-17</v>
      </c>
      <c r="K48" s="10">
        <f t="shared" si="27"/>
        <v>3.8128099999999998E-2</v>
      </c>
      <c r="M48">
        <v>2026</v>
      </c>
      <c r="N48">
        <v>0</v>
      </c>
      <c r="O48">
        <v>3.8128099999999998E-2</v>
      </c>
      <c r="P48">
        <v>4.5961799999999997E-2</v>
      </c>
      <c r="Q48">
        <v>3.8128099999999998E-2</v>
      </c>
      <c r="R48">
        <v>3.8128099999999998E-2</v>
      </c>
      <c r="S48">
        <v>3.8128099999999998E-2</v>
      </c>
      <c r="T48">
        <v>3.8128099999999998E-2</v>
      </c>
      <c r="U48" s="1">
        <v>2.7755599999999997E-17</v>
      </c>
      <c r="W48" s="10">
        <f t="shared" si="28"/>
        <v>3.8128099999999998E-2</v>
      </c>
      <c r="Y48">
        <v>4</v>
      </c>
      <c r="Z48" t="s">
        <v>95</v>
      </c>
      <c r="AA48">
        <v>2025</v>
      </c>
      <c r="AB48">
        <v>0.530812952</v>
      </c>
      <c r="AC48">
        <v>0.93170091600000005</v>
      </c>
      <c r="AD48">
        <v>0.530812952</v>
      </c>
      <c r="AE48">
        <v>8.4513599999999993</v>
      </c>
      <c r="AF48">
        <v>2.59344E-2</v>
      </c>
      <c r="AG48">
        <v>25.660432</v>
      </c>
      <c r="AQ48" s="3">
        <f t="shared" si="20"/>
        <v>2034</v>
      </c>
      <c r="AR48" s="4">
        <f t="shared" si="21"/>
        <v>629.05599999999993</v>
      </c>
      <c r="AS48" s="4">
        <f t="shared" si="26"/>
        <v>644.73100000000011</v>
      </c>
      <c r="AT48" s="4">
        <f t="shared" si="22"/>
        <v>378.94</v>
      </c>
      <c r="AU48" s="4">
        <f t="shared" si="23"/>
        <v>481.71699999999998</v>
      </c>
      <c r="AV48" s="6" t="s">
        <v>28</v>
      </c>
      <c r="AW48" s="4">
        <f t="shared" si="24"/>
        <v>703.59100000000001</v>
      </c>
      <c r="AX48" s="4">
        <f t="shared" si="25"/>
        <v>710.14699999999993</v>
      </c>
      <c r="AZ48" s="28"/>
      <c r="BA48" s="28"/>
      <c r="BB48" s="28"/>
      <c r="BC48" s="28"/>
      <c r="BD48" s="28"/>
      <c r="BE48" s="28"/>
      <c r="BF48" s="28"/>
    </row>
    <row r="49" spans="1:42" ht="15" customHeight="1" x14ac:dyDescent="0.25">
      <c r="A49">
        <v>2027</v>
      </c>
      <c r="B49">
        <v>0</v>
      </c>
      <c r="C49">
        <v>3.8128099999999998E-2</v>
      </c>
      <c r="D49">
        <v>4.5961799999999997E-2</v>
      </c>
      <c r="E49">
        <v>3.8128099999999998E-2</v>
      </c>
      <c r="F49">
        <v>3.8128099999999998E-2</v>
      </c>
      <c r="G49">
        <v>3.8128099999999998E-2</v>
      </c>
      <c r="H49">
        <v>3.8128099999999998E-2</v>
      </c>
      <c r="I49" s="1">
        <v>2.7755599999999997E-17</v>
      </c>
      <c r="K49" s="10">
        <f t="shared" si="27"/>
        <v>3.8128099999999998E-2</v>
      </c>
      <c r="M49">
        <v>2027</v>
      </c>
      <c r="N49">
        <v>0</v>
      </c>
      <c r="O49">
        <v>3.8128099999999998E-2</v>
      </c>
      <c r="P49">
        <v>4.5961799999999997E-2</v>
      </c>
      <c r="Q49">
        <v>3.8128099999999998E-2</v>
      </c>
      <c r="R49">
        <v>3.8128099999999998E-2</v>
      </c>
      <c r="S49">
        <v>3.8128099999999998E-2</v>
      </c>
      <c r="T49">
        <v>3.8128099999999998E-2</v>
      </c>
      <c r="U49" s="1">
        <v>2.7755599999999997E-17</v>
      </c>
      <c r="W49" s="10">
        <f t="shared" si="28"/>
        <v>3.8128099999999998E-2</v>
      </c>
      <c r="Y49">
        <v>4</v>
      </c>
      <c r="Z49" t="s">
        <v>95</v>
      </c>
      <c r="AA49">
        <v>2026</v>
      </c>
      <c r="AB49">
        <v>0.53585515399999994</v>
      </c>
      <c r="AC49">
        <v>0.94047656000000002</v>
      </c>
      <c r="AD49">
        <v>0.53585515399999994</v>
      </c>
      <c r="AE49">
        <v>8.3698553199999992</v>
      </c>
      <c r="AF49">
        <v>2.59344E-2</v>
      </c>
      <c r="AG49">
        <v>25.460864000000001</v>
      </c>
    </row>
    <row r="50" spans="1:42" ht="15" customHeight="1" x14ac:dyDescent="0.25">
      <c r="A50">
        <v>2028</v>
      </c>
      <c r="B50">
        <v>0</v>
      </c>
      <c r="C50">
        <v>3.8128099999999998E-2</v>
      </c>
      <c r="D50">
        <v>4.5961799999999997E-2</v>
      </c>
      <c r="E50">
        <v>3.8128099999999998E-2</v>
      </c>
      <c r="F50">
        <v>3.8128099999999998E-2</v>
      </c>
      <c r="G50">
        <v>3.8128099999999998E-2</v>
      </c>
      <c r="H50">
        <v>3.8128099999999998E-2</v>
      </c>
      <c r="I50" s="1">
        <v>2.7755599999999997E-17</v>
      </c>
      <c r="K50" s="10">
        <f t="shared" si="27"/>
        <v>3.8128099999999998E-2</v>
      </c>
      <c r="M50">
        <v>2028</v>
      </c>
      <c r="N50">
        <v>0</v>
      </c>
      <c r="O50">
        <v>3.8128099999999998E-2</v>
      </c>
      <c r="P50">
        <v>4.5961799999999997E-2</v>
      </c>
      <c r="Q50">
        <v>3.8128099999999998E-2</v>
      </c>
      <c r="R50">
        <v>3.8128099999999998E-2</v>
      </c>
      <c r="S50">
        <v>3.8128099999999998E-2</v>
      </c>
      <c r="T50">
        <v>3.8128099999999998E-2</v>
      </c>
      <c r="U50" s="1">
        <v>2.7755599999999997E-17</v>
      </c>
      <c r="W50" s="10">
        <f t="shared" si="28"/>
        <v>3.8128099999999998E-2</v>
      </c>
      <c r="Y50">
        <v>4</v>
      </c>
      <c r="Z50" t="s">
        <v>95</v>
      </c>
      <c r="AA50">
        <v>2027</v>
      </c>
      <c r="AB50">
        <v>0.52583749400000002</v>
      </c>
      <c r="AC50">
        <v>0.92290584200000003</v>
      </c>
      <c r="AD50">
        <v>0.52583749400000002</v>
      </c>
      <c r="AE50">
        <v>8.2849821600000002</v>
      </c>
      <c r="AF50">
        <v>2.59344E-2</v>
      </c>
      <c r="AG50">
        <v>25.2706412</v>
      </c>
    </row>
    <row r="51" spans="1:42" ht="15" customHeight="1" x14ac:dyDescent="0.25">
      <c r="A51">
        <v>2029</v>
      </c>
      <c r="B51">
        <v>0</v>
      </c>
      <c r="C51">
        <v>3.8128099999999998E-2</v>
      </c>
      <c r="D51">
        <v>4.5961799999999997E-2</v>
      </c>
      <c r="E51">
        <v>3.8128099999999998E-2</v>
      </c>
      <c r="F51">
        <v>3.8128099999999998E-2</v>
      </c>
      <c r="G51">
        <v>3.8128099999999998E-2</v>
      </c>
      <c r="H51">
        <v>3.8128099999999998E-2</v>
      </c>
      <c r="I51" s="1">
        <v>2.7755599999999997E-17</v>
      </c>
      <c r="K51" s="10">
        <f t="shared" si="27"/>
        <v>3.8128099999999998E-2</v>
      </c>
      <c r="M51">
        <v>2029</v>
      </c>
      <c r="N51">
        <v>0</v>
      </c>
      <c r="O51">
        <v>3.8128099999999998E-2</v>
      </c>
      <c r="P51">
        <v>4.5961799999999997E-2</v>
      </c>
      <c r="Q51">
        <v>3.8128099999999998E-2</v>
      </c>
      <c r="R51">
        <v>3.8128099999999998E-2</v>
      </c>
      <c r="S51">
        <v>3.8128099999999998E-2</v>
      </c>
      <c r="T51">
        <v>3.8128099999999998E-2</v>
      </c>
      <c r="U51" s="1">
        <v>2.7755599999999997E-17</v>
      </c>
      <c r="W51" s="10">
        <f t="shared" si="28"/>
        <v>3.8128099999999998E-2</v>
      </c>
      <c r="Y51">
        <v>4</v>
      </c>
      <c r="Z51" t="s">
        <v>95</v>
      </c>
      <c r="AA51">
        <v>2028</v>
      </c>
      <c r="AB51">
        <v>0.51607771400000002</v>
      </c>
      <c r="AC51">
        <v>0.90579628400000001</v>
      </c>
      <c r="AD51">
        <v>0.51607771400000002</v>
      </c>
      <c r="AE51">
        <v>8.1955750599999995</v>
      </c>
      <c r="AF51">
        <v>2.59344E-2</v>
      </c>
      <c r="AG51">
        <v>25.1083748</v>
      </c>
    </row>
    <row r="52" spans="1:42" ht="15" customHeight="1" x14ac:dyDescent="0.25">
      <c r="A52">
        <v>2030</v>
      </c>
      <c r="B52">
        <v>0</v>
      </c>
      <c r="C52">
        <v>3.8128099999999998E-2</v>
      </c>
      <c r="D52">
        <v>4.5961799999999997E-2</v>
      </c>
      <c r="E52">
        <v>3.8128099999999998E-2</v>
      </c>
      <c r="F52">
        <v>3.8128099999999998E-2</v>
      </c>
      <c r="G52">
        <v>3.8128099999999998E-2</v>
      </c>
      <c r="H52">
        <v>3.8128099999999998E-2</v>
      </c>
      <c r="I52" s="1">
        <v>2.7755599999999997E-17</v>
      </c>
      <c r="K52" s="10">
        <f t="shared" si="27"/>
        <v>3.8128099999999998E-2</v>
      </c>
      <c r="M52">
        <v>2030</v>
      </c>
      <c r="N52">
        <v>0</v>
      </c>
      <c r="O52">
        <v>3.8128099999999998E-2</v>
      </c>
      <c r="P52">
        <v>4.5961799999999997E-2</v>
      </c>
      <c r="Q52">
        <v>3.8128099999999998E-2</v>
      </c>
      <c r="R52">
        <v>3.8128099999999998E-2</v>
      </c>
      <c r="S52">
        <v>3.8128099999999998E-2</v>
      </c>
      <c r="T52">
        <v>3.8128099999999998E-2</v>
      </c>
      <c r="U52" s="1">
        <v>2.7755599999999997E-17</v>
      </c>
      <c r="W52" s="10">
        <f t="shared" si="28"/>
        <v>3.8128099999999998E-2</v>
      </c>
      <c r="X52">
        <f>97271/106526</f>
        <v>0.91311980173854268</v>
      </c>
      <c r="Y52">
        <v>4</v>
      </c>
      <c r="Z52" t="s">
        <v>95</v>
      </c>
      <c r="AA52">
        <v>2029</v>
      </c>
      <c r="AB52">
        <v>0.50862987000000004</v>
      </c>
      <c r="AC52">
        <v>0.89273716199999997</v>
      </c>
      <c r="AD52">
        <v>0.50862987000000004</v>
      </c>
      <c r="AE52">
        <v>8.1035829600000007</v>
      </c>
      <c r="AF52">
        <v>2.59344E-2</v>
      </c>
      <c r="AG52">
        <v>24.969478599999999</v>
      </c>
    </row>
    <row r="53" spans="1:42" ht="15" customHeight="1" x14ac:dyDescent="0.3">
      <c r="A53">
        <v>2031</v>
      </c>
      <c r="B53">
        <v>0</v>
      </c>
      <c r="C53">
        <v>3.8128099999999998E-2</v>
      </c>
      <c r="D53">
        <v>4.5961799999999997E-2</v>
      </c>
      <c r="E53">
        <v>3.8128099999999998E-2</v>
      </c>
      <c r="F53">
        <v>3.8128099999999998E-2</v>
      </c>
      <c r="G53">
        <v>3.8128099999999998E-2</v>
      </c>
      <c r="H53">
        <v>3.8128099999999998E-2</v>
      </c>
      <c r="I53" s="1">
        <v>2.7755599999999997E-17</v>
      </c>
      <c r="K53" s="10">
        <f t="shared" si="27"/>
        <v>3.8128099999999998E-2</v>
      </c>
      <c r="M53">
        <v>2031</v>
      </c>
      <c r="N53">
        <v>0</v>
      </c>
      <c r="O53">
        <v>3.8128099999999998E-2</v>
      </c>
      <c r="P53">
        <v>4.5961799999999997E-2</v>
      </c>
      <c r="Q53">
        <v>3.8128099999999998E-2</v>
      </c>
      <c r="R53">
        <v>3.8128099999999998E-2</v>
      </c>
      <c r="S53">
        <v>3.8128099999999998E-2</v>
      </c>
      <c r="T53">
        <v>3.8128099999999998E-2</v>
      </c>
      <c r="U53" s="1">
        <v>2.7755599999999997E-17</v>
      </c>
      <c r="W53" s="10">
        <f t="shared" si="28"/>
        <v>3.8128099999999998E-2</v>
      </c>
      <c r="X53">
        <f>(17240-16250)/17240</f>
        <v>5.7424593967517402E-2</v>
      </c>
      <c r="Y53">
        <v>4</v>
      </c>
      <c r="Z53" t="s">
        <v>95</v>
      </c>
      <c r="AA53">
        <v>2030</v>
      </c>
      <c r="AB53">
        <v>0.50244666999999998</v>
      </c>
      <c r="AC53">
        <v>0.88189317</v>
      </c>
      <c r="AD53">
        <v>0.50244666999999998</v>
      </c>
      <c r="AE53">
        <v>8.0116695799999995</v>
      </c>
      <c r="AF53">
        <v>2.59344E-2</v>
      </c>
      <c r="AG53">
        <v>24.8513208</v>
      </c>
      <c r="AM53" s="46"/>
      <c r="AN53" s="46"/>
      <c r="AO53" s="44"/>
      <c r="AP53" s="46"/>
    </row>
    <row r="54" spans="1:42" ht="15" customHeight="1" x14ac:dyDescent="0.3">
      <c r="A54">
        <v>2032</v>
      </c>
      <c r="B54">
        <v>0</v>
      </c>
      <c r="C54">
        <v>3.8128099999999998E-2</v>
      </c>
      <c r="D54">
        <v>4.5961799999999997E-2</v>
      </c>
      <c r="E54">
        <v>3.8128099999999998E-2</v>
      </c>
      <c r="F54">
        <v>3.8128099999999998E-2</v>
      </c>
      <c r="G54">
        <v>3.8128099999999998E-2</v>
      </c>
      <c r="H54">
        <v>3.8128099999999998E-2</v>
      </c>
      <c r="I54" s="1">
        <v>2.7755599999999997E-17</v>
      </c>
      <c r="K54" s="10">
        <f t="shared" si="27"/>
        <v>3.8128099999999998E-2</v>
      </c>
      <c r="M54">
        <v>2032</v>
      </c>
      <c r="N54">
        <v>0</v>
      </c>
      <c r="O54">
        <v>3.8128099999999998E-2</v>
      </c>
      <c r="P54">
        <v>4.5961799999999997E-2</v>
      </c>
      <c r="Q54">
        <v>3.8128099999999998E-2</v>
      </c>
      <c r="R54">
        <v>3.8128099999999998E-2</v>
      </c>
      <c r="S54">
        <v>3.8128099999999998E-2</v>
      </c>
      <c r="T54">
        <v>3.8128099999999998E-2</v>
      </c>
      <c r="U54" s="1">
        <v>2.7755599999999997E-17</v>
      </c>
      <c r="W54" s="10">
        <f t="shared" si="28"/>
        <v>3.8128099999999998E-2</v>
      </c>
      <c r="Y54">
        <v>4</v>
      </c>
      <c r="Z54" t="s">
        <v>95</v>
      </c>
      <c r="AA54">
        <v>2031</v>
      </c>
      <c r="AB54">
        <v>0.49672575600000002</v>
      </c>
      <c r="AC54">
        <v>0.87186285399999996</v>
      </c>
      <c r="AD54">
        <v>0.49672575600000002</v>
      </c>
      <c r="AE54">
        <v>7.9255345999999998</v>
      </c>
      <c r="AF54">
        <v>2.59344E-2</v>
      </c>
      <c r="AG54">
        <v>24.751270399999999</v>
      </c>
      <c r="AM54" s="46"/>
      <c r="AN54" s="44"/>
      <c r="AO54" s="44"/>
      <c r="AP54" s="44"/>
    </row>
    <row r="55" spans="1:42" ht="15" customHeight="1" x14ac:dyDescent="0.25">
      <c r="A55">
        <v>2033</v>
      </c>
      <c r="B55">
        <v>0</v>
      </c>
      <c r="C55">
        <v>3.8128099999999998E-2</v>
      </c>
      <c r="D55">
        <v>4.5961799999999997E-2</v>
      </c>
      <c r="E55">
        <v>3.8128099999999998E-2</v>
      </c>
      <c r="F55">
        <v>3.8128099999999998E-2</v>
      </c>
      <c r="G55">
        <v>3.8128099999999998E-2</v>
      </c>
      <c r="H55">
        <v>3.8128099999999998E-2</v>
      </c>
      <c r="I55" s="1">
        <v>2.7755599999999997E-17</v>
      </c>
      <c r="K55" s="10">
        <f t="shared" si="27"/>
        <v>3.8128099999999998E-2</v>
      </c>
      <c r="M55">
        <v>2033</v>
      </c>
      <c r="N55">
        <v>0</v>
      </c>
      <c r="O55">
        <v>3.8128099999999998E-2</v>
      </c>
      <c r="P55">
        <v>4.5961799999999997E-2</v>
      </c>
      <c r="Q55">
        <v>3.8128099999999998E-2</v>
      </c>
      <c r="R55">
        <v>3.8128099999999998E-2</v>
      </c>
      <c r="S55">
        <v>3.8128099999999998E-2</v>
      </c>
      <c r="T55">
        <v>3.8128099999999998E-2</v>
      </c>
      <c r="U55" s="1">
        <v>2.7755599999999997E-17</v>
      </c>
      <c r="W55" s="10">
        <f t="shared" si="28"/>
        <v>3.8128099999999998E-2</v>
      </c>
      <c r="Y55">
        <v>4</v>
      </c>
      <c r="Z55" t="s">
        <v>95</v>
      </c>
      <c r="AA55">
        <v>2032</v>
      </c>
      <c r="AB55">
        <v>0.492239386</v>
      </c>
      <c r="AC55">
        <v>0.86399738000000004</v>
      </c>
      <c r="AD55">
        <v>0.492239386</v>
      </c>
      <c r="AE55">
        <v>7.8390561200000004</v>
      </c>
      <c r="AF55">
        <v>2.59344E-2</v>
      </c>
      <c r="AG55">
        <v>24.669622199999999</v>
      </c>
      <c r="AM55" s="44"/>
      <c r="AN55" s="44"/>
      <c r="AO55" s="44"/>
      <c r="AP55" s="44"/>
    </row>
    <row r="56" spans="1:42" ht="15" customHeight="1" x14ac:dyDescent="0.25">
      <c r="A56">
        <v>2034</v>
      </c>
      <c r="B56">
        <v>0</v>
      </c>
      <c r="C56">
        <v>3.8128099999999998E-2</v>
      </c>
      <c r="D56">
        <v>4.5961799999999997E-2</v>
      </c>
      <c r="E56">
        <v>3.8128099999999998E-2</v>
      </c>
      <c r="F56">
        <v>3.8128099999999998E-2</v>
      </c>
      <c r="G56">
        <v>3.8128099999999998E-2</v>
      </c>
      <c r="H56">
        <v>3.8128099999999998E-2</v>
      </c>
      <c r="I56" s="1">
        <v>2.7755599999999997E-17</v>
      </c>
      <c r="K56" s="10">
        <f t="shared" si="27"/>
        <v>3.8128099999999998E-2</v>
      </c>
      <c r="M56">
        <v>2034</v>
      </c>
      <c r="N56">
        <v>0</v>
      </c>
      <c r="O56">
        <v>3.8128099999999998E-2</v>
      </c>
      <c r="P56">
        <v>4.5961799999999997E-2</v>
      </c>
      <c r="Q56">
        <v>3.8128099999999998E-2</v>
      </c>
      <c r="R56">
        <v>3.8128099999999998E-2</v>
      </c>
      <c r="S56">
        <v>3.8128099999999998E-2</v>
      </c>
      <c r="T56">
        <v>3.8128099999999998E-2</v>
      </c>
      <c r="U56" s="1">
        <v>2.7755599999999997E-17</v>
      </c>
      <c r="W56" s="10">
        <f t="shared" si="28"/>
        <v>3.8128099999999998E-2</v>
      </c>
      <c r="Y56">
        <v>4</v>
      </c>
      <c r="Z56" t="s">
        <v>95</v>
      </c>
      <c r="AA56">
        <v>2033</v>
      </c>
      <c r="AB56">
        <v>0.48890208800000001</v>
      </c>
      <c r="AC56">
        <v>0.85814678200000005</v>
      </c>
      <c r="AD56">
        <v>0.48890208800000001</v>
      </c>
      <c r="AE56">
        <v>7.7652865799999997</v>
      </c>
      <c r="AF56">
        <v>2.59344E-2</v>
      </c>
      <c r="AG56">
        <v>24.602709399999998</v>
      </c>
    </row>
    <row r="57" spans="1:42" ht="15" customHeight="1" x14ac:dyDescent="0.25">
      <c r="K57" s="10">
        <f t="shared" si="27"/>
        <v>0</v>
      </c>
      <c r="W57" s="10">
        <f t="shared" si="28"/>
        <v>0</v>
      </c>
      <c r="Y57">
        <v>4</v>
      </c>
      <c r="Z57" t="s">
        <v>95</v>
      </c>
      <c r="AA57">
        <v>2034</v>
      </c>
      <c r="AB57">
        <v>0.48659231400000003</v>
      </c>
      <c r="AC57">
        <v>0.85409896200000002</v>
      </c>
      <c r="AD57">
        <v>0.48659231400000003</v>
      </c>
      <c r="AE57">
        <v>7.7052050200000002</v>
      </c>
      <c r="AF57">
        <v>2.59344E-2</v>
      </c>
      <c r="AG57">
        <v>24.546722800000001</v>
      </c>
    </row>
    <row r="58" spans="1:42" ht="15" customHeight="1" x14ac:dyDescent="0.25">
      <c r="A58" t="s">
        <v>94</v>
      </c>
      <c r="M58" t="s">
        <v>94</v>
      </c>
      <c r="Y58">
        <v>5</v>
      </c>
      <c r="Z58" t="s">
        <v>95</v>
      </c>
      <c r="AA58">
        <v>2021</v>
      </c>
      <c r="AB58">
        <v>0</v>
      </c>
      <c r="AC58">
        <v>0.95081800000000005</v>
      </c>
      <c r="AD58">
        <v>0.42488500000000001</v>
      </c>
      <c r="AE58">
        <v>8.6778499999999994</v>
      </c>
      <c r="AF58">
        <v>2.0285500000000001E-2</v>
      </c>
      <c r="AG58">
        <v>26.160599999999999</v>
      </c>
    </row>
    <row r="59" spans="1:42" ht="15" customHeight="1" x14ac:dyDescent="0.25">
      <c r="A59" t="s">
        <v>6</v>
      </c>
      <c r="B59" t="s">
        <v>47</v>
      </c>
      <c r="C59" t="s">
        <v>48</v>
      </c>
      <c r="D59" t="s">
        <v>49</v>
      </c>
      <c r="E59" t="s">
        <v>50</v>
      </c>
      <c r="F59" t="s">
        <v>51</v>
      </c>
      <c r="G59" t="s">
        <v>52</v>
      </c>
      <c r="H59" t="s">
        <v>53</v>
      </c>
      <c r="I59" t="s">
        <v>54</v>
      </c>
      <c r="M59" t="s">
        <v>6</v>
      </c>
      <c r="N59" t="s">
        <v>47</v>
      </c>
      <c r="O59" t="s">
        <v>48</v>
      </c>
      <c r="P59" t="s">
        <v>49</v>
      </c>
      <c r="Q59" t="s">
        <v>50</v>
      </c>
      <c r="R59" t="s">
        <v>51</v>
      </c>
      <c r="S59" t="s">
        <v>52</v>
      </c>
      <c r="T59" t="s">
        <v>53</v>
      </c>
      <c r="U59" t="s">
        <v>54</v>
      </c>
      <c r="Y59">
        <v>5</v>
      </c>
      <c r="Z59" t="s">
        <v>95</v>
      </c>
      <c r="AA59">
        <v>2022</v>
      </c>
      <c r="AB59">
        <v>0</v>
      </c>
      <c r="AC59">
        <v>0.94488709999999998</v>
      </c>
      <c r="AD59">
        <v>0.37600299999999998</v>
      </c>
      <c r="AE59">
        <v>8.6283899999999996</v>
      </c>
      <c r="AF59">
        <v>1.8044299999999999E-2</v>
      </c>
      <c r="AG59">
        <v>26.0196626</v>
      </c>
    </row>
    <row r="60" spans="1:42" ht="15" customHeight="1" x14ac:dyDescent="0.25">
      <c r="A60">
        <v>2021</v>
      </c>
      <c r="B60">
        <v>81.051199999999994</v>
      </c>
      <c r="C60">
        <v>20.766300000000001</v>
      </c>
      <c r="D60">
        <v>19.077300000000001</v>
      </c>
      <c r="E60">
        <v>26.160599999999999</v>
      </c>
      <c r="F60">
        <v>26.160599999999999</v>
      </c>
      <c r="G60">
        <v>26.160599999999999</v>
      </c>
      <c r="H60">
        <v>26.160599999999999</v>
      </c>
      <c r="I60" s="1">
        <v>8.1712399999999997E-14</v>
      </c>
      <c r="K60" s="9">
        <f t="shared" ref="K60:K73" si="29">G60*1000</f>
        <v>26160.6</v>
      </c>
      <c r="M60">
        <v>2021</v>
      </c>
      <c r="N60">
        <v>81.051199999999994</v>
      </c>
      <c r="O60">
        <v>20.766300000000001</v>
      </c>
      <c r="P60">
        <v>19.077300000000001</v>
      </c>
      <c r="Q60">
        <v>26.160599999999999</v>
      </c>
      <c r="R60">
        <v>26.160599999999999</v>
      </c>
      <c r="S60">
        <v>26.160599999999999</v>
      </c>
      <c r="T60">
        <v>26.160599999999999</v>
      </c>
      <c r="U60" s="1">
        <v>8.1712399999999997E-14</v>
      </c>
      <c r="W60" s="9">
        <f t="shared" ref="W60:W73" si="30">S60*1000</f>
        <v>26160.6</v>
      </c>
      <c r="Y60">
        <v>5</v>
      </c>
      <c r="Z60" t="s">
        <v>95</v>
      </c>
      <c r="AA60">
        <v>2023</v>
      </c>
      <c r="AB60">
        <v>0</v>
      </c>
      <c r="AC60">
        <v>0.93481603999999996</v>
      </c>
      <c r="AD60">
        <v>0.364902</v>
      </c>
      <c r="AE60">
        <v>8.5989500000000003</v>
      </c>
      <c r="AF60">
        <v>1.76977644E-2</v>
      </c>
      <c r="AG60">
        <v>25.937468599999999</v>
      </c>
    </row>
    <row r="61" spans="1:42" ht="15" customHeight="1" x14ac:dyDescent="0.25">
      <c r="A61">
        <v>2022</v>
      </c>
      <c r="B61">
        <v>81.051199999999994</v>
      </c>
      <c r="C61">
        <v>20.766300000000001</v>
      </c>
      <c r="D61">
        <v>19.077300000000001</v>
      </c>
      <c r="E61">
        <v>25.986699999999999</v>
      </c>
      <c r="F61">
        <v>26.0151</v>
      </c>
      <c r="G61">
        <v>26.0197</v>
      </c>
      <c r="H61">
        <v>26.0685</v>
      </c>
      <c r="I61">
        <v>2.57726E-2</v>
      </c>
      <c r="K61" s="9">
        <f t="shared" si="29"/>
        <v>26019.7</v>
      </c>
      <c r="M61">
        <v>2022</v>
      </c>
      <c r="N61">
        <v>81.051199999999994</v>
      </c>
      <c r="O61">
        <v>20.766300000000001</v>
      </c>
      <c r="P61">
        <v>19.077300000000001</v>
      </c>
      <c r="Q61">
        <v>25.986699999999999</v>
      </c>
      <c r="R61">
        <v>26.0151</v>
      </c>
      <c r="S61">
        <v>26.0197</v>
      </c>
      <c r="T61">
        <v>26.0685</v>
      </c>
      <c r="U61">
        <v>2.57726E-2</v>
      </c>
      <c r="W61" s="9">
        <f t="shared" si="30"/>
        <v>26019.7</v>
      </c>
      <c r="Y61">
        <v>5</v>
      </c>
      <c r="Z61" t="s">
        <v>95</v>
      </c>
      <c r="AA61">
        <v>2024</v>
      </c>
      <c r="AB61">
        <v>0</v>
      </c>
      <c r="AC61">
        <v>0.93239913600000002</v>
      </c>
      <c r="AD61">
        <v>0</v>
      </c>
      <c r="AE61">
        <v>8.6286754999999999</v>
      </c>
      <c r="AF61">
        <v>0</v>
      </c>
      <c r="AG61">
        <v>25.875541599999998</v>
      </c>
    </row>
    <row r="62" spans="1:42" ht="15" customHeight="1" x14ac:dyDescent="0.25">
      <c r="A62">
        <v>2023</v>
      </c>
      <c r="B62">
        <v>81.051199999999994</v>
      </c>
      <c r="C62">
        <v>20.766300000000001</v>
      </c>
      <c r="D62">
        <v>19.077300000000001</v>
      </c>
      <c r="E62">
        <v>25.456199999999999</v>
      </c>
      <c r="F62">
        <v>25.520399999999999</v>
      </c>
      <c r="G62">
        <v>25.527000000000001</v>
      </c>
      <c r="H62">
        <v>25.614100000000001</v>
      </c>
      <c r="I62">
        <v>5.0943000000000002E-2</v>
      </c>
      <c r="K62" s="9">
        <f t="shared" si="29"/>
        <v>25527</v>
      </c>
      <c r="M62">
        <v>2023</v>
      </c>
      <c r="N62">
        <v>81.051199999999994</v>
      </c>
      <c r="O62">
        <v>20.766300000000001</v>
      </c>
      <c r="P62">
        <v>19.077300000000001</v>
      </c>
      <c r="Q62">
        <v>25.866700000000002</v>
      </c>
      <c r="R62">
        <v>25.930900000000001</v>
      </c>
      <c r="S62">
        <v>25.9375</v>
      </c>
      <c r="T62">
        <v>26.0246</v>
      </c>
      <c r="U62">
        <v>5.0943599999999999E-2</v>
      </c>
      <c r="W62" s="9">
        <f t="shared" si="30"/>
        <v>25937.5</v>
      </c>
      <c r="Y62">
        <v>5</v>
      </c>
      <c r="Z62" t="s">
        <v>95</v>
      </c>
      <c r="AA62">
        <v>2025</v>
      </c>
      <c r="AB62">
        <v>0</v>
      </c>
      <c r="AC62">
        <v>0.95475005199999996</v>
      </c>
      <c r="AD62">
        <v>0</v>
      </c>
      <c r="AE62">
        <v>8.7586999999999993</v>
      </c>
      <c r="AF62">
        <v>0</v>
      </c>
      <c r="AG62">
        <v>26.191235599999999</v>
      </c>
    </row>
    <row r="63" spans="1:42" ht="15" customHeight="1" x14ac:dyDescent="0.25">
      <c r="A63">
        <v>2024</v>
      </c>
      <c r="B63">
        <v>81.051199999999994</v>
      </c>
      <c r="C63">
        <v>20.766300000000001</v>
      </c>
      <c r="D63">
        <v>19.077300000000001</v>
      </c>
      <c r="E63">
        <v>24.9558</v>
      </c>
      <c r="F63">
        <v>25.064</v>
      </c>
      <c r="G63">
        <v>25.0746</v>
      </c>
      <c r="H63">
        <v>25.228400000000001</v>
      </c>
      <c r="I63">
        <v>8.4273500000000001E-2</v>
      </c>
      <c r="K63" s="9">
        <f t="shared" si="29"/>
        <v>25074.6</v>
      </c>
      <c r="M63">
        <v>2024</v>
      </c>
      <c r="N63">
        <v>81.051199999999994</v>
      </c>
      <c r="O63">
        <v>20.766300000000001</v>
      </c>
      <c r="P63">
        <v>19.077300000000001</v>
      </c>
      <c r="Q63">
        <v>25.756699999999999</v>
      </c>
      <c r="R63">
        <v>25.864999999999998</v>
      </c>
      <c r="S63">
        <v>25.875499999999999</v>
      </c>
      <c r="T63">
        <v>26.029399999999999</v>
      </c>
      <c r="U63">
        <v>8.4276599999999993E-2</v>
      </c>
      <c r="W63" s="9">
        <f t="shared" si="30"/>
        <v>25875.5</v>
      </c>
      <c r="Y63">
        <v>5</v>
      </c>
      <c r="Z63" t="s">
        <v>95</v>
      </c>
      <c r="AA63">
        <v>2026</v>
      </c>
      <c r="AB63">
        <v>0</v>
      </c>
      <c r="AC63">
        <v>0.98632893600000004</v>
      </c>
      <c r="AD63">
        <v>0</v>
      </c>
      <c r="AE63">
        <v>8.8925286400000001</v>
      </c>
      <c r="AF63">
        <v>0</v>
      </c>
      <c r="AG63">
        <v>26.512124799999999</v>
      </c>
    </row>
    <row r="64" spans="1:42" ht="15" customHeight="1" x14ac:dyDescent="0.25">
      <c r="A64">
        <v>2025</v>
      </c>
      <c r="B64">
        <v>81.051199999999994</v>
      </c>
      <c r="C64">
        <v>20.766300000000001</v>
      </c>
      <c r="D64">
        <v>19.077300000000001</v>
      </c>
      <c r="E64">
        <v>24.482800000000001</v>
      </c>
      <c r="F64">
        <v>24.648199999999999</v>
      </c>
      <c r="G64">
        <v>24.659300000000002</v>
      </c>
      <c r="H64">
        <v>24.874500000000001</v>
      </c>
      <c r="I64">
        <v>0.12584600000000001</v>
      </c>
      <c r="K64" s="9">
        <f t="shared" si="29"/>
        <v>24659.300000000003</v>
      </c>
      <c r="M64">
        <v>2025</v>
      </c>
      <c r="N64">
        <v>81.051199999999994</v>
      </c>
      <c r="O64">
        <v>20.766300000000001</v>
      </c>
      <c r="P64">
        <v>19.077300000000001</v>
      </c>
      <c r="Q64">
        <v>25.238900000000001</v>
      </c>
      <c r="R64">
        <v>25.404299999999999</v>
      </c>
      <c r="S64">
        <v>25.415500000000002</v>
      </c>
      <c r="T64">
        <v>25.630600000000001</v>
      </c>
      <c r="U64">
        <v>0.12584999999999999</v>
      </c>
      <c r="W64" s="9">
        <f t="shared" si="30"/>
        <v>25415.5</v>
      </c>
      <c r="Y64">
        <v>5</v>
      </c>
      <c r="Z64" t="s">
        <v>95</v>
      </c>
      <c r="AA64">
        <v>2027</v>
      </c>
      <c r="AB64">
        <v>0</v>
      </c>
      <c r="AC64">
        <v>0.99125821400000003</v>
      </c>
      <c r="AD64">
        <v>0</v>
      </c>
      <c r="AE64">
        <v>9.02152362</v>
      </c>
      <c r="AF64">
        <v>0</v>
      </c>
      <c r="AG64">
        <v>26.837313399999999</v>
      </c>
    </row>
    <row r="65" spans="1:33" ht="15" customHeight="1" x14ac:dyDescent="0.25">
      <c r="A65">
        <v>2026</v>
      </c>
      <c r="B65">
        <v>81.051199999999994</v>
      </c>
      <c r="C65">
        <v>20.766300000000001</v>
      </c>
      <c r="D65">
        <v>19.077300000000001</v>
      </c>
      <c r="E65">
        <v>24.023599999999998</v>
      </c>
      <c r="F65">
        <v>24.2544</v>
      </c>
      <c r="G65">
        <v>24.271799999999999</v>
      </c>
      <c r="H65">
        <v>24.567299999999999</v>
      </c>
      <c r="I65">
        <v>0.17449200000000001</v>
      </c>
      <c r="K65" s="9">
        <f t="shared" si="29"/>
        <v>24271.8</v>
      </c>
      <c r="M65">
        <v>2026</v>
      </c>
      <c r="N65">
        <v>81.051199999999994</v>
      </c>
      <c r="O65">
        <v>20.766300000000001</v>
      </c>
      <c r="P65">
        <v>19.077300000000001</v>
      </c>
      <c r="Q65">
        <v>24.7363</v>
      </c>
      <c r="R65">
        <v>24.967099999999999</v>
      </c>
      <c r="S65">
        <v>24.984500000000001</v>
      </c>
      <c r="T65">
        <v>25.28</v>
      </c>
      <c r="U65">
        <v>0.17449600000000001</v>
      </c>
      <c r="W65" s="9">
        <f t="shared" si="30"/>
        <v>24984.5</v>
      </c>
      <c r="Y65">
        <v>5</v>
      </c>
      <c r="Z65" t="s">
        <v>95</v>
      </c>
      <c r="AA65">
        <v>2028</v>
      </c>
      <c r="AB65">
        <v>0</v>
      </c>
      <c r="AC65">
        <v>0.99573158799999995</v>
      </c>
      <c r="AD65">
        <v>0</v>
      </c>
      <c r="AE65">
        <v>9.1421461999999991</v>
      </c>
      <c r="AF65">
        <v>0</v>
      </c>
      <c r="AG65">
        <v>27.169550600000001</v>
      </c>
    </row>
    <row r="66" spans="1:33" ht="15" customHeight="1" x14ac:dyDescent="0.25">
      <c r="A66">
        <v>2027</v>
      </c>
      <c r="B66">
        <v>81.051199999999994</v>
      </c>
      <c r="C66">
        <v>20.766300000000001</v>
      </c>
      <c r="D66">
        <v>19.077300000000001</v>
      </c>
      <c r="E66">
        <v>23.575500000000002</v>
      </c>
      <c r="F66">
        <v>23.8843</v>
      </c>
      <c r="G66">
        <v>23.902699999999999</v>
      </c>
      <c r="H66">
        <v>24.287500000000001</v>
      </c>
      <c r="I66">
        <v>0.228823</v>
      </c>
      <c r="K66" s="9">
        <f t="shared" si="29"/>
        <v>23902.7</v>
      </c>
      <c r="M66">
        <v>2027</v>
      </c>
      <c r="N66">
        <v>81.051199999999994</v>
      </c>
      <c r="O66">
        <v>20.766300000000001</v>
      </c>
      <c r="P66">
        <v>19.077300000000001</v>
      </c>
      <c r="Q66">
        <v>24.246300000000002</v>
      </c>
      <c r="R66">
        <v>24.555</v>
      </c>
      <c r="S66">
        <v>24.573399999999999</v>
      </c>
      <c r="T66">
        <v>24.958300000000001</v>
      </c>
      <c r="U66">
        <v>0.228828</v>
      </c>
      <c r="W66" s="9">
        <f t="shared" si="30"/>
        <v>24573.399999999998</v>
      </c>
      <c r="Y66">
        <v>5</v>
      </c>
      <c r="Z66" t="s">
        <v>95</v>
      </c>
      <c r="AA66">
        <v>2029</v>
      </c>
      <c r="AB66">
        <v>0</v>
      </c>
      <c r="AC66">
        <v>1.0033738800000001</v>
      </c>
      <c r="AD66">
        <v>0</v>
      </c>
      <c r="AE66">
        <v>9.2552084400000005</v>
      </c>
      <c r="AF66">
        <v>0</v>
      </c>
      <c r="AG66">
        <v>27.50385</v>
      </c>
    </row>
    <row r="67" spans="1:33" ht="15" customHeight="1" x14ac:dyDescent="0.25">
      <c r="A67">
        <v>2028</v>
      </c>
      <c r="B67">
        <v>81.051199999999994</v>
      </c>
      <c r="C67">
        <v>20.766300000000001</v>
      </c>
      <c r="D67">
        <v>19.077300000000001</v>
      </c>
      <c r="E67">
        <v>23.162299999999998</v>
      </c>
      <c r="F67">
        <v>23.557400000000001</v>
      </c>
      <c r="G67">
        <v>23.577000000000002</v>
      </c>
      <c r="H67">
        <v>24.062100000000001</v>
      </c>
      <c r="I67">
        <v>0.28578799999999999</v>
      </c>
      <c r="K67" s="9">
        <f t="shared" si="29"/>
        <v>23577</v>
      </c>
      <c r="M67">
        <v>2028</v>
      </c>
      <c r="N67">
        <v>81.051199999999994</v>
      </c>
      <c r="O67">
        <v>20.766300000000001</v>
      </c>
      <c r="P67">
        <v>19.077300000000001</v>
      </c>
      <c r="Q67">
        <v>23.7928</v>
      </c>
      <c r="R67">
        <v>24.187999999999999</v>
      </c>
      <c r="S67">
        <v>24.207599999999999</v>
      </c>
      <c r="T67">
        <v>24.692699999999999</v>
      </c>
      <c r="U67">
        <v>0.28579300000000002</v>
      </c>
      <c r="W67" s="9">
        <f t="shared" si="30"/>
        <v>24207.599999999999</v>
      </c>
      <c r="Y67">
        <v>5</v>
      </c>
      <c r="Z67" t="s">
        <v>95</v>
      </c>
      <c r="AA67">
        <v>2030</v>
      </c>
      <c r="AB67">
        <v>0</v>
      </c>
      <c r="AC67">
        <v>1.0124472200000001</v>
      </c>
      <c r="AD67">
        <v>0</v>
      </c>
      <c r="AE67">
        <v>9.3626119200000009</v>
      </c>
      <c r="AF67">
        <v>0</v>
      </c>
      <c r="AG67">
        <v>27.839874999999999</v>
      </c>
    </row>
    <row r="68" spans="1:33" ht="15" customHeight="1" x14ac:dyDescent="0.25">
      <c r="A68">
        <v>2029</v>
      </c>
      <c r="B68">
        <v>81.051199999999994</v>
      </c>
      <c r="C68">
        <v>20.766300000000001</v>
      </c>
      <c r="D68">
        <v>19.077300000000001</v>
      </c>
      <c r="E68">
        <v>22.785699999999999</v>
      </c>
      <c r="F68">
        <v>23.2728</v>
      </c>
      <c r="G68">
        <v>23.2896</v>
      </c>
      <c r="H68">
        <v>23.8889</v>
      </c>
      <c r="I68">
        <v>0.34622999999999998</v>
      </c>
      <c r="K68" s="9">
        <f t="shared" si="29"/>
        <v>23289.599999999999</v>
      </c>
      <c r="M68">
        <v>2029</v>
      </c>
      <c r="N68">
        <v>81.051199999999994</v>
      </c>
      <c r="O68">
        <v>20.766300000000001</v>
      </c>
      <c r="P68">
        <v>19.077300000000001</v>
      </c>
      <c r="Q68">
        <v>23.377800000000001</v>
      </c>
      <c r="R68">
        <v>23.864799999999999</v>
      </c>
      <c r="S68">
        <v>23.881599999999999</v>
      </c>
      <c r="T68">
        <v>24.480899999999998</v>
      </c>
      <c r="U68">
        <v>0.34623500000000001</v>
      </c>
      <c r="W68" s="9">
        <f t="shared" si="30"/>
        <v>23881.599999999999</v>
      </c>
      <c r="Y68">
        <v>5</v>
      </c>
      <c r="Z68" t="s">
        <v>95</v>
      </c>
      <c r="AA68">
        <v>2031</v>
      </c>
      <c r="AB68">
        <v>0</v>
      </c>
      <c r="AC68">
        <v>1.0215765999999999</v>
      </c>
      <c r="AD68">
        <v>0</v>
      </c>
      <c r="AE68">
        <v>9.4701174199999993</v>
      </c>
      <c r="AF68">
        <v>0</v>
      </c>
      <c r="AG68">
        <v>28.176256200000001</v>
      </c>
    </row>
    <row r="69" spans="1:33" ht="15" customHeight="1" x14ac:dyDescent="0.25">
      <c r="A69">
        <v>2030</v>
      </c>
      <c r="B69">
        <v>81.051199999999994</v>
      </c>
      <c r="C69">
        <v>20.766300000000001</v>
      </c>
      <c r="D69">
        <v>19.077300000000001</v>
      </c>
      <c r="E69">
        <v>22.413599999999999</v>
      </c>
      <c r="F69">
        <v>23.027699999999999</v>
      </c>
      <c r="G69">
        <v>23.035900000000002</v>
      </c>
      <c r="H69">
        <v>23.7195</v>
      </c>
      <c r="I69">
        <v>0.40728500000000001</v>
      </c>
      <c r="K69" s="9">
        <f t="shared" si="29"/>
        <v>23035.9</v>
      </c>
      <c r="M69">
        <v>2030</v>
      </c>
      <c r="N69">
        <v>81.051199999999994</v>
      </c>
      <c r="O69">
        <v>20.766300000000001</v>
      </c>
      <c r="P69">
        <v>19.077300000000001</v>
      </c>
      <c r="Q69">
        <v>22.968900000000001</v>
      </c>
      <c r="R69">
        <v>23.582999999999998</v>
      </c>
      <c r="S69">
        <v>23.591200000000001</v>
      </c>
      <c r="T69">
        <v>24.274899999999999</v>
      </c>
      <c r="U69">
        <v>0.40728999999999999</v>
      </c>
      <c r="W69" s="9">
        <f t="shared" si="30"/>
        <v>23591.200000000001</v>
      </c>
      <c r="Y69">
        <v>5</v>
      </c>
      <c r="Z69" t="s">
        <v>95</v>
      </c>
      <c r="AA69">
        <v>2032</v>
      </c>
      <c r="AB69">
        <v>0</v>
      </c>
      <c r="AC69">
        <v>1.0321479</v>
      </c>
      <c r="AD69">
        <v>0</v>
      </c>
      <c r="AE69" s="27">
        <v>9.5693488200000001</v>
      </c>
      <c r="AF69" s="27">
        <v>0</v>
      </c>
      <c r="AG69">
        <v>28.513889599999999</v>
      </c>
    </row>
    <row r="70" spans="1:33" ht="15" customHeight="1" x14ac:dyDescent="0.25">
      <c r="A70">
        <v>2031</v>
      </c>
      <c r="B70">
        <v>81.051199999999994</v>
      </c>
      <c r="C70">
        <v>20.766300000000001</v>
      </c>
      <c r="D70">
        <v>19.077300000000001</v>
      </c>
      <c r="E70">
        <v>22.101400000000002</v>
      </c>
      <c r="F70">
        <v>22.807400000000001</v>
      </c>
      <c r="G70">
        <v>22.811900000000001</v>
      </c>
      <c r="H70">
        <v>23.613299999999999</v>
      </c>
      <c r="I70">
        <v>0.47038099999999999</v>
      </c>
      <c r="K70" s="9">
        <f t="shared" si="29"/>
        <v>22811.9</v>
      </c>
      <c r="M70">
        <v>2031</v>
      </c>
      <c r="N70">
        <v>81.051199999999994</v>
      </c>
      <c r="O70">
        <v>20.766300000000001</v>
      </c>
      <c r="P70">
        <v>19.077300000000001</v>
      </c>
      <c r="Q70">
        <v>22.621700000000001</v>
      </c>
      <c r="R70">
        <v>23.3278</v>
      </c>
      <c r="S70">
        <v>23.3323</v>
      </c>
      <c r="T70">
        <v>24.133700000000001</v>
      </c>
      <c r="U70">
        <v>0.47038600000000003</v>
      </c>
      <c r="W70" s="9">
        <f t="shared" si="30"/>
        <v>23332.3</v>
      </c>
      <c r="Y70">
        <v>5</v>
      </c>
      <c r="Z70" t="s">
        <v>95</v>
      </c>
      <c r="AA70">
        <v>2033</v>
      </c>
      <c r="AB70">
        <v>0</v>
      </c>
      <c r="AC70">
        <v>1.0440606400000001</v>
      </c>
      <c r="AD70">
        <v>0</v>
      </c>
      <c r="AE70">
        <v>9.6757435199999993</v>
      </c>
      <c r="AF70">
        <v>0</v>
      </c>
      <c r="AG70">
        <v>28.8504228</v>
      </c>
    </row>
    <row r="71" spans="1:33" ht="15" customHeight="1" x14ac:dyDescent="0.25">
      <c r="A71">
        <v>2032</v>
      </c>
      <c r="B71">
        <v>81.051199999999994</v>
      </c>
      <c r="C71">
        <v>20.766300000000001</v>
      </c>
      <c r="D71">
        <v>19.077300000000001</v>
      </c>
      <c r="E71">
        <v>21.8078</v>
      </c>
      <c r="F71">
        <v>22.618099999999998</v>
      </c>
      <c r="G71">
        <v>22.617100000000001</v>
      </c>
      <c r="H71">
        <v>23.4833</v>
      </c>
      <c r="I71">
        <v>0.53338099999999999</v>
      </c>
      <c r="K71" s="9">
        <f t="shared" si="29"/>
        <v>22617.100000000002</v>
      </c>
      <c r="M71">
        <v>2032</v>
      </c>
      <c r="N71">
        <v>81.051199999999994</v>
      </c>
      <c r="O71">
        <v>20.766300000000001</v>
      </c>
      <c r="P71">
        <v>19.077300000000001</v>
      </c>
      <c r="Q71">
        <v>22.295000000000002</v>
      </c>
      <c r="R71">
        <v>23.1053</v>
      </c>
      <c r="S71">
        <v>23.104299999999999</v>
      </c>
      <c r="T71">
        <v>23.970600000000001</v>
      </c>
      <c r="U71">
        <v>0.53338600000000003</v>
      </c>
      <c r="W71" s="9">
        <f t="shared" si="30"/>
        <v>23104.3</v>
      </c>
      <c r="Y71">
        <v>5</v>
      </c>
      <c r="Z71" t="s">
        <v>95</v>
      </c>
      <c r="AA71">
        <v>2034</v>
      </c>
      <c r="AB71">
        <v>0</v>
      </c>
      <c r="AC71">
        <v>1.0571510200000001</v>
      </c>
      <c r="AD71">
        <v>0</v>
      </c>
      <c r="AE71">
        <v>9.7904010400000008</v>
      </c>
      <c r="AF71">
        <v>0</v>
      </c>
      <c r="AG71">
        <v>29.183269599999999</v>
      </c>
    </row>
    <row r="72" spans="1:33" ht="15" customHeight="1" x14ac:dyDescent="0.25">
      <c r="A72">
        <v>2033</v>
      </c>
      <c r="B72">
        <v>81.051199999999994</v>
      </c>
      <c r="C72">
        <v>20.766300000000001</v>
      </c>
      <c r="D72">
        <v>19.077300000000001</v>
      </c>
      <c r="E72">
        <v>21.550799999999999</v>
      </c>
      <c r="F72">
        <v>22.431799999999999</v>
      </c>
      <c r="G72">
        <v>22.4465</v>
      </c>
      <c r="H72">
        <v>23.420100000000001</v>
      </c>
      <c r="I72">
        <v>0.59632600000000002</v>
      </c>
      <c r="K72" s="9">
        <f t="shared" si="29"/>
        <v>22446.5</v>
      </c>
      <c r="M72">
        <v>2033</v>
      </c>
      <c r="N72">
        <v>81.051199999999994</v>
      </c>
      <c r="O72">
        <v>20.766300000000001</v>
      </c>
      <c r="P72">
        <v>19.077300000000001</v>
      </c>
      <c r="Q72">
        <v>22.006599999999999</v>
      </c>
      <c r="R72">
        <v>22.887599999999999</v>
      </c>
      <c r="S72">
        <v>22.9023</v>
      </c>
      <c r="T72">
        <v>23.876000000000001</v>
      </c>
      <c r="U72">
        <v>0.59633100000000006</v>
      </c>
      <c r="W72" s="9">
        <f t="shared" si="30"/>
        <v>22902.3</v>
      </c>
      <c r="Y72">
        <v>6</v>
      </c>
      <c r="Z72" t="s">
        <v>95</v>
      </c>
      <c r="AA72">
        <v>2021</v>
      </c>
      <c r="AB72">
        <v>0.95081800000000005</v>
      </c>
      <c r="AC72">
        <v>0.95081800000000005</v>
      </c>
      <c r="AD72">
        <v>0.42488500000000001</v>
      </c>
      <c r="AE72">
        <v>8.6778499999999994</v>
      </c>
      <c r="AF72">
        <v>2.0285500000000001E-2</v>
      </c>
      <c r="AG72">
        <v>26.160599999999999</v>
      </c>
    </row>
    <row r="73" spans="1:33" ht="15" customHeight="1" x14ac:dyDescent="0.25">
      <c r="A73">
        <v>2034</v>
      </c>
      <c r="B73">
        <v>81.051199999999994</v>
      </c>
      <c r="C73">
        <v>20.766300000000001</v>
      </c>
      <c r="D73">
        <v>19.077300000000001</v>
      </c>
      <c r="E73">
        <v>21.310099999999998</v>
      </c>
      <c r="F73">
        <v>22.267099999999999</v>
      </c>
      <c r="G73">
        <v>22.295200000000001</v>
      </c>
      <c r="H73">
        <v>23.308</v>
      </c>
      <c r="I73">
        <v>0.65865700000000005</v>
      </c>
      <c r="K73" s="9">
        <f t="shared" si="29"/>
        <v>22295.200000000001</v>
      </c>
      <c r="M73">
        <v>2034</v>
      </c>
      <c r="N73">
        <v>81.051199999999994</v>
      </c>
      <c r="O73">
        <v>20.766300000000001</v>
      </c>
      <c r="P73">
        <v>19.077300000000001</v>
      </c>
      <c r="Q73">
        <v>21.7363</v>
      </c>
      <c r="R73">
        <v>22.693300000000001</v>
      </c>
      <c r="S73">
        <v>22.721499999999999</v>
      </c>
      <c r="T73">
        <v>23.734200000000001</v>
      </c>
      <c r="U73">
        <v>0.65866199999999997</v>
      </c>
      <c r="W73" s="9">
        <f t="shared" si="30"/>
        <v>22721.5</v>
      </c>
      <c r="Y73">
        <v>6</v>
      </c>
      <c r="Z73" t="s">
        <v>95</v>
      </c>
      <c r="AA73">
        <v>2022</v>
      </c>
      <c r="AB73">
        <v>0.94488709999999998</v>
      </c>
      <c r="AC73">
        <v>0.94488709999999998</v>
      </c>
      <c r="AD73">
        <v>0.94488709999999998</v>
      </c>
      <c r="AE73">
        <v>8.5300899999999995</v>
      </c>
      <c r="AF73">
        <v>4.5961700000000001E-2</v>
      </c>
      <c r="AG73">
        <v>26.0196626</v>
      </c>
    </row>
    <row r="74" spans="1:33" ht="15" customHeight="1" x14ac:dyDescent="0.25">
      <c r="A74" t="s">
        <v>16</v>
      </c>
      <c r="B74">
        <v>2</v>
      </c>
      <c r="C74" t="s">
        <v>16</v>
      </c>
      <c r="D74" t="s">
        <v>17</v>
      </c>
      <c r="E74" t="s">
        <v>95</v>
      </c>
      <c r="M74" t="s">
        <v>16</v>
      </c>
      <c r="N74">
        <v>2</v>
      </c>
      <c r="O74" t="s">
        <v>16</v>
      </c>
      <c r="P74" t="s">
        <v>17</v>
      </c>
      <c r="Q74" t="s">
        <v>95</v>
      </c>
      <c r="Y74">
        <v>6</v>
      </c>
      <c r="Z74" t="s">
        <v>95</v>
      </c>
      <c r="AA74">
        <v>2023</v>
      </c>
      <c r="AB74">
        <v>0.91014658999999998</v>
      </c>
      <c r="AC74">
        <v>0.91014658999999998</v>
      </c>
      <c r="AD74">
        <v>0.91014658999999998</v>
      </c>
      <c r="AE74">
        <v>8.2720400000000005</v>
      </c>
      <c r="AF74">
        <v>4.5961700000000001E-2</v>
      </c>
      <c r="AG74">
        <v>25.369001399999998</v>
      </c>
    </row>
    <row r="75" spans="1:33" ht="15" customHeight="1" x14ac:dyDescent="0.25">
      <c r="A75" t="s">
        <v>18</v>
      </c>
      <c r="B75" t="s">
        <v>95</v>
      </c>
      <c r="M75" t="s">
        <v>18</v>
      </c>
      <c r="N75" t="s">
        <v>95</v>
      </c>
      <c r="Y75">
        <v>6</v>
      </c>
      <c r="Z75" t="s">
        <v>95</v>
      </c>
      <c r="AA75">
        <v>2024</v>
      </c>
      <c r="AB75">
        <v>0.88452007200000005</v>
      </c>
      <c r="AC75">
        <v>0.88452007200000005</v>
      </c>
      <c r="AD75">
        <v>0.88452007200000005</v>
      </c>
      <c r="AE75">
        <v>8.0216999999999992</v>
      </c>
      <c r="AF75">
        <v>4.5961799999999997E-2</v>
      </c>
      <c r="AG75">
        <v>24.773211799999999</v>
      </c>
    </row>
    <row r="76" spans="1:33" ht="15" customHeight="1" x14ac:dyDescent="0.25">
      <c r="A76" t="s">
        <v>6</v>
      </c>
      <c r="B76" t="s">
        <v>19</v>
      </c>
      <c r="C76" t="s">
        <v>20</v>
      </c>
      <c r="D76" t="s">
        <v>21</v>
      </c>
      <c r="E76" t="s">
        <v>22</v>
      </c>
      <c r="F76" t="s">
        <v>23</v>
      </c>
      <c r="G76" t="s">
        <v>24</v>
      </c>
      <c r="H76" t="s">
        <v>25</v>
      </c>
      <c r="I76" t="s">
        <v>26</v>
      </c>
      <c r="M76" t="s">
        <v>6</v>
      </c>
      <c r="N76" t="s">
        <v>19</v>
      </c>
      <c r="O76" t="s">
        <v>20</v>
      </c>
      <c r="P76" t="s">
        <v>21</v>
      </c>
      <c r="Q76" t="s">
        <v>22</v>
      </c>
      <c r="R76" t="s">
        <v>23</v>
      </c>
      <c r="S76" t="s">
        <v>24</v>
      </c>
      <c r="T76" t="s">
        <v>25</v>
      </c>
      <c r="U76" t="s">
        <v>26</v>
      </c>
      <c r="Y76">
        <v>6</v>
      </c>
      <c r="Z76" t="s">
        <v>95</v>
      </c>
      <c r="AA76">
        <v>2025</v>
      </c>
      <c r="AB76">
        <v>0.86931425200000001</v>
      </c>
      <c r="AC76">
        <v>0.86931425200000001</v>
      </c>
      <c r="AD76">
        <v>0.86931425200000001</v>
      </c>
      <c r="AE76">
        <v>7.7961099999999997</v>
      </c>
      <c r="AF76">
        <v>4.5961799999999997E-2</v>
      </c>
      <c r="AG76">
        <v>24.226959600000001</v>
      </c>
    </row>
    <row r="77" spans="1:33" ht="15" customHeight="1" x14ac:dyDescent="0.25">
      <c r="A77">
        <v>2021</v>
      </c>
      <c r="B77">
        <v>0</v>
      </c>
      <c r="C77">
        <v>0.57415300000000002</v>
      </c>
      <c r="D77">
        <v>0.61545300000000003</v>
      </c>
      <c r="E77">
        <v>0.42488500000000001</v>
      </c>
      <c r="F77">
        <v>0.42488500000000001</v>
      </c>
      <c r="G77">
        <v>0.42488500000000001</v>
      </c>
      <c r="H77">
        <v>0.42488500000000001</v>
      </c>
      <c r="I77" s="1">
        <v>1.2767600000000001E-15</v>
      </c>
      <c r="K77" s="9">
        <f t="shared" ref="K77:K90" si="31">G77*1000</f>
        <v>424.88499999999999</v>
      </c>
      <c r="M77">
        <v>2021</v>
      </c>
      <c r="N77">
        <v>0</v>
      </c>
      <c r="O77">
        <v>0.57415300000000002</v>
      </c>
      <c r="P77">
        <v>0.61545300000000003</v>
      </c>
      <c r="Q77">
        <v>0.42488500000000001</v>
      </c>
      <c r="R77">
        <v>0.42488500000000001</v>
      </c>
      <c r="S77">
        <v>0.42488500000000001</v>
      </c>
      <c r="T77">
        <v>0.42488500000000001</v>
      </c>
      <c r="U77" s="1">
        <v>1.2767600000000001E-15</v>
      </c>
      <c r="W77" s="9">
        <f t="shared" ref="W77:W90" si="32">S77*1000</f>
        <v>424.88499999999999</v>
      </c>
      <c r="Y77">
        <v>6</v>
      </c>
      <c r="Z77" t="s">
        <v>95</v>
      </c>
      <c r="AA77">
        <v>2026</v>
      </c>
      <c r="AB77">
        <v>0.86436826</v>
      </c>
      <c r="AC77">
        <v>0.86436826</v>
      </c>
      <c r="AD77">
        <v>0.86436826</v>
      </c>
      <c r="AE77">
        <v>7.5838359000000004</v>
      </c>
      <c r="AF77">
        <v>4.5961799999999997E-2</v>
      </c>
      <c r="AG77">
        <v>23.7184472</v>
      </c>
    </row>
    <row r="78" spans="1:33" ht="15" customHeight="1" x14ac:dyDescent="0.25">
      <c r="A78">
        <v>2022</v>
      </c>
      <c r="B78">
        <v>0</v>
      </c>
      <c r="C78">
        <v>0.57415300000000002</v>
      </c>
      <c r="D78">
        <v>0.61545300000000003</v>
      </c>
      <c r="E78">
        <v>0.78681299999999998</v>
      </c>
      <c r="F78">
        <v>0.78681400000000001</v>
      </c>
      <c r="G78">
        <v>0.78681400000000001</v>
      </c>
      <c r="H78">
        <v>0.78681500000000004</v>
      </c>
      <c r="I78" s="1">
        <v>4.1934699999999998E-7</v>
      </c>
      <c r="K78" s="9">
        <f t="shared" si="31"/>
        <v>786.81399999999996</v>
      </c>
      <c r="M78">
        <v>2022</v>
      </c>
      <c r="N78">
        <v>0</v>
      </c>
      <c r="O78">
        <v>0.57415300000000002</v>
      </c>
      <c r="P78">
        <v>0.61545300000000003</v>
      </c>
      <c r="Q78">
        <v>0.37600299999999998</v>
      </c>
      <c r="R78">
        <v>0.37600299999999998</v>
      </c>
      <c r="S78">
        <v>0.37600299999999998</v>
      </c>
      <c r="T78">
        <v>0.37600299999999998</v>
      </c>
      <c r="U78" s="1">
        <v>3.1416900000000003E-14</v>
      </c>
      <c r="W78" s="9">
        <f t="shared" si="32"/>
        <v>376.00299999999999</v>
      </c>
      <c r="Y78">
        <v>6</v>
      </c>
      <c r="Z78" t="s">
        <v>95</v>
      </c>
      <c r="AA78">
        <v>2027</v>
      </c>
      <c r="AB78">
        <v>0.83401414600000001</v>
      </c>
      <c r="AC78">
        <v>0.83401414600000001</v>
      </c>
      <c r="AD78">
        <v>0.83401414600000001</v>
      </c>
      <c r="AE78">
        <v>7.3764732200000003</v>
      </c>
      <c r="AF78">
        <v>4.5961799999999997E-2</v>
      </c>
      <c r="AG78">
        <v>23.2361638</v>
      </c>
    </row>
    <row r="79" spans="1:33" ht="15" customHeight="1" x14ac:dyDescent="0.25">
      <c r="A79">
        <v>2023</v>
      </c>
      <c r="B79">
        <v>0</v>
      </c>
      <c r="C79">
        <v>0.57415300000000002</v>
      </c>
      <c r="D79">
        <v>0.61545300000000003</v>
      </c>
      <c r="E79">
        <v>0.76358199999999998</v>
      </c>
      <c r="F79">
        <v>0.76358499999999996</v>
      </c>
      <c r="G79">
        <v>0.76358499999999996</v>
      </c>
      <c r="H79">
        <v>0.76358899999999996</v>
      </c>
      <c r="I79" s="1">
        <v>2.07819E-6</v>
      </c>
      <c r="K79" s="9">
        <f t="shared" si="31"/>
        <v>763.58499999999992</v>
      </c>
      <c r="M79">
        <v>2023</v>
      </c>
      <c r="N79">
        <v>0</v>
      </c>
      <c r="O79">
        <v>0.57415300000000002</v>
      </c>
      <c r="P79">
        <v>0.61545300000000003</v>
      </c>
      <c r="Q79">
        <v>0.364902</v>
      </c>
      <c r="R79">
        <v>0.364902</v>
      </c>
      <c r="S79">
        <v>0.364902</v>
      </c>
      <c r="T79">
        <v>0.364902</v>
      </c>
      <c r="U79" s="1">
        <v>3.34404E-12</v>
      </c>
      <c r="W79" s="9">
        <f t="shared" si="32"/>
        <v>364.90199999999999</v>
      </c>
      <c r="Y79">
        <v>6</v>
      </c>
      <c r="Z79" t="s">
        <v>95</v>
      </c>
      <c r="AA79">
        <v>2028</v>
      </c>
      <c r="AB79">
        <v>0.80531486600000002</v>
      </c>
      <c r="AC79">
        <v>0.80531486600000002</v>
      </c>
      <c r="AD79">
        <v>0.80531486600000002</v>
      </c>
      <c r="AE79">
        <v>7.17386312</v>
      </c>
      <c r="AF79">
        <v>4.5961799999999997E-2</v>
      </c>
      <c r="AG79">
        <v>22.809067200000001</v>
      </c>
    </row>
    <row r="80" spans="1:33" ht="15" customHeight="1" x14ac:dyDescent="0.25">
      <c r="A80">
        <v>2024</v>
      </c>
      <c r="B80">
        <v>0</v>
      </c>
      <c r="C80">
        <v>0.57415300000000002</v>
      </c>
      <c r="D80">
        <v>0.61545300000000003</v>
      </c>
      <c r="E80">
        <v>0.74741599999999997</v>
      </c>
      <c r="F80">
        <v>0.74742699999999995</v>
      </c>
      <c r="G80">
        <v>0.74742799999999998</v>
      </c>
      <c r="H80">
        <v>0.747444</v>
      </c>
      <c r="I80" s="1">
        <v>8.7283799999999996E-6</v>
      </c>
      <c r="K80" s="9">
        <f t="shared" si="31"/>
        <v>747.428</v>
      </c>
      <c r="M80">
        <v>2024</v>
      </c>
      <c r="N80">
        <v>0</v>
      </c>
      <c r="O80">
        <v>0.57415300000000002</v>
      </c>
      <c r="P80">
        <v>0.61545300000000003</v>
      </c>
      <c r="Q80">
        <v>0.77639100000000005</v>
      </c>
      <c r="R80">
        <v>0.77640200000000004</v>
      </c>
      <c r="S80">
        <v>0.77640299999999995</v>
      </c>
      <c r="T80">
        <v>0.77641899999999997</v>
      </c>
      <c r="U80" s="1">
        <v>8.7702900000000007E-6</v>
      </c>
      <c r="W80" s="9">
        <f t="shared" si="32"/>
        <v>776.40299999999991</v>
      </c>
      <c r="Y80">
        <v>6</v>
      </c>
      <c r="Z80" t="s">
        <v>95</v>
      </c>
      <c r="AA80">
        <v>2029</v>
      </c>
      <c r="AB80">
        <v>0.78175883199999996</v>
      </c>
      <c r="AC80">
        <v>0.78175883199999996</v>
      </c>
      <c r="AD80">
        <v>0.78175883199999996</v>
      </c>
      <c r="AE80">
        <v>6.97784782</v>
      </c>
      <c r="AF80">
        <v>4.5961799999999997E-2</v>
      </c>
      <c r="AG80">
        <v>22.431225600000001</v>
      </c>
    </row>
    <row r="81" spans="1:33" ht="15" customHeight="1" x14ac:dyDescent="0.25">
      <c r="A81">
        <v>2025</v>
      </c>
      <c r="B81">
        <v>0</v>
      </c>
      <c r="C81">
        <v>0.57415300000000002</v>
      </c>
      <c r="D81">
        <v>0.61545300000000003</v>
      </c>
      <c r="E81">
        <v>0.73948400000000003</v>
      </c>
      <c r="F81">
        <v>0.73952300000000004</v>
      </c>
      <c r="G81">
        <v>0.73952600000000002</v>
      </c>
      <c r="H81">
        <v>0.73958400000000002</v>
      </c>
      <c r="I81" s="1">
        <v>3.2083099999999998E-5</v>
      </c>
      <c r="K81" s="9">
        <f t="shared" si="31"/>
        <v>739.52600000000007</v>
      </c>
      <c r="M81">
        <v>2025</v>
      </c>
      <c r="N81">
        <v>0</v>
      </c>
      <c r="O81">
        <v>0.57415300000000002</v>
      </c>
      <c r="P81">
        <v>0.61545300000000003</v>
      </c>
      <c r="Q81">
        <v>0.76692000000000005</v>
      </c>
      <c r="R81">
        <v>0.76695899999999995</v>
      </c>
      <c r="S81">
        <v>0.76696299999999995</v>
      </c>
      <c r="T81">
        <v>0.76702099999999995</v>
      </c>
      <c r="U81" s="1">
        <v>3.2123499999999998E-5</v>
      </c>
      <c r="W81" s="9">
        <f t="shared" si="32"/>
        <v>766.96299999999997</v>
      </c>
      <c r="Y81">
        <v>6</v>
      </c>
      <c r="Z81" t="s">
        <v>95</v>
      </c>
      <c r="AA81">
        <v>2030</v>
      </c>
      <c r="AB81">
        <v>0.76139556200000003</v>
      </c>
      <c r="AC81">
        <v>0.76139556200000003</v>
      </c>
      <c r="AD81">
        <v>0.76139556200000003</v>
      </c>
      <c r="AE81">
        <v>6.7908240400000004</v>
      </c>
      <c r="AF81">
        <v>4.5961799999999997E-2</v>
      </c>
      <c r="AG81">
        <v>22.096647600000001</v>
      </c>
    </row>
    <row r="82" spans="1:33" ht="15" customHeight="1" x14ac:dyDescent="0.25">
      <c r="A82">
        <v>2026</v>
      </c>
      <c r="B82">
        <v>0</v>
      </c>
      <c r="C82">
        <v>0.57415300000000002</v>
      </c>
      <c r="D82">
        <v>0.61545300000000003</v>
      </c>
      <c r="E82">
        <v>0.73974799999999996</v>
      </c>
      <c r="F82">
        <v>0.73987400000000003</v>
      </c>
      <c r="G82">
        <v>0.73988600000000004</v>
      </c>
      <c r="H82">
        <v>0.74007199999999995</v>
      </c>
      <c r="I82" s="1">
        <v>1.02094E-4</v>
      </c>
      <c r="K82" s="9">
        <f t="shared" si="31"/>
        <v>739.88600000000008</v>
      </c>
      <c r="M82">
        <v>2026</v>
      </c>
      <c r="N82">
        <v>0</v>
      </c>
      <c r="O82">
        <v>0.57415300000000002</v>
      </c>
      <c r="P82">
        <v>0.61545300000000003</v>
      </c>
      <c r="Q82">
        <v>0.76571699999999998</v>
      </c>
      <c r="R82">
        <v>0.76584300000000005</v>
      </c>
      <c r="S82">
        <v>0.76585499999999995</v>
      </c>
      <c r="T82">
        <v>0.76604099999999997</v>
      </c>
      <c r="U82" s="1">
        <v>1.02135E-4</v>
      </c>
      <c r="W82" s="9">
        <f t="shared" si="32"/>
        <v>765.8549999999999</v>
      </c>
      <c r="Y82">
        <v>6</v>
      </c>
      <c r="Z82" t="s">
        <v>95</v>
      </c>
      <c r="AA82">
        <v>2031</v>
      </c>
      <c r="AB82">
        <v>0.74274842399999996</v>
      </c>
      <c r="AC82">
        <v>0.74274842399999996</v>
      </c>
      <c r="AD82">
        <v>0.74274842399999996</v>
      </c>
      <c r="AE82">
        <v>6.6175910199999999</v>
      </c>
      <c r="AF82">
        <v>4.5961799999999997E-2</v>
      </c>
      <c r="AG82">
        <v>21.800316599999999</v>
      </c>
    </row>
    <row r="83" spans="1:33" ht="15" customHeight="1" x14ac:dyDescent="0.25">
      <c r="A83">
        <v>2027</v>
      </c>
      <c r="B83">
        <v>0</v>
      </c>
      <c r="C83">
        <v>0.57415300000000002</v>
      </c>
      <c r="D83">
        <v>0.61545300000000003</v>
      </c>
      <c r="E83">
        <v>0.71835199999999999</v>
      </c>
      <c r="F83">
        <v>0.71868399999999999</v>
      </c>
      <c r="G83">
        <v>0.71872100000000005</v>
      </c>
      <c r="H83">
        <v>0.71921599999999997</v>
      </c>
      <c r="I83">
        <v>2.7239099999999997E-4</v>
      </c>
      <c r="K83" s="9">
        <f t="shared" si="31"/>
        <v>718.721</v>
      </c>
      <c r="M83">
        <v>2027</v>
      </c>
      <c r="N83">
        <v>0</v>
      </c>
      <c r="O83">
        <v>0.57415300000000002</v>
      </c>
      <c r="P83">
        <v>0.61545300000000003</v>
      </c>
      <c r="Q83">
        <v>0.74283100000000002</v>
      </c>
      <c r="R83">
        <v>0.74316300000000002</v>
      </c>
      <c r="S83">
        <v>0.74319999999999997</v>
      </c>
      <c r="T83">
        <v>0.74369499999999999</v>
      </c>
      <c r="U83">
        <v>2.72434E-4</v>
      </c>
      <c r="W83" s="9">
        <f t="shared" si="32"/>
        <v>743.19999999999993</v>
      </c>
      <c r="Y83">
        <v>6</v>
      </c>
      <c r="Z83" t="s">
        <v>95</v>
      </c>
      <c r="AA83">
        <v>2032</v>
      </c>
      <c r="AB83">
        <v>0.72707128600000004</v>
      </c>
      <c r="AC83">
        <v>0.72707128600000004</v>
      </c>
      <c r="AD83">
        <v>0.72707128600000004</v>
      </c>
      <c r="AE83">
        <v>6.4534032999999997</v>
      </c>
      <c r="AF83">
        <v>4.5961799999999997E-2</v>
      </c>
      <c r="AG83">
        <v>21.540796</v>
      </c>
    </row>
    <row r="84" spans="1:33" ht="15" customHeight="1" x14ac:dyDescent="0.25">
      <c r="A84">
        <v>2028</v>
      </c>
      <c r="B84">
        <v>0</v>
      </c>
      <c r="C84">
        <v>0.57415300000000002</v>
      </c>
      <c r="D84">
        <v>0.61545300000000003</v>
      </c>
      <c r="E84">
        <v>0.69770100000000002</v>
      </c>
      <c r="F84">
        <v>0.69841399999999998</v>
      </c>
      <c r="G84">
        <v>0.69850299999999999</v>
      </c>
      <c r="H84">
        <v>0.69951700000000006</v>
      </c>
      <c r="I84">
        <v>5.8350700000000004E-4</v>
      </c>
      <c r="K84" s="9">
        <f t="shared" si="31"/>
        <v>698.50299999999993</v>
      </c>
      <c r="M84">
        <v>2028</v>
      </c>
      <c r="N84">
        <v>0</v>
      </c>
      <c r="O84">
        <v>0.57415300000000002</v>
      </c>
      <c r="P84">
        <v>0.61545300000000003</v>
      </c>
      <c r="Q84">
        <v>0.72075599999999995</v>
      </c>
      <c r="R84">
        <v>0.721468</v>
      </c>
      <c r="S84">
        <v>0.721557</v>
      </c>
      <c r="T84">
        <v>0.72257099999999996</v>
      </c>
      <c r="U84">
        <v>5.8355500000000003E-4</v>
      </c>
      <c r="W84" s="9">
        <f t="shared" si="32"/>
        <v>721.55700000000002</v>
      </c>
      <c r="Y84">
        <v>6</v>
      </c>
      <c r="Z84" t="s">
        <v>95</v>
      </c>
      <c r="AA84">
        <v>2033</v>
      </c>
      <c r="AB84">
        <v>0.71411785400000005</v>
      </c>
      <c r="AC84">
        <v>0.71411785400000005</v>
      </c>
      <c r="AD84">
        <v>0.71411785400000005</v>
      </c>
      <c r="AE84">
        <v>6.3086960599999999</v>
      </c>
      <c r="AF84">
        <v>4.5961799999999997E-2</v>
      </c>
      <c r="AG84">
        <v>21.312284600000002</v>
      </c>
    </row>
    <row r="85" spans="1:33" ht="15" customHeight="1" x14ac:dyDescent="0.25">
      <c r="A85">
        <v>2029</v>
      </c>
      <c r="B85">
        <v>0</v>
      </c>
      <c r="C85">
        <v>0.57415300000000002</v>
      </c>
      <c r="D85">
        <v>0.61545300000000003</v>
      </c>
      <c r="E85">
        <v>0.68087600000000004</v>
      </c>
      <c r="F85">
        <v>0.68205400000000005</v>
      </c>
      <c r="G85">
        <v>0.68218100000000004</v>
      </c>
      <c r="H85">
        <v>0.68389599999999995</v>
      </c>
      <c r="I85">
        <v>9.4776599999999995E-4</v>
      </c>
      <c r="K85" s="9">
        <f t="shared" si="31"/>
        <v>682.18100000000004</v>
      </c>
      <c r="M85">
        <v>2029</v>
      </c>
      <c r="N85">
        <v>0</v>
      </c>
      <c r="O85">
        <v>0.57415300000000002</v>
      </c>
      <c r="P85">
        <v>0.61545300000000003</v>
      </c>
      <c r="Q85">
        <v>0.70257099999999995</v>
      </c>
      <c r="R85">
        <v>0.70374899999999996</v>
      </c>
      <c r="S85">
        <v>0.70387599999999995</v>
      </c>
      <c r="T85">
        <v>0.70559099999999997</v>
      </c>
      <c r="U85">
        <v>9.4781599999999998E-4</v>
      </c>
      <c r="W85" s="9">
        <f t="shared" si="32"/>
        <v>703.87599999999998</v>
      </c>
      <c r="Y85">
        <v>6</v>
      </c>
      <c r="Z85" t="s">
        <v>95</v>
      </c>
      <c r="AA85">
        <v>2034</v>
      </c>
      <c r="AB85">
        <v>0.70359101199999996</v>
      </c>
      <c r="AC85">
        <v>0.70359101199999996</v>
      </c>
      <c r="AD85">
        <v>0.70359101199999996</v>
      </c>
      <c r="AE85">
        <v>6.1836082799999996</v>
      </c>
      <c r="AF85">
        <v>4.5961799999999997E-2</v>
      </c>
      <c r="AG85">
        <v>21.1090716</v>
      </c>
    </row>
    <row r="86" spans="1:33" ht="15" customHeight="1" x14ac:dyDescent="0.25">
      <c r="A86">
        <v>2030</v>
      </c>
      <c r="B86">
        <v>0</v>
      </c>
      <c r="C86">
        <v>0.57415300000000002</v>
      </c>
      <c r="D86">
        <v>0.61545300000000003</v>
      </c>
      <c r="E86">
        <v>0.66637800000000003</v>
      </c>
      <c r="F86">
        <v>0.66806600000000005</v>
      </c>
      <c r="G86">
        <v>0.66817599999999999</v>
      </c>
      <c r="H86">
        <v>0.67028799999999999</v>
      </c>
      <c r="I86">
        <v>1.25377E-3</v>
      </c>
      <c r="K86" s="9">
        <f t="shared" si="31"/>
        <v>668.17600000000004</v>
      </c>
      <c r="M86">
        <v>2030</v>
      </c>
      <c r="N86">
        <v>0</v>
      </c>
      <c r="O86">
        <v>0.57415300000000002</v>
      </c>
      <c r="P86">
        <v>0.61545300000000003</v>
      </c>
      <c r="Q86">
        <v>0.68676300000000001</v>
      </c>
      <c r="R86">
        <v>0.68845100000000004</v>
      </c>
      <c r="S86">
        <v>0.68856099999999998</v>
      </c>
      <c r="T86">
        <v>0.69067299999999998</v>
      </c>
      <c r="U86">
        <v>1.2538200000000001E-3</v>
      </c>
      <c r="W86" s="9">
        <f t="shared" si="32"/>
        <v>688.56099999999992</v>
      </c>
      <c r="Y86">
        <v>7</v>
      </c>
      <c r="Z86" t="s">
        <v>95</v>
      </c>
      <c r="AA86">
        <v>2021</v>
      </c>
      <c r="AB86">
        <v>0.95081800000000005</v>
      </c>
      <c r="AC86">
        <v>0.95081800000000005</v>
      </c>
      <c r="AD86">
        <v>0.42488500000000001</v>
      </c>
      <c r="AE86">
        <v>8.6778499999999994</v>
      </c>
      <c r="AF86">
        <v>2.0285500000000001E-2</v>
      </c>
      <c r="AG86">
        <v>26.160599999999999</v>
      </c>
    </row>
    <row r="87" spans="1:33" ht="15" customHeight="1" x14ac:dyDescent="0.25">
      <c r="A87">
        <v>2031</v>
      </c>
      <c r="B87">
        <v>0</v>
      </c>
      <c r="C87">
        <v>0.57415300000000002</v>
      </c>
      <c r="D87">
        <v>0.61545300000000003</v>
      </c>
      <c r="E87">
        <v>0.65309200000000001</v>
      </c>
      <c r="F87">
        <v>0.65517400000000003</v>
      </c>
      <c r="G87">
        <v>0.65528600000000004</v>
      </c>
      <c r="H87">
        <v>0.65777399999999997</v>
      </c>
      <c r="I87">
        <v>1.51406E-3</v>
      </c>
      <c r="K87" s="9">
        <f t="shared" si="31"/>
        <v>655.28600000000006</v>
      </c>
      <c r="M87">
        <v>2031</v>
      </c>
      <c r="N87">
        <v>0</v>
      </c>
      <c r="O87">
        <v>0.57415300000000002</v>
      </c>
      <c r="P87">
        <v>0.61545300000000003</v>
      </c>
      <c r="Q87">
        <v>0.67221299999999995</v>
      </c>
      <c r="R87">
        <v>0.67429499999999998</v>
      </c>
      <c r="S87">
        <v>0.67440699999999998</v>
      </c>
      <c r="T87">
        <v>0.67689500000000002</v>
      </c>
      <c r="U87">
        <v>1.5140900000000001E-3</v>
      </c>
      <c r="W87" s="9">
        <f t="shared" si="32"/>
        <v>674.40699999999993</v>
      </c>
      <c r="Y87">
        <v>7</v>
      </c>
      <c r="Z87" t="s">
        <v>95</v>
      </c>
      <c r="AA87">
        <v>2022</v>
      </c>
      <c r="AB87">
        <v>0.94488709999999998</v>
      </c>
      <c r="AC87">
        <v>0.94488709999999998</v>
      </c>
      <c r="AD87">
        <v>0.78681404600000004</v>
      </c>
      <c r="AE87">
        <v>8.5575600000000005</v>
      </c>
      <c r="AF87">
        <v>3.8128099999999998E-2</v>
      </c>
      <c r="AG87">
        <v>26.0196626</v>
      </c>
    </row>
    <row r="88" spans="1:33" ht="15" customHeight="1" x14ac:dyDescent="0.25">
      <c r="A88">
        <v>2032</v>
      </c>
      <c r="B88">
        <v>0</v>
      </c>
      <c r="C88">
        <v>0.57415300000000002</v>
      </c>
      <c r="D88">
        <v>0.61545300000000003</v>
      </c>
      <c r="E88">
        <v>0.64204799999999995</v>
      </c>
      <c r="F88">
        <v>0.64448099999999997</v>
      </c>
      <c r="G88">
        <v>0.64459100000000003</v>
      </c>
      <c r="H88">
        <v>0.64744900000000005</v>
      </c>
      <c r="I88">
        <v>1.77177E-3</v>
      </c>
      <c r="K88" s="9">
        <f t="shared" si="31"/>
        <v>644.59100000000001</v>
      </c>
      <c r="M88">
        <v>2032</v>
      </c>
      <c r="N88">
        <v>0</v>
      </c>
      <c r="O88">
        <v>0.57415300000000002</v>
      </c>
      <c r="P88">
        <v>0.61545300000000003</v>
      </c>
      <c r="Q88">
        <v>0.65996100000000002</v>
      </c>
      <c r="R88">
        <v>0.66239400000000004</v>
      </c>
      <c r="S88">
        <v>0.66250299999999995</v>
      </c>
      <c r="T88">
        <v>0.66536200000000001</v>
      </c>
      <c r="U88">
        <v>1.77181E-3</v>
      </c>
      <c r="W88" s="9">
        <f t="shared" si="32"/>
        <v>662.50299999999993</v>
      </c>
      <c r="Y88">
        <v>7</v>
      </c>
      <c r="Z88" t="s">
        <v>95</v>
      </c>
      <c r="AA88">
        <v>2023</v>
      </c>
      <c r="AB88">
        <v>0.91700004800000001</v>
      </c>
      <c r="AC88">
        <v>0.91700004800000001</v>
      </c>
      <c r="AD88">
        <v>0.76358499400000002</v>
      </c>
      <c r="AE88">
        <v>8.3621400000000001</v>
      </c>
      <c r="AF88">
        <v>3.8128099999999998E-2</v>
      </c>
      <c r="AG88">
        <v>25.526951400000002</v>
      </c>
    </row>
    <row r="89" spans="1:33" ht="15" customHeight="1" x14ac:dyDescent="0.25">
      <c r="A89">
        <v>2033</v>
      </c>
      <c r="B89">
        <v>0</v>
      </c>
      <c r="C89">
        <v>0.57415300000000002</v>
      </c>
      <c r="D89">
        <v>0.61545300000000003</v>
      </c>
      <c r="E89">
        <v>0.63267399999999996</v>
      </c>
      <c r="F89">
        <v>0.63585100000000006</v>
      </c>
      <c r="G89">
        <v>0.63592000000000004</v>
      </c>
      <c r="H89">
        <v>0.639907</v>
      </c>
      <c r="I89">
        <v>2.2451200000000002E-3</v>
      </c>
      <c r="K89" s="9">
        <f t="shared" si="31"/>
        <v>635.92000000000007</v>
      </c>
      <c r="M89">
        <v>2033</v>
      </c>
      <c r="N89">
        <v>0</v>
      </c>
      <c r="O89">
        <v>0.57415300000000002</v>
      </c>
      <c r="P89">
        <v>0.61545300000000003</v>
      </c>
      <c r="Q89">
        <v>0.64943700000000004</v>
      </c>
      <c r="R89">
        <v>0.65261400000000003</v>
      </c>
      <c r="S89">
        <v>0.65268300000000001</v>
      </c>
      <c r="T89">
        <v>0.65666999999999998</v>
      </c>
      <c r="U89">
        <v>2.2451699999999999E-3</v>
      </c>
      <c r="W89" s="9">
        <f t="shared" si="32"/>
        <v>652.68299999999999</v>
      </c>
      <c r="Y89">
        <v>7</v>
      </c>
      <c r="Z89" t="s">
        <v>95</v>
      </c>
      <c r="AA89">
        <v>2024</v>
      </c>
      <c r="AB89">
        <v>0.89760565800000003</v>
      </c>
      <c r="AC89">
        <v>0.89760565800000003</v>
      </c>
      <c r="AD89">
        <v>0.89760565800000003</v>
      </c>
      <c r="AE89">
        <v>8.1437200000000001</v>
      </c>
      <c r="AF89">
        <v>4.5961799999999997E-2</v>
      </c>
      <c r="AG89">
        <v>25.074572400000001</v>
      </c>
    </row>
    <row r="90" spans="1:33" ht="15" customHeight="1" x14ac:dyDescent="0.25">
      <c r="A90">
        <v>2034</v>
      </c>
      <c r="B90">
        <v>0</v>
      </c>
      <c r="C90">
        <v>0.57415300000000002</v>
      </c>
      <c r="D90">
        <v>0.61545300000000003</v>
      </c>
      <c r="E90">
        <v>0.62348800000000004</v>
      </c>
      <c r="F90">
        <v>0.62855000000000005</v>
      </c>
      <c r="G90">
        <v>0.62905599999999995</v>
      </c>
      <c r="H90">
        <v>0.63629500000000005</v>
      </c>
      <c r="I90">
        <v>3.9173699999999999E-3</v>
      </c>
      <c r="K90" s="9">
        <f t="shared" si="31"/>
        <v>629.05599999999993</v>
      </c>
      <c r="M90">
        <v>2034</v>
      </c>
      <c r="N90">
        <v>0</v>
      </c>
      <c r="O90">
        <v>0.57415300000000002</v>
      </c>
      <c r="P90">
        <v>0.61545300000000003</v>
      </c>
      <c r="Q90">
        <v>0.63916300000000004</v>
      </c>
      <c r="R90">
        <v>0.64422599999999997</v>
      </c>
      <c r="S90">
        <v>0.64473100000000005</v>
      </c>
      <c r="T90">
        <v>0.65197000000000005</v>
      </c>
      <c r="U90">
        <v>3.9174800000000001E-3</v>
      </c>
      <c r="W90" s="9">
        <f t="shared" si="32"/>
        <v>644.73100000000011</v>
      </c>
      <c r="Y90">
        <v>7</v>
      </c>
      <c r="Z90" t="s">
        <v>95</v>
      </c>
      <c r="AA90">
        <v>2025</v>
      </c>
      <c r="AB90">
        <v>0.88161065199999999</v>
      </c>
      <c r="AC90">
        <v>0.88161065199999999</v>
      </c>
      <c r="AD90">
        <v>0.88161065199999999</v>
      </c>
      <c r="AE90">
        <v>7.9123799999999997</v>
      </c>
      <c r="AF90">
        <v>4.5961799999999997E-2</v>
      </c>
      <c r="AG90">
        <v>24.509282200000001</v>
      </c>
    </row>
    <row r="91" spans="1:33" ht="15" customHeight="1" x14ac:dyDescent="0.25">
      <c r="Y91">
        <v>7</v>
      </c>
      <c r="Z91" t="s">
        <v>95</v>
      </c>
      <c r="AA91">
        <v>2026</v>
      </c>
      <c r="AB91">
        <v>0.87591928200000002</v>
      </c>
      <c r="AC91" s="27">
        <v>0.87591928200000002</v>
      </c>
      <c r="AD91" s="27">
        <v>0.87591928200000002</v>
      </c>
      <c r="AE91" s="27">
        <v>7.6942462999999996</v>
      </c>
      <c r="AF91" s="27">
        <v>4.5961799999999997E-2</v>
      </c>
      <c r="AG91">
        <v>23.982523799999999</v>
      </c>
    </row>
    <row r="92" spans="1:33" ht="15" customHeight="1" x14ac:dyDescent="0.25">
      <c r="A92" t="s">
        <v>29</v>
      </c>
      <c r="B92" t="s">
        <v>95</v>
      </c>
      <c r="M92" t="s">
        <v>29</v>
      </c>
      <c r="N92" t="s">
        <v>95</v>
      </c>
      <c r="Y92">
        <v>7</v>
      </c>
      <c r="Z92" t="s">
        <v>95</v>
      </c>
      <c r="AA92">
        <v>2027</v>
      </c>
      <c r="AB92">
        <v>0.84481924399999997</v>
      </c>
      <c r="AC92">
        <v>0.84481924399999997</v>
      </c>
      <c r="AD92">
        <v>0.84481924399999997</v>
      </c>
      <c r="AE92">
        <v>7.4809082800000004</v>
      </c>
      <c r="AF92">
        <v>4.5961799999999997E-2</v>
      </c>
      <c r="AG92">
        <v>23.4828096</v>
      </c>
    </row>
    <row r="93" spans="1:33" ht="15" customHeight="1" x14ac:dyDescent="0.25">
      <c r="A93" t="s">
        <v>6</v>
      </c>
      <c r="B93" t="s">
        <v>30</v>
      </c>
      <c r="C93" t="s">
        <v>31</v>
      </c>
      <c r="D93" t="s">
        <v>32</v>
      </c>
      <c r="E93" t="s">
        <v>33</v>
      </c>
      <c r="F93" t="s">
        <v>34</v>
      </c>
      <c r="G93" t="s">
        <v>35</v>
      </c>
      <c r="H93" t="s">
        <v>36</v>
      </c>
      <c r="I93" t="s">
        <v>37</v>
      </c>
      <c r="M93" t="s">
        <v>6</v>
      </c>
      <c r="N93" t="s">
        <v>30</v>
      </c>
      <c r="O93" t="s">
        <v>31</v>
      </c>
      <c r="P93" t="s">
        <v>32</v>
      </c>
      <c r="Q93" t="s">
        <v>33</v>
      </c>
      <c r="R93" t="s">
        <v>34</v>
      </c>
      <c r="S93" t="s">
        <v>35</v>
      </c>
      <c r="T93" t="s">
        <v>36</v>
      </c>
      <c r="U93" t="s">
        <v>37</v>
      </c>
      <c r="Y93">
        <v>7</v>
      </c>
      <c r="Z93" t="s">
        <v>95</v>
      </c>
      <c r="AA93">
        <v>2028</v>
      </c>
      <c r="AB93">
        <v>0.81541367399999998</v>
      </c>
      <c r="AC93">
        <v>0.81541367399999998</v>
      </c>
      <c r="AD93">
        <v>0.81541367399999998</v>
      </c>
      <c r="AE93">
        <v>7.2722931199999996</v>
      </c>
      <c r="AF93">
        <v>4.5961799999999997E-2</v>
      </c>
      <c r="AG93">
        <v>23.039160599999999</v>
      </c>
    </row>
    <row r="94" spans="1:33" ht="15" customHeight="1" x14ac:dyDescent="0.25">
      <c r="A94">
        <v>2021</v>
      </c>
      <c r="B94">
        <v>14.776300000000001</v>
      </c>
      <c r="C94">
        <v>5.9105100000000004</v>
      </c>
      <c r="D94">
        <v>5.1717000000000004</v>
      </c>
      <c r="E94">
        <v>8.6778499999999994</v>
      </c>
      <c r="F94">
        <v>8.6778499999999994</v>
      </c>
      <c r="G94">
        <v>8.6778499999999994</v>
      </c>
      <c r="H94">
        <v>8.6778499999999994</v>
      </c>
      <c r="I94" s="1">
        <v>1.24345E-14</v>
      </c>
      <c r="K94" s="9">
        <f t="shared" ref="K94:K107" si="33">G94*1000</f>
        <v>8677.8499999999985</v>
      </c>
      <c r="M94">
        <v>2021</v>
      </c>
      <c r="N94">
        <v>14.776300000000001</v>
      </c>
      <c r="O94">
        <v>5.9105100000000004</v>
      </c>
      <c r="P94">
        <v>5.1717000000000004</v>
      </c>
      <c r="Q94">
        <v>8.6778499999999994</v>
      </c>
      <c r="R94">
        <v>8.6778499999999994</v>
      </c>
      <c r="S94">
        <v>8.6778499999999994</v>
      </c>
      <c r="T94">
        <v>8.6778499999999994</v>
      </c>
      <c r="U94" s="1">
        <v>1.24345E-14</v>
      </c>
      <c r="W94" s="9">
        <f t="shared" ref="W94:W107" si="34">S94*1000</f>
        <v>8677.8499999999985</v>
      </c>
      <c r="Y94">
        <v>7</v>
      </c>
      <c r="Z94" t="s">
        <v>95</v>
      </c>
      <c r="AA94">
        <v>2029</v>
      </c>
      <c r="AB94">
        <v>0.79119004400000004</v>
      </c>
      <c r="AC94">
        <v>0.79119004400000004</v>
      </c>
      <c r="AD94">
        <v>0.79119004400000004</v>
      </c>
      <c r="AE94">
        <v>7.0703519999999997</v>
      </c>
      <c r="AF94">
        <v>4.5961799999999997E-2</v>
      </c>
      <c r="AG94">
        <v>22.645614999999999</v>
      </c>
    </row>
    <row r="95" spans="1:33" ht="15" customHeight="1" x14ac:dyDescent="0.25">
      <c r="A95">
        <v>2022</v>
      </c>
      <c r="B95">
        <v>14.776300000000001</v>
      </c>
      <c r="C95">
        <v>5.9105100000000004</v>
      </c>
      <c r="D95">
        <v>5.1717000000000004</v>
      </c>
      <c r="E95">
        <v>8.5575600000000005</v>
      </c>
      <c r="F95">
        <v>8.5575600000000005</v>
      </c>
      <c r="G95">
        <v>8.5575600000000005</v>
      </c>
      <c r="H95">
        <v>8.5575600000000005</v>
      </c>
      <c r="I95" s="1">
        <v>3.9079900000000001E-14</v>
      </c>
      <c r="K95" s="9">
        <f t="shared" si="33"/>
        <v>8557.5600000000013</v>
      </c>
      <c r="M95">
        <v>2022</v>
      </c>
      <c r="N95">
        <v>14.776300000000001</v>
      </c>
      <c r="O95">
        <v>5.9105100000000004</v>
      </c>
      <c r="P95">
        <v>5.1717000000000004</v>
      </c>
      <c r="Q95">
        <v>8.6283899999999996</v>
      </c>
      <c r="R95">
        <v>8.6283899999999996</v>
      </c>
      <c r="S95">
        <v>8.6283899999999996</v>
      </c>
      <c r="T95">
        <v>8.6283899999999996</v>
      </c>
      <c r="U95" s="1">
        <v>3.4026999999999998E-8</v>
      </c>
      <c r="W95" s="9">
        <f t="shared" si="34"/>
        <v>8628.39</v>
      </c>
      <c r="Y95">
        <v>7</v>
      </c>
      <c r="Z95" t="s">
        <v>95</v>
      </c>
      <c r="AA95">
        <v>2030</v>
      </c>
      <c r="AB95">
        <v>0.77018981799999997</v>
      </c>
      <c r="AC95">
        <v>0.77018981799999997</v>
      </c>
      <c r="AD95">
        <v>0.77018981799999997</v>
      </c>
      <c r="AE95">
        <v>6.8775449399999999</v>
      </c>
      <c r="AF95">
        <v>4.5961799999999997E-2</v>
      </c>
      <c r="AG95">
        <v>22.29618</v>
      </c>
    </row>
    <row r="96" spans="1:33" ht="15" customHeight="1" x14ac:dyDescent="0.25">
      <c r="A96">
        <v>2023</v>
      </c>
      <c r="B96">
        <v>14.776300000000001</v>
      </c>
      <c r="C96">
        <v>5.9105100000000004</v>
      </c>
      <c r="D96">
        <v>5.1717000000000004</v>
      </c>
      <c r="E96">
        <v>8.3621400000000001</v>
      </c>
      <c r="F96">
        <v>8.3621400000000001</v>
      </c>
      <c r="G96">
        <v>8.3621400000000001</v>
      </c>
      <c r="H96">
        <v>8.3621400000000001</v>
      </c>
      <c r="I96" s="1">
        <v>4.4408899999999999E-14</v>
      </c>
      <c r="K96" s="9">
        <f t="shared" si="33"/>
        <v>8362.14</v>
      </c>
      <c r="M96">
        <v>2023</v>
      </c>
      <c r="N96">
        <v>14.776300000000001</v>
      </c>
      <c r="O96">
        <v>5.9105100000000004</v>
      </c>
      <c r="P96">
        <v>5.1717000000000004</v>
      </c>
      <c r="Q96">
        <v>8.5989500000000003</v>
      </c>
      <c r="R96">
        <v>8.5989500000000003</v>
      </c>
      <c r="S96">
        <v>8.5989500000000003</v>
      </c>
      <c r="T96">
        <v>8.5989500000000003</v>
      </c>
      <c r="U96" s="1">
        <v>2.4611199999999997E-7</v>
      </c>
      <c r="W96" s="9">
        <f t="shared" si="34"/>
        <v>8598.9500000000007</v>
      </c>
      <c r="Y96">
        <v>7</v>
      </c>
      <c r="Z96" t="s">
        <v>95</v>
      </c>
      <c r="AA96">
        <v>2031</v>
      </c>
      <c r="AB96">
        <v>0.75093428799999995</v>
      </c>
      <c r="AC96">
        <v>0.75093428799999995</v>
      </c>
      <c r="AD96">
        <v>0.75093428799999995</v>
      </c>
      <c r="AE96">
        <v>6.6987526199999996</v>
      </c>
      <c r="AF96">
        <v>4.5961799999999997E-2</v>
      </c>
      <c r="AG96" s="27">
        <v>21.9858504</v>
      </c>
    </row>
    <row r="97" spans="1:33" ht="15" customHeight="1" x14ac:dyDescent="0.25">
      <c r="A97">
        <v>2024</v>
      </c>
      <c r="B97">
        <v>14.776300000000001</v>
      </c>
      <c r="C97">
        <v>5.9105100000000004</v>
      </c>
      <c r="D97">
        <v>5.1717000000000004</v>
      </c>
      <c r="E97">
        <v>8.1697900000000008</v>
      </c>
      <c r="F97">
        <v>8.1697900000000008</v>
      </c>
      <c r="G97">
        <v>8.1697900000000008</v>
      </c>
      <c r="H97">
        <v>8.1697900000000008</v>
      </c>
      <c r="I97" s="1">
        <v>4.7961600000000001E-14</v>
      </c>
      <c r="K97" s="9">
        <f t="shared" si="33"/>
        <v>8169.7900000000009</v>
      </c>
      <c r="M97">
        <v>2024</v>
      </c>
      <c r="N97">
        <v>14.776300000000001</v>
      </c>
      <c r="O97">
        <v>5.9105100000000004</v>
      </c>
      <c r="P97">
        <v>5.1717000000000004</v>
      </c>
      <c r="Q97">
        <v>8.4953299999999992</v>
      </c>
      <c r="R97">
        <v>8.4953299999999992</v>
      </c>
      <c r="S97">
        <v>8.4953299999999992</v>
      </c>
      <c r="T97">
        <v>8.4953400000000006</v>
      </c>
      <c r="U97" s="1">
        <v>4.6735099999999999E-7</v>
      </c>
      <c r="W97" s="9">
        <f t="shared" si="34"/>
        <v>8495.33</v>
      </c>
      <c r="Y97">
        <v>7</v>
      </c>
      <c r="Z97" t="s">
        <v>95</v>
      </c>
      <c r="AA97">
        <v>2032</v>
      </c>
      <c r="AB97">
        <v>0.73468067000000004</v>
      </c>
      <c r="AC97">
        <v>0.73468067000000004</v>
      </c>
      <c r="AD97">
        <v>0.73468067000000004</v>
      </c>
      <c r="AE97">
        <v>6.52909614</v>
      </c>
      <c r="AF97">
        <v>4.5961799999999997E-2</v>
      </c>
      <c r="AG97">
        <v>21.713169799999999</v>
      </c>
    </row>
    <row r="98" spans="1:33" ht="15" customHeight="1" x14ac:dyDescent="0.25">
      <c r="A98">
        <v>2025</v>
      </c>
      <c r="B98">
        <v>14.776300000000001</v>
      </c>
      <c r="C98">
        <v>5.9105100000000004</v>
      </c>
      <c r="D98">
        <v>5.1717000000000004</v>
      </c>
      <c r="E98">
        <v>7.9980500000000001</v>
      </c>
      <c r="F98">
        <v>7.9980500000000001</v>
      </c>
      <c r="G98">
        <v>7.9980500000000001</v>
      </c>
      <c r="H98">
        <v>7.9980500000000001</v>
      </c>
      <c r="I98" s="1">
        <v>7.4606999999999995E-14</v>
      </c>
      <c r="K98" s="9">
        <f t="shared" si="33"/>
        <v>7998.05</v>
      </c>
      <c r="M98">
        <v>2025</v>
      </c>
      <c r="N98">
        <v>14.776300000000001</v>
      </c>
      <c r="O98">
        <v>5.9105100000000004</v>
      </c>
      <c r="P98">
        <v>5.1717000000000004</v>
      </c>
      <c r="Q98">
        <v>8.3106799999999996</v>
      </c>
      <c r="R98">
        <v>8.3106799999999996</v>
      </c>
      <c r="S98">
        <v>8.3106799999999996</v>
      </c>
      <c r="T98">
        <v>8.3106799999999996</v>
      </c>
      <c r="U98" s="1">
        <v>4.4924299999999999E-7</v>
      </c>
      <c r="W98" s="9">
        <f t="shared" si="34"/>
        <v>8310.68</v>
      </c>
      <c r="Y98">
        <v>7</v>
      </c>
      <c r="Z98" t="s">
        <v>95</v>
      </c>
      <c r="AA98">
        <v>2033</v>
      </c>
      <c r="AB98">
        <v>0.72118405799999996</v>
      </c>
      <c r="AC98">
        <v>0.72118405799999996</v>
      </c>
      <c r="AD98">
        <v>0.72118405799999996</v>
      </c>
      <c r="AE98">
        <v>6.3791458600000004</v>
      </c>
      <c r="AF98">
        <v>4.5961799999999997E-2</v>
      </c>
      <c r="AG98">
        <v>21.472312800000001</v>
      </c>
    </row>
    <row r="99" spans="1:33" ht="15" customHeight="1" x14ac:dyDescent="0.25">
      <c r="A99">
        <v>2026</v>
      </c>
      <c r="B99">
        <v>14.776300000000001</v>
      </c>
      <c r="C99">
        <v>5.9105100000000004</v>
      </c>
      <c r="D99">
        <v>5.1717000000000004</v>
      </c>
      <c r="E99">
        <v>7.8358400000000001</v>
      </c>
      <c r="F99">
        <v>7.8359100000000002</v>
      </c>
      <c r="G99">
        <v>7.8359199999999998</v>
      </c>
      <c r="H99">
        <v>7.8360399999999997</v>
      </c>
      <c r="I99" s="1">
        <v>6.4362600000000006E-5</v>
      </c>
      <c r="K99" s="9">
        <f t="shared" si="33"/>
        <v>7835.92</v>
      </c>
      <c r="M99">
        <v>2026</v>
      </c>
      <c r="N99">
        <v>14.776300000000001</v>
      </c>
      <c r="O99">
        <v>5.9105100000000004</v>
      </c>
      <c r="P99">
        <v>5.1717000000000004</v>
      </c>
      <c r="Q99">
        <v>8.1349900000000002</v>
      </c>
      <c r="R99">
        <v>8.1350700000000007</v>
      </c>
      <c r="S99">
        <v>8.1350800000000003</v>
      </c>
      <c r="T99">
        <v>8.1351999999999993</v>
      </c>
      <c r="U99" s="1">
        <v>6.4789399999999993E-5</v>
      </c>
      <c r="W99" s="9">
        <f t="shared" si="34"/>
        <v>8135.08</v>
      </c>
      <c r="Y99">
        <v>7</v>
      </c>
      <c r="Z99" t="s">
        <v>95</v>
      </c>
      <c r="AA99">
        <v>2034</v>
      </c>
      <c r="AB99">
        <v>0.71014721999999997</v>
      </c>
      <c r="AC99">
        <v>0.71014721999999997</v>
      </c>
      <c r="AD99">
        <v>0.71014721999999997</v>
      </c>
      <c r="AE99">
        <v>6.2490957399999996</v>
      </c>
      <c r="AF99">
        <v>4.5961799999999997E-2</v>
      </c>
      <c r="AG99">
        <v>21.257535600000001</v>
      </c>
    </row>
    <row r="100" spans="1:33" ht="15" customHeight="1" x14ac:dyDescent="0.25">
      <c r="A100">
        <v>2027</v>
      </c>
      <c r="B100">
        <v>14.776300000000001</v>
      </c>
      <c r="C100">
        <v>5.9105100000000004</v>
      </c>
      <c r="D100">
        <v>5.1717000000000004</v>
      </c>
      <c r="E100">
        <v>7.6748900000000004</v>
      </c>
      <c r="F100">
        <v>7.67509</v>
      </c>
      <c r="G100">
        <v>7.6751100000000001</v>
      </c>
      <c r="H100">
        <v>7.6753999999999998</v>
      </c>
      <c r="I100">
        <v>1.6388399999999999E-4</v>
      </c>
      <c r="K100" s="9">
        <f t="shared" si="33"/>
        <v>7675.11</v>
      </c>
      <c r="M100">
        <v>2027</v>
      </c>
      <c r="N100">
        <v>14.776300000000001</v>
      </c>
      <c r="O100">
        <v>5.9105100000000004</v>
      </c>
      <c r="P100">
        <v>5.1717000000000004</v>
      </c>
      <c r="Q100">
        <v>7.9600400000000002</v>
      </c>
      <c r="R100">
        <v>7.9602399999999998</v>
      </c>
      <c r="S100">
        <v>7.9602599999999999</v>
      </c>
      <c r="T100">
        <v>7.9605499999999996</v>
      </c>
      <c r="U100">
        <v>1.6428999999999999E-4</v>
      </c>
      <c r="W100" s="9">
        <f t="shared" si="34"/>
        <v>7960.26</v>
      </c>
    </row>
    <row r="101" spans="1:33" ht="15" customHeight="1" x14ac:dyDescent="0.25">
      <c r="A101">
        <v>2028</v>
      </c>
      <c r="B101">
        <v>14.776300000000001</v>
      </c>
      <c r="C101">
        <v>5.9105100000000004</v>
      </c>
      <c r="D101">
        <v>5.1717000000000004</v>
      </c>
      <c r="E101">
        <v>7.5145799999999996</v>
      </c>
      <c r="F101">
        <v>7.5150600000000001</v>
      </c>
      <c r="G101">
        <v>7.51511</v>
      </c>
      <c r="H101">
        <v>7.5157999999999996</v>
      </c>
      <c r="I101">
        <v>3.8949999999999998E-4</v>
      </c>
      <c r="K101" s="9">
        <f t="shared" si="33"/>
        <v>7515.11</v>
      </c>
      <c r="M101">
        <v>2028</v>
      </c>
      <c r="N101">
        <v>14.776300000000001</v>
      </c>
      <c r="O101">
        <v>5.9105100000000004</v>
      </c>
      <c r="P101">
        <v>5.1717000000000004</v>
      </c>
      <c r="Q101">
        <v>7.7854099999999997</v>
      </c>
      <c r="R101">
        <v>7.7858900000000002</v>
      </c>
      <c r="S101">
        <v>7.7859400000000001</v>
      </c>
      <c r="T101">
        <v>7.7866299999999997</v>
      </c>
      <c r="U101">
        <v>3.8988599999999999E-4</v>
      </c>
      <c r="W101" s="9">
        <f t="shared" si="34"/>
        <v>7785.9400000000005</v>
      </c>
    </row>
    <row r="102" spans="1:33" ht="15" customHeight="1" x14ac:dyDescent="0.25">
      <c r="A102">
        <v>2029</v>
      </c>
      <c r="B102">
        <v>14.776300000000001</v>
      </c>
      <c r="C102">
        <v>5.9105100000000004</v>
      </c>
      <c r="D102">
        <v>5.1717000000000004</v>
      </c>
      <c r="E102">
        <v>7.3563799999999997</v>
      </c>
      <c r="F102">
        <v>7.35771</v>
      </c>
      <c r="G102">
        <v>7.3578400000000004</v>
      </c>
      <c r="H102">
        <v>7.3598400000000002</v>
      </c>
      <c r="I102">
        <v>1.08515E-3</v>
      </c>
      <c r="K102" s="9">
        <f t="shared" si="33"/>
        <v>7357.84</v>
      </c>
      <c r="M102">
        <v>2029</v>
      </c>
      <c r="N102">
        <v>14.776300000000001</v>
      </c>
      <c r="O102">
        <v>5.9105100000000004</v>
      </c>
      <c r="P102">
        <v>5.1717000000000004</v>
      </c>
      <c r="Q102">
        <v>7.6128600000000004</v>
      </c>
      <c r="R102">
        <v>7.6141899999999998</v>
      </c>
      <c r="S102">
        <v>7.6143299999999998</v>
      </c>
      <c r="T102">
        <v>7.61632</v>
      </c>
      <c r="U102">
        <v>1.0855400000000001E-3</v>
      </c>
      <c r="W102" s="9">
        <f t="shared" si="34"/>
        <v>7614.33</v>
      </c>
    </row>
    <row r="103" spans="1:33" ht="15" customHeight="1" x14ac:dyDescent="0.25">
      <c r="A103">
        <v>2030</v>
      </c>
      <c r="B103">
        <v>14.776300000000001</v>
      </c>
      <c r="C103">
        <v>5.9105100000000004</v>
      </c>
      <c r="D103">
        <v>5.1717000000000004</v>
      </c>
      <c r="E103">
        <v>7.20207</v>
      </c>
      <c r="F103">
        <v>7.2054499999999999</v>
      </c>
      <c r="G103">
        <v>7.2058400000000002</v>
      </c>
      <c r="H103">
        <v>7.21089</v>
      </c>
      <c r="I103">
        <v>2.7876099999999998E-3</v>
      </c>
      <c r="K103" s="9">
        <f t="shared" si="33"/>
        <v>7205.84</v>
      </c>
      <c r="M103">
        <v>2030</v>
      </c>
      <c r="N103">
        <v>14.776300000000001</v>
      </c>
      <c r="O103">
        <v>5.9105100000000004</v>
      </c>
      <c r="P103">
        <v>5.1717000000000004</v>
      </c>
      <c r="Q103">
        <v>7.4443700000000002</v>
      </c>
      <c r="R103">
        <v>7.4477500000000001</v>
      </c>
      <c r="S103">
        <v>7.4481400000000004</v>
      </c>
      <c r="T103">
        <v>7.4531900000000002</v>
      </c>
      <c r="U103">
        <v>2.7880299999999999E-3</v>
      </c>
      <c r="W103" s="9">
        <f t="shared" si="34"/>
        <v>7448.14</v>
      </c>
    </row>
    <row r="104" spans="1:33" ht="15" customHeight="1" x14ac:dyDescent="0.25">
      <c r="A104">
        <v>2031</v>
      </c>
      <c r="B104">
        <v>14.776300000000001</v>
      </c>
      <c r="C104">
        <v>5.9105100000000004</v>
      </c>
      <c r="D104">
        <v>5.1717000000000004</v>
      </c>
      <c r="E104">
        <v>7.0559700000000003</v>
      </c>
      <c r="F104">
        <v>7.06332</v>
      </c>
      <c r="G104">
        <v>7.06426</v>
      </c>
      <c r="H104">
        <v>7.07491</v>
      </c>
      <c r="I104">
        <v>6.0752799999999997E-3</v>
      </c>
      <c r="K104" s="9">
        <f t="shared" si="33"/>
        <v>7064.26</v>
      </c>
      <c r="M104">
        <v>2031</v>
      </c>
      <c r="N104">
        <v>14.776300000000001</v>
      </c>
      <c r="O104">
        <v>5.9105100000000004</v>
      </c>
      <c r="P104">
        <v>5.1717000000000004</v>
      </c>
      <c r="Q104">
        <v>7.2844800000000003</v>
      </c>
      <c r="R104">
        <v>7.2918399999999997</v>
      </c>
      <c r="S104">
        <v>7.29277</v>
      </c>
      <c r="T104">
        <v>7.3034299999999996</v>
      </c>
      <c r="U104">
        <v>6.0757700000000003E-3</v>
      </c>
      <c r="W104" s="9">
        <f t="shared" si="34"/>
        <v>7292.7699999999995</v>
      </c>
    </row>
    <row r="105" spans="1:33" ht="15" customHeight="1" x14ac:dyDescent="0.25">
      <c r="A105">
        <v>2032</v>
      </c>
      <c r="B105">
        <v>14.776300000000001</v>
      </c>
      <c r="C105">
        <v>5.9105100000000004</v>
      </c>
      <c r="D105">
        <v>5.1717000000000004</v>
      </c>
      <c r="E105">
        <v>6.9115700000000002</v>
      </c>
      <c r="F105">
        <v>6.9262499999999996</v>
      </c>
      <c r="G105">
        <v>6.9279900000000003</v>
      </c>
      <c r="H105">
        <v>6.9493999999999998</v>
      </c>
      <c r="I105">
        <v>1.2189699999999999E-2</v>
      </c>
      <c r="K105" s="9">
        <f t="shared" si="33"/>
        <v>6927.9900000000007</v>
      </c>
      <c r="M105">
        <v>2032</v>
      </c>
      <c r="N105">
        <v>14.776300000000001</v>
      </c>
      <c r="O105">
        <v>5.9105100000000004</v>
      </c>
      <c r="P105">
        <v>5.1717000000000004</v>
      </c>
      <c r="Q105">
        <v>7.1263300000000003</v>
      </c>
      <c r="R105">
        <v>7.1410099999999996</v>
      </c>
      <c r="S105">
        <v>7.1427500000000004</v>
      </c>
      <c r="T105">
        <v>7.1641500000000002</v>
      </c>
      <c r="U105">
        <v>1.2190400000000001E-2</v>
      </c>
      <c r="W105" s="9">
        <f t="shared" si="34"/>
        <v>7142.75</v>
      </c>
    </row>
    <row r="106" spans="1:33" ht="15" customHeight="1" x14ac:dyDescent="0.25">
      <c r="A106">
        <v>2033</v>
      </c>
      <c r="B106">
        <v>14.776300000000001</v>
      </c>
      <c r="C106">
        <v>5.9105100000000004</v>
      </c>
      <c r="D106">
        <v>5.1717000000000004</v>
      </c>
      <c r="E106">
        <v>6.7789299999999999</v>
      </c>
      <c r="F106">
        <v>6.8051500000000003</v>
      </c>
      <c r="G106">
        <v>6.8084300000000004</v>
      </c>
      <c r="H106">
        <v>6.8473100000000002</v>
      </c>
      <c r="I106">
        <v>2.2132700000000002E-2</v>
      </c>
      <c r="K106" s="9">
        <f t="shared" si="33"/>
        <v>6808.43</v>
      </c>
      <c r="M106">
        <v>2033</v>
      </c>
      <c r="N106">
        <v>14.776300000000001</v>
      </c>
      <c r="O106">
        <v>5.9105100000000004</v>
      </c>
      <c r="P106">
        <v>5.1717000000000004</v>
      </c>
      <c r="Q106">
        <v>6.9803499999999996</v>
      </c>
      <c r="R106">
        <v>7.0065799999999996</v>
      </c>
      <c r="S106">
        <v>7.0098599999999998</v>
      </c>
      <c r="T106">
        <v>7.0487299999999999</v>
      </c>
      <c r="U106">
        <v>2.21335E-2</v>
      </c>
      <c r="W106" s="9">
        <f t="shared" si="34"/>
        <v>7009.86</v>
      </c>
    </row>
    <row r="107" spans="1:33" ht="15" customHeight="1" x14ac:dyDescent="0.25">
      <c r="A107">
        <v>2034</v>
      </c>
      <c r="B107">
        <v>14.776300000000001</v>
      </c>
      <c r="C107">
        <v>5.9105100000000004</v>
      </c>
      <c r="D107">
        <v>5.1717000000000004</v>
      </c>
      <c r="E107">
        <v>6.6557300000000001</v>
      </c>
      <c r="F107">
        <v>6.7016999999999998</v>
      </c>
      <c r="G107">
        <v>6.7060599999999999</v>
      </c>
      <c r="H107">
        <v>6.7704500000000003</v>
      </c>
      <c r="I107">
        <v>3.6791699999999997E-2</v>
      </c>
      <c r="K107" s="9">
        <f t="shared" si="33"/>
        <v>6706.0599999999995</v>
      </c>
      <c r="M107">
        <v>2034</v>
      </c>
      <c r="N107">
        <v>14.776300000000001</v>
      </c>
      <c r="O107">
        <v>5.9105100000000004</v>
      </c>
      <c r="P107">
        <v>5.1717000000000004</v>
      </c>
      <c r="Q107">
        <v>6.8444099999999999</v>
      </c>
      <c r="R107">
        <v>6.8903800000000004</v>
      </c>
      <c r="S107">
        <v>6.8947399999999996</v>
      </c>
      <c r="T107">
        <v>6.95913</v>
      </c>
      <c r="U107">
        <v>3.6792900000000003E-2</v>
      </c>
      <c r="W107" s="9">
        <f t="shared" si="34"/>
        <v>6894.74</v>
      </c>
    </row>
    <row r="108" spans="1:33" ht="15" customHeight="1" x14ac:dyDescent="0.25"/>
    <row r="109" spans="1:33" ht="15" customHeight="1" x14ac:dyDescent="0.25">
      <c r="A109" t="s">
        <v>93</v>
      </c>
      <c r="M109" t="s">
        <v>93</v>
      </c>
    </row>
    <row r="110" spans="1:33" ht="15" customHeight="1" x14ac:dyDescent="0.25">
      <c r="A110" t="s">
        <v>6</v>
      </c>
      <c r="B110" t="s">
        <v>39</v>
      </c>
      <c r="C110" t="s">
        <v>40</v>
      </c>
      <c r="D110" t="s">
        <v>41</v>
      </c>
      <c r="E110" t="s">
        <v>42</v>
      </c>
      <c r="F110" t="s">
        <v>43</v>
      </c>
      <c r="G110" t="s">
        <v>44</v>
      </c>
      <c r="H110" t="s">
        <v>45</v>
      </c>
      <c r="I110" t="s">
        <v>46</v>
      </c>
      <c r="M110" t="s">
        <v>6</v>
      </c>
      <c r="N110" t="s">
        <v>39</v>
      </c>
      <c r="O110" t="s">
        <v>40</v>
      </c>
      <c r="P110" t="s">
        <v>41</v>
      </c>
      <c r="Q110" t="s">
        <v>42</v>
      </c>
      <c r="R110" t="s">
        <v>43</v>
      </c>
      <c r="S110" t="s">
        <v>44</v>
      </c>
      <c r="T110" t="s">
        <v>45</v>
      </c>
      <c r="U110" t="s">
        <v>46</v>
      </c>
    </row>
    <row r="111" spans="1:33" ht="15" customHeight="1" x14ac:dyDescent="0.25">
      <c r="A111">
        <v>2021</v>
      </c>
      <c r="B111">
        <v>0</v>
      </c>
      <c r="C111">
        <v>3.8128099999999998E-2</v>
      </c>
      <c r="D111">
        <v>4.5961799999999997E-2</v>
      </c>
      <c r="E111">
        <v>2.0285500000000001E-2</v>
      </c>
      <c r="F111">
        <v>2.0285500000000001E-2</v>
      </c>
      <c r="G111">
        <v>2.0285500000000001E-2</v>
      </c>
      <c r="H111">
        <v>2.0285500000000001E-2</v>
      </c>
      <c r="I111" s="1">
        <v>1.70003E-16</v>
      </c>
      <c r="K111" s="10">
        <f t="shared" ref="K111:K124" si="35">G111</f>
        <v>2.0285500000000001E-2</v>
      </c>
      <c r="M111">
        <v>2021</v>
      </c>
      <c r="N111">
        <v>0</v>
      </c>
      <c r="O111">
        <v>3.8128099999999998E-2</v>
      </c>
      <c r="P111">
        <v>4.5961799999999997E-2</v>
      </c>
      <c r="Q111">
        <v>2.0285500000000001E-2</v>
      </c>
      <c r="R111">
        <v>2.0285500000000001E-2</v>
      </c>
      <c r="S111">
        <v>2.0285500000000001E-2</v>
      </c>
      <c r="T111">
        <v>2.0285500000000001E-2</v>
      </c>
      <c r="U111" s="1">
        <v>1.70003E-16</v>
      </c>
      <c r="W111" s="10">
        <f t="shared" ref="W111:W124" si="36">S111</f>
        <v>2.0285500000000001E-2</v>
      </c>
    </row>
    <row r="112" spans="1:33" ht="15" customHeight="1" x14ac:dyDescent="0.25">
      <c r="A112">
        <v>2022</v>
      </c>
      <c r="B112">
        <v>0</v>
      </c>
      <c r="C112">
        <v>3.8128099999999998E-2</v>
      </c>
      <c r="D112">
        <v>4.5961799999999997E-2</v>
      </c>
      <c r="E112">
        <v>3.8128099999999998E-2</v>
      </c>
      <c r="F112">
        <v>3.8128099999999998E-2</v>
      </c>
      <c r="G112">
        <v>3.8128099999999998E-2</v>
      </c>
      <c r="H112">
        <v>3.8128099999999998E-2</v>
      </c>
      <c r="I112" s="1">
        <v>2.7755599999999997E-17</v>
      </c>
      <c r="K112" s="10">
        <f t="shared" si="35"/>
        <v>3.8128099999999998E-2</v>
      </c>
      <c r="M112">
        <v>2022</v>
      </c>
      <c r="N112">
        <v>0</v>
      </c>
      <c r="O112">
        <v>3.8128099999999998E-2</v>
      </c>
      <c r="P112">
        <v>4.5961799999999997E-2</v>
      </c>
      <c r="Q112">
        <v>1.8044299999999999E-2</v>
      </c>
      <c r="R112">
        <v>1.8044299999999999E-2</v>
      </c>
      <c r="S112">
        <v>1.8044299999999999E-2</v>
      </c>
      <c r="T112">
        <v>1.8044299999999999E-2</v>
      </c>
      <c r="U112" s="1">
        <v>9.6081099999999994E-9</v>
      </c>
      <c r="W112" s="10">
        <f t="shared" si="36"/>
        <v>1.8044299999999999E-2</v>
      </c>
    </row>
    <row r="113" spans="1:23" ht="15" customHeight="1" x14ac:dyDescent="0.25">
      <c r="A113">
        <v>2023</v>
      </c>
      <c r="B113">
        <v>0</v>
      </c>
      <c r="C113">
        <v>3.8128099999999998E-2</v>
      </c>
      <c r="D113">
        <v>4.5961799999999997E-2</v>
      </c>
      <c r="E113">
        <v>3.8128099999999998E-2</v>
      </c>
      <c r="F113">
        <v>3.8128099999999998E-2</v>
      </c>
      <c r="G113">
        <v>3.8128099999999998E-2</v>
      </c>
      <c r="H113">
        <v>3.8128099999999998E-2</v>
      </c>
      <c r="I113" s="1">
        <v>2.7755599999999997E-17</v>
      </c>
      <c r="K113" s="10">
        <f t="shared" si="35"/>
        <v>3.8128099999999998E-2</v>
      </c>
      <c r="M113">
        <v>2023</v>
      </c>
      <c r="N113">
        <v>0</v>
      </c>
      <c r="O113">
        <v>3.8128099999999998E-2</v>
      </c>
      <c r="P113">
        <v>4.5961799999999997E-2</v>
      </c>
      <c r="Q113">
        <v>1.76977E-2</v>
      </c>
      <c r="R113">
        <v>1.76978E-2</v>
      </c>
      <c r="S113">
        <v>1.76978E-2</v>
      </c>
      <c r="T113">
        <v>1.76978E-2</v>
      </c>
      <c r="U113" s="1">
        <v>4.7350700000000002E-8</v>
      </c>
      <c r="W113" s="10">
        <f t="shared" si="36"/>
        <v>1.76978E-2</v>
      </c>
    </row>
    <row r="114" spans="1:23" ht="15" customHeight="1" x14ac:dyDescent="0.25">
      <c r="A114">
        <v>2024</v>
      </c>
      <c r="B114">
        <v>0</v>
      </c>
      <c r="C114">
        <v>3.8128099999999998E-2</v>
      </c>
      <c r="D114">
        <v>4.5961799999999997E-2</v>
      </c>
      <c r="E114">
        <v>3.8128099999999998E-2</v>
      </c>
      <c r="F114">
        <v>3.8128099999999998E-2</v>
      </c>
      <c r="G114">
        <v>3.8128099999999998E-2</v>
      </c>
      <c r="H114">
        <v>3.8128099999999998E-2</v>
      </c>
      <c r="I114" s="1">
        <v>2.7755599999999997E-17</v>
      </c>
      <c r="K114" s="10">
        <f t="shared" si="35"/>
        <v>3.8128099999999998E-2</v>
      </c>
      <c r="M114">
        <v>2024</v>
      </c>
      <c r="N114">
        <v>0</v>
      </c>
      <c r="O114">
        <v>3.8128099999999998E-2</v>
      </c>
      <c r="P114">
        <v>4.5961799999999997E-2</v>
      </c>
      <c r="Q114">
        <v>3.8128099999999998E-2</v>
      </c>
      <c r="R114">
        <v>3.8128099999999998E-2</v>
      </c>
      <c r="S114">
        <v>3.8128099999999998E-2</v>
      </c>
      <c r="T114">
        <v>3.8128099999999998E-2</v>
      </c>
      <c r="U114" s="1">
        <v>2.7755599999999997E-17</v>
      </c>
      <c r="W114" s="10">
        <f t="shared" si="36"/>
        <v>3.8128099999999998E-2</v>
      </c>
    </row>
    <row r="115" spans="1:23" ht="15" customHeight="1" x14ac:dyDescent="0.25">
      <c r="A115">
        <v>2025</v>
      </c>
      <c r="B115">
        <v>0</v>
      </c>
      <c r="C115">
        <v>3.8128099999999998E-2</v>
      </c>
      <c r="D115">
        <v>4.5961799999999997E-2</v>
      </c>
      <c r="E115">
        <v>3.8128099999999998E-2</v>
      </c>
      <c r="F115">
        <v>3.8128099999999998E-2</v>
      </c>
      <c r="G115">
        <v>3.8128099999999998E-2</v>
      </c>
      <c r="H115">
        <v>3.8128099999999998E-2</v>
      </c>
      <c r="I115" s="1">
        <v>2.7755599999999997E-17</v>
      </c>
      <c r="K115" s="10">
        <f t="shared" si="35"/>
        <v>3.8128099999999998E-2</v>
      </c>
      <c r="M115">
        <v>2025</v>
      </c>
      <c r="N115">
        <v>0</v>
      </c>
      <c r="O115">
        <v>3.8128099999999998E-2</v>
      </c>
      <c r="P115">
        <v>4.5961799999999997E-2</v>
      </c>
      <c r="Q115">
        <v>3.8128099999999998E-2</v>
      </c>
      <c r="R115">
        <v>3.8128099999999998E-2</v>
      </c>
      <c r="S115">
        <v>3.8128099999999998E-2</v>
      </c>
      <c r="T115">
        <v>3.8128099999999998E-2</v>
      </c>
      <c r="U115" s="1">
        <v>2.7755599999999997E-17</v>
      </c>
      <c r="W115" s="10">
        <f t="shared" si="36"/>
        <v>3.8128099999999998E-2</v>
      </c>
    </row>
    <row r="116" spans="1:23" ht="15" customHeight="1" x14ac:dyDescent="0.25">
      <c r="A116">
        <v>2026</v>
      </c>
      <c r="B116">
        <v>0</v>
      </c>
      <c r="C116">
        <v>3.8128099999999998E-2</v>
      </c>
      <c r="D116">
        <v>4.5961799999999997E-2</v>
      </c>
      <c r="E116">
        <v>3.8128099999999998E-2</v>
      </c>
      <c r="F116">
        <v>3.8128099999999998E-2</v>
      </c>
      <c r="G116">
        <v>3.8128099999999998E-2</v>
      </c>
      <c r="H116">
        <v>3.8128099999999998E-2</v>
      </c>
      <c r="I116" s="1">
        <v>2.7755599999999997E-17</v>
      </c>
      <c r="K116" s="10">
        <f t="shared" si="35"/>
        <v>3.8128099999999998E-2</v>
      </c>
      <c r="M116">
        <v>2026</v>
      </c>
      <c r="N116">
        <v>0</v>
      </c>
      <c r="O116">
        <v>3.8128099999999998E-2</v>
      </c>
      <c r="P116">
        <v>4.5961799999999997E-2</v>
      </c>
      <c r="Q116">
        <v>3.8128099999999998E-2</v>
      </c>
      <c r="R116">
        <v>3.8128099999999998E-2</v>
      </c>
      <c r="S116">
        <v>3.8128099999999998E-2</v>
      </c>
      <c r="T116">
        <v>3.8128099999999998E-2</v>
      </c>
      <c r="U116" s="1">
        <v>2.7755599999999997E-17</v>
      </c>
      <c r="W116" s="10">
        <f t="shared" si="36"/>
        <v>3.8128099999999998E-2</v>
      </c>
    </row>
    <row r="117" spans="1:23" ht="15" customHeight="1" x14ac:dyDescent="0.25">
      <c r="A117">
        <v>2027</v>
      </c>
      <c r="B117">
        <v>0</v>
      </c>
      <c r="C117">
        <v>3.8128099999999998E-2</v>
      </c>
      <c r="D117">
        <v>4.5961799999999997E-2</v>
      </c>
      <c r="E117">
        <v>3.8128099999999998E-2</v>
      </c>
      <c r="F117">
        <v>3.8128099999999998E-2</v>
      </c>
      <c r="G117">
        <v>3.8128099999999998E-2</v>
      </c>
      <c r="H117">
        <v>3.8128099999999998E-2</v>
      </c>
      <c r="I117" s="1">
        <v>2.7755599999999997E-17</v>
      </c>
      <c r="K117" s="10">
        <f t="shared" si="35"/>
        <v>3.8128099999999998E-2</v>
      </c>
      <c r="M117">
        <v>2027</v>
      </c>
      <c r="N117">
        <v>0</v>
      </c>
      <c r="O117">
        <v>3.8128099999999998E-2</v>
      </c>
      <c r="P117">
        <v>4.5961799999999997E-2</v>
      </c>
      <c r="Q117">
        <v>3.8128099999999998E-2</v>
      </c>
      <c r="R117">
        <v>3.8128099999999998E-2</v>
      </c>
      <c r="S117">
        <v>3.8128099999999998E-2</v>
      </c>
      <c r="T117">
        <v>3.8128099999999998E-2</v>
      </c>
      <c r="U117" s="1">
        <v>2.7755599999999997E-17</v>
      </c>
      <c r="W117" s="10">
        <f t="shared" si="36"/>
        <v>3.8128099999999998E-2</v>
      </c>
    </row>
    <row r="118" spans="1:23" ht="15" customHeight="1" x14ac:dyDescent="0.25">
      <c r="A118">
        <v>2028</v>
      </c>
      <c r="B118">
        <v>0</v>
      </c>
      <c r="C118">
        <v>3.8128099999999998E-2</v>
      </c>
      <c r="D118">
        <v>4.5961799999999997E-2</v>
      </c>
      <c r="E118">
        <v>3.8128099999999998E-2</v>
      </c>
      <c r="F118">
        <v>3.8128099999999998E-2</v>
      </c>
      <c r="G118">
        <v>3.8128099999999998E-2</v>
      </c>
      <c r="H118">
        <v>3.8128099999999998E-2</v>
      </c>
      <c r="I118" s="1">
        <v>2.7755599999999997E-17</v>
      </c>
      <c r="K118" s="10">
        <f t="shared" si="35"/>
        <v>3.8128099999999998E-2</v>
      </c>
      <c r="M118">
        <v>2028</v>
      </c>
      <c r="N118">
        <v>0</v>
      </c>
      <c r="O118">
        <v>3.8128099999999998E-2</v>
      </c>
      <c r="P118">
        <v>4.5961799999999997E-2</v>
      </c>
      <c r="Q118">
        <v>3.8128099999999998E-2</v>
      </c>
      <c r="R118">
        <v>3.8128099999999998E-2</v>
      </c>
      <c r="S118">
        <v>3.8128099999999998E-2</v>
      </c>
      <c r="T118">
        <v>3.8128099999999998E-2</v>
      </c>
      <c r="U118" s="1">
        <v>2.7755599999999997E-17</v>
      </c>
      <c r="W118" s="10">
        <f t="shared" si="36"/>
        <v>3.8128099999999998E-2</v>
      </c>
    </row>
    <row r="119" spans="1:23" ht="15" customHeight="1" x14ac:dyDescent="0.25">
      <c r="A119">
        <v>2029</v>
      </c>
      <c r="B119">
        <v>0</v>
      </c>
      <c r="C119">
        <v>3.8128099999999998E-2</v>
      </c>
      <c r="D119">
        <v>4.5961799999999997E-2</v>
      </c>
      <c r="E119">
        <v>3.8128099999999998E-2</v>
      </c>
      <c r="F119">
        <v>3.8128099999999998E-2</v>
      </c>
      <c r="G119">
        <v>3.8128099999999998E-2</v>
      </c>
      <c r="H119">
        <v>3.8128099999999998E-2</v>
      </c>
      <c r="I119" s="1">
        <v>2.7755599999999997E-17</v>
      </c>
      <c r="K119" s="10">
        <f t="shared" si="35"/>
        <v>3.8128099999999998E-2</v>
      </c>
      <c r="M119">
        <v>2029</v>
      </c>
      <c r="N119">
        <v>0</v>
      </c>
      <c r="O119">
        <v>3.8128099999999998E-2</v>
      </c>
      <c r="P119">
        <v>4.5961799999999997E-2</v>
      </c>
      <c r="Q119">
        <v>3.8128099999999998E-2</v>
      </c>
      <c r="R119">
        <v>3.8128099999999998E-2</v>
      </c>
      <c r="S119">
        <v>3.8128099999999998E-2</v>
      </c>
      <c r="T119">
        <v>3.8128099999999998E-2</v>
      </c>
      <c r="U119" s="1">
        <v>2.7755599999999997E-17</v>
      </c>
      <c r="W119" s="10">
        <f t="shared" si="36"/>
        <v>3.8128099999999998E-2</v>
      </c>
    </row>
    <row r="120" spans="1:23" ht="15" customHeight="1" x14ac:dyDescent="0.25">
      <c r="A120">
        <v>2030</v>
      </c>
      <c r="B120">
        <v>0</v>
      </c>
      <c r="C120">
        <v>3.8128099999999998E-2</v>
      </c>
      <c r="D120">
        <v>4.5961799999999997E-2</v>
      </c>
      <c r="E120">
        <v>3.8128099999999998E-2</v>
      </c>
      <c r="F120">
        <v>3.8128099999999998E-2</v>
      </c>
      <c r="G120">
        <v>3.8128099999999998E-2</v>
      </c>
      <c r="H120">
        <v>3.8128099999999998E-2</v>
      </c>
      <c r="I120" s="1">
        <v>2.7755599999999997E-17</v>
      </c>
      <c r="K120" s="10">
        <f t="shared" si="35"/>
        <v>3.8128099999999998E-2</v>
      </c>
      <c r="M120">
        <v>2030</v>
      </c>
      <c r="N120">
        <v>0</v>
      </c>
      <c r="O120">
        <v>3.8128099999999998E-2</v>
      </c>
      <c r="P120">
        <v>4.5961799999999997E-2</v>
      </c>
      <c r="Q120">
        <v>3.8128099999999998E-2</v>
      </c>
      <c r="R120">
        <v>3.8128099999999998E-2</v>
      </c>
      <c r="S120">
        <v>3.8128099999999998E-2</v>
      </c>
      <c r="T120">
        <v>3.8128099999999998E-2</v>
      </c>
      <c r="U120" s="1">
        <v>2.7755599999999997E-17</v>
      </c>
      <c r="W120" s="10">
        <f t="shared" si="36"/>
        <v>3.8128099999999998E-2</v>
      </c>
    </row>
    <row r="121" spans="1:23" ht="15" customHeight="1" x14ac:dyDescent="0.25">
      <c r="A121">
        <v>2031</v>
      </c>
      <c r="B121">
        <v>0</v>
      </c>
      <c r="C121">
        <v>3.8128099999999998E-2</v>
      </c>
      <c r="D121">
        <v>4.5961799999999997E-2</v>
      </c>
      <c r="E121">
        <v>3.8128099999999998E-2</v>
      </c>
      <c r="F121">
        <v>3.8128099999999998E-2</v>
      </c>
      <c r="G121">
        <v>3.8128099999999998E-2</v>
      </c>
      <c r="H121">
        <v>3.8128099999999998E-2</v>
      </c>
      <c r="I121" s="1">
        <v>2.7755599999999997E-17</v>
      </c>
      <c r="K121" s="10">
        <f t="shared" si="35"/>
        <v>3.8128099999999998E-2</v>
      </c>
      <c r="M121">
        <v>2031</v>
      </c>
      <c r="N121">
        <v>0</v>
      </c>
      <c r="O121">
        <v>3.8128099999999998E-2</v>
      </c>
      <c r="P121">
        <v>4.5961799999999997E-2</v>
      </c>
      <c r="Q121">
        <v>3.8128099999999998E-2</v>
      </c>
      <c r="R121">
        <v>3.8128099999999998E-2</v>
      </c>
      <c r="S121">
        <v>3.8128099999999998E-2</v>
      </c>
      <c r="T121">
        <v>3.8128099999999998E-2</v>
      </c>
      <c r="U121" s="1">
        <v>2.7755599999999997E-17</v>
      </c>
      <c r="W121" s="10">
        <f t="shared" si="36"/>
        <v>3.8128099999999998E-2</v>
      </c>
    </row>
    <row r="122" spans="1:23" ht="15" customHeight="1" x14ac:dyDescent="0.25">
      <c r="A122">
        <v>2032</v>
      </c>
      <c r="B122">
        <v>0</v>
      </c>
      <c r="C122">
        <v>3.8128099999999998E-2</v>
      </c>
      <c r="D122">
        <v>4.5961799999999997E-2</v>
      </c>
      <c r="E122">
        <v>3.8128099999999998E-2</v>
      </c>
      <c r="F122">
        <v>3.8128099999999998E-2</v>
      </c>
      <c r="G122">
        <v>3.8128099999999998E-2</v>
      </c>
      <c r="H122">
        <v>3.8128099999999998E-2</v>
      </c>
      <c r="I122" s="1">
        <v>2.7755599999999997E-17</v>
      </c>
      <c r="K122" s="10">
        <f t="shared" si="35"/>
        <v>3.8128099999999998E-2</v>
      </c>
      <c r="M122">
        <v>2032</v>
      </c>
      <c r="N122">
        <v>0</v>
      </c>
      <c r="O122">
        <v>3.8128099999999998E-2</v>
      </c>
      <c r="P122">
        <v>4.5961799999999997E-2</v>
      </c>
      <c r="Q122">
        <v>3.8128099999999998E-2</v>
      </c>
      <c r="R122">
        <v>3.8128099999999998E-2</v>
      </c>
      <c r="S122">
        <v>3.8128099999999998E-2</v>
      </c>
      <c r="T122">
        <v>3.8128099999999998E-2</v>
      </c>
      <c r="U122" s="1">
        <v>2.7755599999999997E-17</v>
      </c>
      <c r="W122" s="10">
        <f t="shared" si="36"/>
        <v>3.8128099999999998E-2</v>
      </c>
    </row>
    <row r="123" spans="1:23" ht="15" customHeight="1" x14ac:dyDescent="0.25">
      <c r="A123">
        <v>2033</v>
      </c>
      <c r="B123">
        <v>0</v>
      </c>
      <c r="C123">
        <v>3.8128099999999998E-2</v>
      </c>
      <c r="D123">
        <v>4.5961799999999997E-2</v>
      </c>
      <c r="E123">
        <v>3.8128099999999998E-2</v>
      </c>
      <c r="F123">
        <v>3.8128099999999998E-2</v>
      </c>
      <c r="G123">
        <v>3.8128099999999998E-2</v>
      </c>
      <c r="H123">
        <v>3.8128099999999998E-2</v>
      </c>
      <c r="I123" s="1">
        <v>2.7755599999999997E-17</v>
      </c>
      <c r="K123" s="10">
        <f t="shared" si="35"/>
        <v>3.8128099999999998E-2</v>
      </c>
      <c r="M123">
        <v>2033</v>
      </c>
      <c r="N123">
        <v>0</v>
      </c>
      <c r="O123">
        <v>3.8128099999999998E-2</v>
      </c>
      <c r="P123">
        <v>4.5961799999999997E-2</v>
      </c>
      <c r="Q123">
        <v>3.8128099999999998E-2</v>
      </c>
      <c r="R123">
        <v>3.8128099999999998E-2</v>
      </c>
      <c r="S123">
        <v>3.8128099999999998E-2</v>
      </c>
      <c r="T123">
        <v>3.8128099999999998E-2</v>
      </c>
      <c r="U123" s="1">
        <v>2.7755599999999997E-17</v>
      </c>
      <c r="W123" s="10">
        <f t="shared" si="36"/>
        <v>3.8128099999999998E-2</v>
      </c>
    </row>
    <row r="124" spans="1:23" ht="15" customHeight="1" x14ac:dyDescent="0.25">
      <c r="A124">
        <v>2034</v>
      </c>
      <c r="B124">
        <v>0</v>
      </c>
      <c r="C124">
        <v>3.8128099999999998E-2</v>
      </c>
      <c r="D124">
        <v>4.5961799999999997E-2</v>
      </c>
      <c r="E124">
        <v>3.8128099999999998E-2</v>
      </c>
      <c r="F124">
        <v>3.8128099999999998E-2</v>
      </c>
      <c r="G124">
        <v>3.8128099999999998E-2</v>
      </c>
      <c r="H124">
        <v>3.8128099999999998E-2</v>
      </c>
      <c r="I124" s="1">
        <v>2.7755599999999997E-17</v>
      </c>
      <c r="K124" s="10">
        <f t="shared" si="35"/>
        <v>3.8128099999999998E-2</v>
      </c>
      <c r="M124">
        <v>2034</v>
      </c>
      <c r="N124">
        <v>0</v>
      </c>
      <c r="O124">
        <v>3.8128099999999998E-2</v>
      </c>
      <c r="P124">
        <v>4.5961799999999997E-2</v>
      </c>
      <c r="Q124">
        <v>3.8128099999999998E-2</v>
      </c>
      <c r="R124">
        <v>3.8128099999999998E-2</v>
      </c>
      <c r="S124">
        <v>3.8128099999999998E-2</v>
      </c>
      <c r="T124">
        <v>3.8128099999999998E-2</v>
      </c>
      <c r="U124" s="1">
        <v>2.7755599999999997E-17</v>
      </c>
      <c r="W124" s="10">
        <f t="shared" si="36"/>
        <v>3.8128099999999998E-2</v>
      </c>
    </row>
    <row r="125" spans="1:23" ht="15" customHeight="1" x14ac:dyDescent="0.25"/>
    <row r="126" spans="1:23" ht="15" customHeight="1" x14ac:dyDescent="0.25">
      <c r="A126" t="s">
        <v>94</v>
      </c>
      <c r="M126" t="s">
        <v>94</v>
      </c>
    </row>
    <row r="127" spans="1:23" ht="15" customHeight="1" x14ac:dyDescent="0.25">
      <c r="A127" t="s">
        <v>6</v>
      </c>
      <c r="B127" t="s">
        <v>47</v>
      </c>
      <c r="C127" t="s">
        <v>48</v>
      </c>
      <c r="D127" t="s">
        <v>49</v>
      </c>
      <c r="E127" t="s">
        <v>50</v>
      </c>
      <c r="F127" t="s">
        <v>51</v>
      </c>
      <c r="G127" t="s">
        <v>52</v>
      </c>
      <c r="H127" t="s">
        <v>53</v>
      </c>
      <c r="I127" t="s">
        <v>54</v>
      </c>
      <c r="M127" t="s">
        <v>6</v>
      </c>
      <c r="N127" t="s">
        <v>47</v>
      </c>
      <c r="O127" t="s">
        <v>48</v>
      </c>
      <c r="P127" t="s">
        <v>49</v>
      </c>
      <c r="Q127" t="s">
        <v>50</v>
      </c>
      <c r="R127" t="s">
        <v>51</v>
      </c>
      <c r="S127" t="s">
        <v>52</v>
      </c>
      <c r="T127" t="s">
        <v>53</v>
      </c>
      <c r="U127" t="s">
        <v>54</v>
      </c>
    </row>
    <row r="128" spans="1:23" ht="15" customHeight="1" x14ac:dyDescent="0.25">
      <c r="A128">
        <v>2021</v>
      </c>
      <c r="B128">
        <v>81.051199999999994</v>
      </c>
      <c r="C128">
        <v>20.766300000000001</v>
      </c>
      <c r="D128">
        <v>19.077300000000001</v>
      </c>
      <c r="E128">
        <v>26.160599999999999</v>
      </c>
      <c r="F128">
        <v>26.160599999999999</v>
      </c>
      <c r="G128">
        <v>26.160599999999999</v>
      </c>
      <c r="H128">
        <v>26.160599999999999</v>
      </c>
      <c r="I128" s="1">
        <v>8.1712399999999997E-14</v>
      </c>
      <c r="K128" s="9">
        <f t="shared" ref="K128:K141" si="37">G128*1000</f>
        <v>26160.6</v>
      </c>
      <c r="M128">
        <v>2021</v>
      </c>
      <c r="N128">
        <v>81.051199999999994</v>
      </c>
      <c r="O128">
        <v>20.766300000000001</v>
      </c>
      <c r="P128">
        <v>19.077300000000001</v>
      </c>
      <c r="Q128">
        <v>26.160599999999999</v>
      </c>
      <c r="R128">
        <v>26.160599999999999</v>
      </c>
      <c r="S128">
        <v>26.160599999999999</v>
      </c>
      <c r="T128">
        <v>26.160599999999999</v>
      </c>
      <c r="U128" s="1">
        <v>8.1712399999999997E-14</v>
      </c>
      <c r="W128" s="9">
        <f t="shared" ref="W128:W141" si="38">S128*1000</f>
        <v>26160.6</v>
      </c>
    </row>
    <row r="129" spans="1:23" ht="15" customHeight="1" x14ac:dyDescent="0.25">
      <c r="A129">
        <v>2022</v>
      </c>
      <c r="B129">
        <v>81.051199999999994</v>
      </c>
      <c r="C129">
        <v>20.766300000000001</v>
      </c>
      <c r="D129">
        <v>19.077300000000001</v>
      </c>
      <c r="E129">
        <v>25.986699999999999</v>
      </c>
      <c r="F129">
        <v>26.0151</v>
      </c>
      <c r="G129">
        <v>26.0197</v>
      </c>
      <c r="H129">
        <v>26.0685</v>
      </c>
      <c r="I129">
        <v>2.57726E-2</v>
      </c>
      <c r="K129" s="9">
        <f t="shared" si="37"/>
        <v>26019.7</v>
      </c>
      <c r="M129">
        <v>2022</v>
      </c>
      <c r="N129">
        <v>81.051199999999994</v>
      </c>
      <c r="O129">
        <v>20.766300000000001</v>
      </c>
      <c r="P129">
        <v>19.077300000000001</v>
      </c>
      <c r="Q129">
        <v>25.986699999999999</v>
      </c>
      <c r="R129">
        <v>26.0151</v>
      </c>
      <c r="S129">
        <v>26.0197</v>
      </c>
      <c r="T129">
        <v>26.0685</v>
      </c>
      <c r="U129">
        <v>2.57726E-2</v>
      </c>
      <c r="W129" s="9">
        <f t="shared" si="38"/>
        <v>26019.7</v>
      </c>
    </row>
    <row r="130" spans="1:23" ht="15" customHeight="1" x14ac:dyDescent="0.25">
      <c r="A130">
        <v>2023</v>
      </c>
      <c r="B130">
        <v>81.051199999999994</v>
      </c>
      <c r="C130">
        <v>20.766300000000001</v>
      </c>
      <c r="D130">
        <v>19.077300000000001</v>
      </c>
      <c r="E130">
        <v>25.456199999999999</v>
      </c>
      <c r="F130">
        <v>25.520399999999999</v>
      </c>
      <c r="G130">
        <v>25.527000000000001</v>
      </c>
      <c r="H130">
        <v>25.614100000000001</v>
      </c>
      <c r="I130">
        <v>5.0943000000000002E-2</v>
      </c>
      <c r="K130" s="9">
        <f t="shared" si="37"/>
        <v>25527</v>
      </c>
      <c r="M130">
        <v>2023</v>
      </c>
      <c r="N130">
        <v>81.051199999999994</v>
      </c>
      <c r="O130">
        <v>20.766300000000001</v>
      </c>
      <c r="P130">
        <v>19.077300000000001</v>
      </c>
      <c r="Q130">
        <v>25.866700000000002</v>
      </c>
      <c r="R130">
        <v>25.930900000000001</v>
      </c>
      <c r="S130">
        <v>25.9375</v>
      </c>
      <c r="T130">
        <v>26.0246</v>
      </c>
      <c r="U130">
        <v>5.0943599999999999E-2</v>
      </c>
      <c r="W130" s="9">
        <f t="shared" si="38"/>
        <v>25937.5</v>
      </c>
    </row>
    <row r="131" spans="1:23" ht="15" customHeight="1" x14ac:dyDescent="0.25">
      <c r="A131">
        <v>2024</v>
      </c>
      <c r="B131">
        <v>81.051199999999994</v>
      </c>
      <c r="C131">
        <v>20.766300000000001</v>
      </c>
      <c r="D131">
        <v>19.077300000000001</v>
      </c>
      <c r="E131">
        <v>24.9558</v>
      </c>
      <c r="F131">
        <v>25.064</v>
      </c>
      <c r="G131">
        <v>25.0746</v>
      </c>
      <c r="H131">
        <v>25.228400000000001</v>
      </c>
      <c r="I131">
        <v>8.4273500000000001E-2</v>
      </c>
      <c r="K131" s="9">
        <f t="shared" si="37"/>
        <v>25074.6</v>
      </c>
      <c r="M131">
        <v>2024</v>
      </c>
      <c r="N131">
        <v>81.051199999999994</v>
      </c>
      <c r="O131">
        <v>20.766300000000001</v>
      </c>
      <c r="P131">
        <v>19.077300000000001</v>
      </c>
      <c r="Q131">
        <v>25.756699999999999</v>
      </c>
      <c r="R131">
        <v>25.864999999999998</v>
      </c>
      <c r="S131">
        <v>25.875499999999999</v>
      </c>
      <c r="T131">
        <v>26.029399999999999</v>
      </c>
      <c r="U131">
        <v>8.4276599999999993E-2</v>
      </c>
      <c r="W131" s="9">
        <f t="shared" si="38"/>
        <v>25875.5</v>
      </c>
    </row>
    <row r="132" spans="1:23" ht="15" customHeight="1" x14ac:dyDescent="0.25">
      <c r="A132">
        <v>2025</v>
      </c>
      <c r="B132">
        <v>81.051199999999994</v>
      </c>
      <c r="C132">
        <v>20.766300000000001</v>
      </c>
      <c r="D132">
        <v>19.077300000000001</v>
      </c>
      <c r="E132">
        <v>24.482800000000001</v>
      </c>
      <c r="F132">
        <v>24.648199999999999</v>
      </c>
      <c r="G132">
        <v>24.659300000000002</v>
      </c>
      <c r="H132">
        <v>24.874500000000001</v>
      </c>
      <c r="I132">
        <v>0.12584600000000001</v>
      </c>
      <c r="K132" s="9">
        <f t="shared" si="37"/>
        <v>24659.300000000003</v>
      </c>
      <c r="M132">
        <v>2025</v>
      </c>
      <c r="N132">
        <v>81.051199999999994</v>
      </c>
      <c r="O132">
        <v>20.766300000000001</v>
      </c>
      <c r="P132">
        <v>19.077300000000001</v>
      </c>
      <c r="Q132">
        <v>25.238900000000001</v>
      </c>
      <c r="R132">
        <v>25.404299999999999</v>
      </c>
      <c r="S132">
        <v>25.415500000000002</v>
      </c>
      <c r="T132">
        <v>25.630600000000001</v>
      </c>
      <c r="U132">
        <v>0.12584999999999999</v>
      </c>
      <c r="W132" s="9">
        <f t="shared" si="38"/>
        <v>25415.5</v>
      </c>
    </row>
    <row r="133" spans="1:23" ht="15" customHeight="1" x14ac:dyDescent="0.25">
      <c r="A133">
        <v>2026</v>
      </c>
      <c r="B133">
        <v>81.051199999999994</v>
      </c>
      <c r="C133">
        <v>20.766300000000001</v>
      </c>
      <c r="D133">
        <v>19.077300000000001</v>
      </c>
      <c r="E133">
        <v>24.023599999999998</v>
      </c>
      <c r="F133">
        <v>24.2544</v>
      </c>
      <c r="G133">
        <v>24.271799999999999</v>
      </c>
      <c r="H133">
        <v>24.567299999999999</v>
      </c>
      <c r="I133">
        <v>0.17449200000000001</v>
      </c>
      <c r="K133" s="9">
        <f t="shared" si="37"/>
        <v>24271.8</v>
      </c>
      <c r="M133">
        <v>2026</v>
      </c>
      <c r="N133">
        <v>81.051199999999994</v>
      </c>
      <c r="O133">
        <v>20.766300000000001</v>
      </c>
      <c r="P133">
        <v>19.077300000000001</v>
      </c>
      <c r="Q133">
        <v>24.7363</v>
      </c>
      <c r="R133">
        <v>24.967099999999999</v>
      </c>
      <c r="S133">
        <v>24.984500000000001</v>
      </c>
      <c r="T133">
        <v>25.28</v>
      </c>
      <c r="U133">
        <v>0.17449600000000001</v>
      </c>
      <c r="W133" s="9">
        <f t="shared" si="38"/>
        <v>24984.5</v>
      </c>
    </row>
    <row r="134" spans="1:23" ht="15" customHeight="1" x14ac:dyDescent="0.25">
      <c r="A134">
        <v>2027</v>
      </c>
      <c r="B134">
        <v>81.051199999999994</v>
      </c>
      <c r="C134">
        <v>20.766300000000001</v>
      </c>
      <c r="D134">
        <v>19.077300000000001</v>
      </c>
      <c r="E134">
        <v>23.575500000000002</v>
      </c>
      <c r="F134">
        <v>23.8843</v>
      </c>
      <c r="G134">
        <v>23.902699999999999</v>
      </c>
      <c r="H134">
        <v>24.287500000000001</v>
      </c>
      <c r="I134">
        <v>0.228823</v>
      </c>
      <c r="K134" s="9">
        <f t="shared" si="37"/>
        <v>23902.7</v>
      </c>
      <c r="M134">
        <v>2027</v>
      </c>
      <c r="N134">
        <v>81.051199999999994</v>
      </c>
      <c r="O134">
        <v>20.766300000000001</v>
      </c>
      <c r="P134">
        <v>19.077300000000001</v>
      </c>
      <c r="Q134">
        <v>24.246300000000002</v>
      </c>
      <c r="R134">
        <v>24.555</v>
      </c>
      <c r="S134">
        <v>24.573399999999999</v>
      </c>
      <c r="T134">
        <v>24.958300000000001</v>
      </c>
      <c r="U134">
        <v>0.228828</v>
      </c>
      <c r="W134" s="9">
        <f t="shared" si="38"/>
        <v>24573.399999999998</v>
      </c>
    </row>
    <row r="135" spans="1:23" ht="15" customHeight="1" x14ac:dyDescent="0.25">
      <c r="A135">
        <v>2028</v>
      </c>
      <c r="B135">
        <v>81.051199999999994</v>
      </c>
      <c r="C135">
        <v>20.766300000000001</v>
      </c>
      <c r="D135">
        <v>19.077300000000001</v>
      </c>
      <c r="E135">
        <v>23.162299999999998</v>
      </c>
      <c r="F135">
        <v>23.557400000000001</v>
      </c>
      <c r="G135">
        <v>23.577000000000002</v>
      </c>
      <c r="H135">
        <v>24.062100000000001</v>
      </c>
      <c r="I135">
        <v>0.28578799999999999</v>
      </c>
      <c r="K135" s="9">
        <f t="shared" si="37"/>
        <v>23577</v>
      </c>
      <c r="M135">
        <v>2028</v>
      </c>
      <c r="N135">
        <v>81.051199999999994</v>
      </c>
      <c r="O135">
        <v>20.766300000000001</v>
      </c>
      <c r="P135">
        <v>19.077300000000001</v>
      </c>
      <c r="Q135">
        <v>23.7928</v>
      </c>
      <c r="R135">
        <v>24.187999999999999</v>
      </c>
      <c r="S135">
        <v>24.207599999999999</v>
      </c>
      <c r="T135">
        <v>24.692699999999999</v>
      </c>
      <c r="U135">
        <v>0.28579300000000002</v>
      </c>
      <c r="W135" s="9">
        <f t="shared" si="38"/>
        <v>24207.599999999999</v>
      </c>
    </row>
    <row r="136" spans="1:23" ht="15" customHeight="1" x14ac:dyDescent="0.25">
      <c r="A136">
        <v>2029</v>
      </c>
      <c r="B136">
        <v>81.051199999999994</v>
      </c>
      <c r="C136">
        <v>20.766300000000001</v>
      </c>
      <c r="D136">
        <v>19.077300000000001</v>
      </c>
      <c r="E136">
        <v>22.785699999999999</v>
      </c>
      <c r="F136">
        <v>23.2728</v>
      </c>
      <c r="G136">
        <v>23.2896</v>
      </c>
      <c r="H136">
        <v>23.8889</v>
      </c>
      <c r="I136">
        <v>0.34622999999999998</v>
      </c>
      <c r="K136" s="9">
        <f t="shared" si="37"/>
        <v>23289.599999999999</v>
      </c>
      <c r="M136">
        <v>2029</v>
      </c>
      <c r="N136">
        <v>81.051199999999994</v>
      </c>
      <c r="O136">
        <v>20.766300000000001</v>
      </c>
      <c r="P136">
        <v>19.077300000000001</v>
      </c>
      <c r="Q136">
        <v>23.377800000000001</v>
      </c>
      <c r="R136">
        <v>23.864799999999999</v>
      </c>
      <c r="S136">
        <v>23.881599999999999</v>
      </c>
      <c r="T136">
        <v>24.480899999999998</v>
      </c>
      <c r="U136">
        <v>0.34623500000000001</v>
      </c>
      <c r="W136" s="9">
        <f t="shared" si="38"/>
        <v>23881.599999999999</v>
      </c>
    </row>
    <row r="137" spans="1:23" ht="15" customHeight="1" x14ac:dyDescent="0.25">
      <c r="A137">
        <v>2030</v>
      </c>
      <c r="B137">
        <v>81.051199999999994</v>
      </c>
      <c r="C137">
        <v>20.766300000000001</v>
      </c>
      <c r="D137">
        <v>19.077300000000001</v>
      </c>
      <c r="E137">
        <v>22.413599999999999</v>
      </c>
      <c r="F137">
        <v>23.027699999999999</v>
      </c>
      <c r="G137">
        <v>23.035900000000002</v>
      </c>
      <c r="H137">
        <v>23.7195</v>
      </c>
      <c r="I137">
        <v>0.40728500000000001</v>
      </c>
      <c r="K137" s="9">
        <f t="shared" si="37"/>
        <v>23035.9</v>
      </c>
      <c r="M137">
        <v>2030</v>
      </c>
      <c r="N137">
        <v>81.051199999999994</v>
      </c>
      <c r="O137">
        <v>20.766300000000001</v>
      </c>
      <c r="P137">
        <v>19.077300000000001</v>
      </c>
      <c r="Q137">
        <v>22.968900000000001</v>
      </c>
      <c r="R137">
        <v>23.582999999999998</v>
      </c>
      <c r="S137">
        <v>23.591200000000001</v>
      </c>
      <c r="T137">
        <v>24.274899999999999</v>
      </c>
      <c r="U137">
        <v>0.40728999999999999</v>
      </c>
      <c r="W137" s="9">
        <f t="shared" si="38"/>
        <v>23591.200000000001</v>
      </c>
    </row>
    <row r="138" spans="1:23" ht="15" customHeight="1" x14ac:dyDescent="0.25">
      <c r="A138">
        <v>2031</v>
      </c>
      <c r="B138">
        <v>81.051199999999994</v>
      </c>
      <c r="C138">
        <v>20.766300000000001</v>
      </c>
      <c r="D138">
        <v>19.077300000000001</v>
      </c>
      <c r="E138">
        <v>22.101400000000002</v>
      </c>
      <c r="F138">
        <v>22.807400000000001</v>
      </c>
      <c r="G138">
        <v>22.811900000000001</v>
      </c>
      <c r="H138">
        <v>23.613299999999999</v>
      </c>
      <c r="I138">
        <v>0.47038099999999999</v>
      </c>
      <c r="K138" s="9">
        <f t="shared" si="37"/>
        <v>22811.9</v>
      </c>
      <c r="M138">
        <v>2031</v>
      </c>
      <c r="N138">
        <v>81.051199999999994</v>
      </c>
      <c r="O138">
        <v>20.766300000000001</v>
      </c>
      <c r="P138">
        <v>19.077300000000001</v>
      </c>
      <c r="Q138">
        <v>22.621700000000001</v>
      </c>
      <c r="R138">
        <v>23.3278</v>
      </c>
      <c r="S138">
        <v>23.3323</v>
      </c>
      <c r="T138">
        <v>24.133700000000001</v>
      </c>
      <c r="U138">
        <v>0.47038600000000003</v>
      </c>
      <c r="W138" s="9">
        <f t="shared" si="38"/>
        <v>23332.3</v>
      </c>
    </row>
    <row r="139" spans="1:23" ht="15" customHeight="1" x14ac:dyDescent="0.25">
      <c r="A139">
        <v>2032</v>
      </c>
      <c r="B139">
        <v>81.051199999999994</v>
      </c>
      <c r="C139">
        <v>20.766300000000001</v>
      </c>
      <c r="D139">
        <v>19.077300000000001</v>
      </c>
      <c r="E139">
        <v>21.8078</v>
      </c>
      <c r="F139">
        <v>22.618099999999998</v>
      </c>
      <c r="G139">
        <v>22.617100000000001</v>
      </c>
      <c r="H139">
        <v>23.4833</v>
      </c>
      <c r="I139">
        <v>0.53338099999999999</v>
      </c>
      <c r="K139" s="9">
        <f t="shared" si="37"/>
        <v>22617.100000000002</v>
      </c>
      <c r="M139">
        <v>2032</v>
      </c>
      <c r="N139">
        <v>81.051199999999994</v>
      </c>
      <c r="O139">
        <v>20.766300000000001</v>
      </c>
      <c r="P139">
        <v>19.077300000000001</v>
      </c>
      <c r="Q139">
        <v>22.295000000000002</v>
      </c>
      <c r="R139">
        <v>23.1053</v>
      </c>
      <c r="S139">
        <v>23.104299999999999</v>
      </c>
      <c r="T139">
        <v>23.970600000000001</v>
      </c>
      <c r="U139">
        <v>0.53338600000000003</v>
      </c>
      <c r="W139" s="9">
        <f t="shared" si="38"/>
        <v>23104.3</v>
      </c>
    </row>
    <row r="140" spans="1:23" ht="15" customHeight="1" x14ac:dyDescent="0.25">
      <c r="A140">
        <v>2033</v>
      </c>
      <c r="B140">
        <v>81.051199999999994</v>
      </c>
      <c r="C140">
        <v>20.766300000000001</v>
      </c>
      <c r="D140">
        <v>19.077300000000001</v>
      </c>
      <c r="E140">
        <v>21.550799999999999</v>
      </c>
      <c r="F140">
        <v>22.431799999999999</v>
      </c>
      <c r="G140">
        <v>22.4465</v>
      </c>
      <c r="H140">
        <v>23.420100000000001</v>
      </c>
      <c r="I140">
        <v>0.59632600000000002</v>
      </c>
      <c r="K140" s="9">
        <f t="shared" si="37"/>
        <v>22446.5</v>
      </c>
      <c r="M140">
        <v>2033</v>
      </c>
      <c r="N140">
        <v>81.051199999999994</v>
      </c>
      <c r="O140">
        <v>20.766300000000001</v>
      </c>
      <c r="P140">
        <v>19.077300000000001</v>
      </c>
      <c r="Q140">
        <v>22.006599999999999</v>
      </c>
      <c r="R140">
        <v>22.887599999999999</v>
      </c>
      <c r="S140">
        <v>22.9023</v>
      </c>
      <c r="T140">
        <v>23.876000000000001</v>
      </c>
      <c r="U140">
        <v>0.59633100000000006</v>
      </c>
      <c r="W140" s="9">
        <f t="shared" si="38"/>
        <v>22902.3</v>
      </c>
    </row>
    <row r="141" spans="1:23" ht="15" customHeight="1" x14ac:dyDescent="0.25">
      <c r="A141">
        <v>2034</v>
      </c>
      <c r="B141">
        <v>81.051199999999994</v>
      </c>
      <c r="C141">
        <v>20.766300000000001</v>
      </c>
      <c r="D141">
        <v>19.077300000000001</v>
      </c>
      <c r="E141">
        <v>21.310099999999998</v>
      </c>
      <c r="F141">
        <v>22.267099999999999</v>
      </c>
      <c r="G141">
        <v>22.295200000000001</v>
      </c>
      <c r="H141">
        <v>23.308</v>
      </c>
      <c r="I141">
        <v>0.65865700000000005</v>
      </c>
      <c r="K141" s="9">
        <f t="shared" si="37"/>
        <v>22295.200000000001</v>
      </c>
      <c r="M141">
        <v>2034</v>
      </c>
      <c r="N141">
        <v>81.051199999999994</v>
      </c>
      <c r="O141">
        <v>20.766300000000001</v>
      </c>
      <c r="P141">
        <v>19.077300000000001</v>
      </c>
      <c r="Q141">
        <v>21.7363</v>
      </c>
      <c r="R141">
        <v>22.693300000000001</v>
      </c>
      <c r="S141">
        <v>22.721499999999999</v>
      </c>
      <c r="T141">
        <v>23.734200000000001</v>
      </c>
      <c r="U141">
        <v>0.65866199999999997</v>
      </c>
      <c r="W141" s="9">
        <f t="shared" si="38"/>
        <v>22721.5</v>
      </c>
    </row>
    <row r="142" spans="1:23" ht="15" customHeight="1" x14ac:dyDescent="0.25">
      <c r="A142" t="s">
        <v>16</v>
      </c>
      <c r="B142">
        <v>3</v>
      </c>
      <c r="C142" t="s">
        <v>16</v>
      </c>
      <c r="D142" t="s">
        <v>17</v>
      </c>
      <c r="E142" t="s">
        <v>95</v>
      </c>
      <c r="M142" t="s">
        <v>16</v>
      </c>
      <c r="N142">
        <v>3</v>
      </c>
      <c r="O142" t="s">
        <v>16</v>
      </c>
      <c r="P142" t="s">
        <v>17</v>
      </c>
      <c r="Q142" t="s">
        <v>95</v>
      </c>
    </row>
    <row r="143" spans="1:23" ht="15" customHeight="1" x14ac:dyDescent="0.25">
      <c r="A143" t="s">
        <v>18</v>
      </c>
      <c r="B143" t="s">
        <v>95</v>
      </c>
      <c r="M143" t="s">
        <v>18</v>
      </c>
      <c r="N143" t="s">
        <v>95</v>
      </c>
    </row>
    <row r="144" spans="1:23" ht="15" customHeight="1" x14ac:dyDescent="0.25">
      <c r="A144" t="s">
        <v>6</v>
      </c>
      <c r="B144" t="s">
        <v>19</v>
      </c>
      <c r="C144" t="s">
        <v>20</v>
      </c>
      <c r="D144" t="s">
        <v>21</v>
      </c>
      <c r="E144" t="s">
        <v>22</v>
      </c>
      <c r="F144" t="s">
        <v>23</v>
      </c>
      <c r="G144" t="s">
        <v>24</v>
      </c>
      <c r="H144" t="s">
        <v>25</v>
      </c>
      <c r="I144" t="s">
        <v>26</v>
      </c>
      <c r="M144" t="s">
        <v>6</v>
      </c>
      <c r="N144" t="s">
        <v>19</v>
      </c>
      <c r="O144" t="s">
        <v>20</v>
      </c>
      <c r="P144" t="s">
        <v>21</v>
      </c>
      <c r="Q144" t="s">
        <v>22</v>
      </c>
      <c r="R144" t="s">
        <v>23</v>
      </c>
      <c r="S144" t="s">
        <v>24</v>
      </c>
      <c r="T144" t="s">
        <v>25</v>
      </c>
      <c r="U144" t="s">
        <v>26</v>
      </c>
    </row>
    <row r="145" spans="1:23" ht="15" customHeight="1" x14ac:dyDescent="0.25">
      <c r="A145">
        <v>2021</v>
      </c>
      <c r="B145">
        <v>0</v>
      </c>
      <c r="C145">
        <v>0.57415300000000002</v>
      </c>
      <c r="D145">
        <v>0.61545300000000003</v>
      </c>
      <c r="E145">
        <v>0.42488500000000001</v>
      </c>
      <c r="F145">
        <v>0.42488500000000001</v>
      </c>
      <c r="G145">
        <v>0.42488500000000001</v>
      </c>
      <c r="H145">
        <v>0.42488500000000001</v>
      </c>
      <c r="I145" s="1">
        <v>1.2767600000000001E-15</v>
      </c>
      <c r="K145" s="9">
        <f t="shared" ref="K145:K158" si="39">G145*1000</f>
        <v>424.88499999999999</v>
      </c>
      <c r="M145">
        <v>2021</v>
      </c>
      <c r="N145">
        <v>0</v>
      </c>
      <c r="O145">
        <v>0.57415300000000002</v>
      </c>
      <c r="P145">
        <v>0.61545300000000003</v>
      </c>
      <c r="Q145">
        <v>0.42488500000000001</v>
      </c>
      <c r="R145">
        <v>0.42488500000000001</v>
      </c>
      <c r="S145">
        <v>0.42488500000000001</v>
      </c>
      <c r="T145">
        <v>0.42488500000000001</v>
      </c>
      <c r="U145" s="1">
        <v>1.2767600000000001E-15</v>
      </c>
      <c r="W145" s="9">
        <f t="shared" ref="W145:W158" si="40">S145*1000</f>
        <v>424.88499999999999</v>
      </c>
    </row>
    <row r="146" spans="1:23" ht="15" customHeight="1" x14ac:dyDescent="0.25">
      <c r="A146">
        <v>2022</v>
      </c>
      <c r="B146">
        <v>0</v>
      </c>
      <c r="C146">
        <v>0.57415300000000002</v>
      </c>
      <c r="D146">
        <v>0.61545300000000003</v>
      </c>
      <c r="E146">
        <v>0.39705600000000002</v>
      </c>
      <c r="F146">
        <v>0.39705600000000002</v>
      </c>
      <c r="G146">
        <v>0.39705600000000002</v>
      </c>
      <c r="H146">
        <v>0.39705600000000002</v>
      </c>
      <c r="I146" s="1">
        <v>2.09675E-7</v>
      </c>
      <c r="K146" s="9">
        <f t="shared" si="39"/>
        <v>397.05600000000004</v>
      </c>
      <c r="M146">
        <v>2022</v>
      </c>
      <c r="N146">
        <v>0</v>
      </c>
      <c r="O146">
        <v>0.57415300000000002</v>
      </c>
      <c r="P146">
        <v>0.61545300000000003</v>
      </c>
      <c r="Q146">
        <v>0.37600299999999998</v>
      </c>
      <c r="R146">
        <v>0.37600299999999998</v>
      </c>
      <c r="S146">
        <v>0.37600299999999998</v>
      </c>
      <c r="T146">
        <v>0.37600299999999998</v>
      </c>
      <c r="U146" s="1">
        <v>3.1416900000000003E-14</v>
      </c>
      <c r="W146" s="9">
        <f t="shared" si="40"/>
        <v>376.00299999999999</v>
      </c>
    </row>
    <row r="147" spans="1:23" ht="15" customHeight="1" x14ac:dyDescent="0.25">
      <c r="A147">
        <v>2023</v>
      </c>
      <c r="B147">
        <v>0</v>
      </c>
      <c r="C147">
        <v>0.57415300000000002</v>
      </c>
      <c r="D147">
        <v>0.61545300000000003</v>
      </c>
      <c r="E147">
        <v>0.392428</v>
      </c>
      <c r="F147">
        <v>0.39242899999999997</v>
      </c>
      <c r="G147">
        <v>0.39242899999999997</v>
      </c>
      <c r="H147">
        <v>0.39243099999999997</v>
      </c>
      <c r="I147" s="1">
        <v>1.0391200000000001E-6</v>
      </c>
      <c r="K147" s="9">
        <f t="shared" si="39"/>
        <v>392.42899999999997</v>
      </c>
      <c r="M147">
        <v>2023</v>
      </c>
      <c r="N147">
        <v>0</v>
      </c>
      <c r="O147">
        <v>0.57415300000000002</v>
      </c>
      <c r="P147">
        <v>0.61545300000000003</v>
      </c>
      <c r="Q147">
        <v>0.364902</v>
      </c>
      <c r="R147">
        <v>0.364902</v>
      </c>
      <c r="S147">
        <v>0.364902</v>
      </c>
      <c r="T147">
        <v>0.364902</v>
      </c>
      <c r="U147" s="1">
        <v>3.34404E-12</v>
      </c>
      <c r="W147" s="9">
        <f t="shared" si="40"/>
        <v>364.90199999999999</v>
      </c>
    </row>
    <row r="148" spans="1:23" ht="15" customHeight="1" x14ac:dyDescent="0.25">
      <c r="A148">
        <v>2024</v>
      </c>
      <c r="B148">
        <v>0</v>
      </c>
      <c r="C148">
        <v>0.57415300000000002</v>
      </c>
      <c r="D148">
        <v>0.61545300000000003</v>
      </c>
      <c r="E148">
        <v>0.39090200000000003</v>
      </c>
      <c r="F148">
        <v>0.390907</v>
      </c>
      <c r="G148">
        <v>0.39090799999999998</v>
      </c>
      <c r="H148">
        <v>0.39091599999999999</v>
      </c>
      <c r="I148" s="1">
        <v>4.3644500000000002E-6</v>
      </c>
      <c r="K148" s="9">
        <f t="shared" si="39"/>
        <v>390.90799999999996</v>
      </c>
      <c r="M148">
        <v>2024</v>
      </c>
      <c r="N148">
        <v>0</v>
      </c>
      <c r="O148">
        <v>0.57415300000000002</v>
      </c>
      <c r="P148">
        <v>0.61545300000000003</v>
      </c>
      <c r="Q148">
        <v>0.39178099999999999</v>
      </c>
      <c r="R148">
        <v>0.39178600000000002</v>
      </c>
      <c r="S148">
        <v>0.391787</v>
      </c>
      <c r="T148">
        <v>0.391795</v>
      </c>
      <c r="U148" s="1">
        <v>4.3854700000000002E-6</v>
      </c>
      <c r="W148" s="9">
        <f t="shared" si="40"/>
        <v>391.78699999999998</v>
      </c>
    </row>
    <row r="149" spans="1:23" ht="15" customHeight="1" x14ac:dyDescent="0.25">
      <c r="A149">
        <v>2025</v>
      </c>
      <c r="B149">
        <v>0</v>
      </c>
      <c r="C149">
        <v>0.57415300000000002</v>
      </c>
      <c r="D149">
        <v>0.61545300000000003</v>
      </c>
      <c r="E149">
        <v>0.39316200000000001</v>
      </c>
      <c r="F149">
        <v>0.393181</v>
      </c>
      <c r="G149">
        <v>0.393183</v>
      </c>
      <c r="H149">
        <v>0.39321200000000001</v>
      </c>
      <c r="I149" s="1">
        <v>1.6044200000000001E-5</v>
      </c>
      <c r="K149" s="9">
        <f t="shared" si="39"/>
        <v>393.18299999999999</v>
      </c>
      <c r="M149">
        <v>2025</v>
      </c>
      <c r="N149">
        <v>0</v>
      </c>
      <c r="O149">
        <v>0.57415300000000002</v>
      </c>
      <c r="P149">
        <v>0.61545300000000003</v>
      </c>
      <c r="Q149">
        <v>0.39401000000000003</v>
      </c>
      <c r="R149">
        <v>0.39402999999999999</v>
      </c>
      <c r="S149">
        <v>0.39403100000000002</v>
      </c>
      <c r="T149">
        <v>0.39406000000000002</v>
      </c>
      <c r="U149" s="1">
        <v>1.6064499999999998E-5</v>
      </c>
      <c r="W149" s="9">
        <f t="shared" si="40"/>
        <v>394.03100000000001</v>
      </c>
    </row>
    <row r="150" spans="1:23" ht="15" customHeight="1" x14ac:dyDescent="0.25">
      <c r="A150">
        <v>2026</v>
      </c>
      <c r="B150">
        <v>0</v>
      </c>
      <c r="C150">
        <v>0.57415300000000002</v>
      </c>
      <c r="D150">
        <v>0.61545300000000003</v>
      </c>
      <c r="E150">
        <v>0.399343</v>
      </c>
      <c r="F150">
        <v>0.39940500000000001</v>
      </c>
      <c r="G150">
        <v>0.39941100000000002</v>
      </c>
      <c r="H150">
        <v>0.399505</v>
      </c>
      <c r="I150" s="1">
        <v>5.1069000000000002E-5</v>
      </c>
      <c r="K150" s="9">
        <f t="shared" si="39"/>
        <v>399.411</v>
      </c>
      <c r="M150">
        <v>2026</v>
      </c>
      <c r="N150">
        <v>0</v>
      </c>
      <c r="O150">
        <v>0.57415300000000002</v>
      </c>
      <c r="P150">
        <v>0.61545300000000003</v>
      </c>
      <c r="Q150">
        <v>0.40016099999999999</v>
      </c>
      <c r="R150">
        <v>0.400223</v>
      </c>
      <c r="S150">
        <v>0.40022999999999997</v>
      </c>
      <c r="T150">
        <v>0.40032299999999998</v>
      </c>
      <c r="U150" s="1">
        <v>5.1088499999999997E-5</v>
      </c>
      <c r="W150" s="9">
        <f t="shared" si="40"/>
        <v>400.22999999999996</v>
      </c>
    </row>
    <row r="151" spans="1:23" ht="15" customHeight="1" x14ac:dyDescent="0.25">
      <c r="A151">
        <v>2027</v>
      </c>
      <c r="B151">
        <v>0</v>
      </c>
      <c r="C151">
        <v>0.57415300000000002</v>
      </c>
      <c r="D151">
        <v>0.61545300000000003</v>
      </c>
      <c r="E151">
        <v>0.39425900000000003</v>
      </c>
      <c r="F151">
        <v>0.394426</v>
      </c>
      <c r="G151">
        <v>0.39444400000000002</v>
      </c>
      <c r="H151">
        <v>0.39469199999999999</v>
      </c>
      <c r="I151" s="1">
        <v>1.3633100000000001E-4</v>
      </c>
      <c r="K151" s="9">
        <f t="shared" si="39"/>
        <v>394.44400000000002</v>
      </c>
      <c r="M151">
        <v>2027</v>
      </c>
      <c r="N151">
        <v>0</v>
      </c>
      <c r="O151">
        <v>0.57415300000000002</v>
      </c>
      <c r="P151">
        <v>0.61545300000000003</v>
      </c>
      <c r="Q151">
        <v>0.39504499999999998</v>
      </c>
      <c r="R151">
        <v>0.39521099999999998</v>
      </c>
      <c r="S151">
        <v>0.39523000000000003</v>
      </c>
      <c r="T151">
        <v>0.395478</v>
      </c>
      <c r="U151">
        <v>1.3635000000000001E-4</v>
      </c>
      <c r="W151" s="9">
        <f t="shared" si="40"/>
        <v>395.23</v>
      </c>
    </row>
    <row r="152" spans="1:23" ht="15" customHeight="1" x14ac:dyDescent="0.25">
      <c r="A152">
        <v>2028</v>
      </c>
      <c r="B152">
        <v>0</v>
      </c>
      <c r="C152">
        <v>0.57415300000000002</v>
      </c>
      <c r="D152">
        <v>0.61545300000000003</v>
      </c>
      <c r="E152">
        <v>0.38912000000000002</v>
      </c>
      <c r="F152">
        <v>0.38947700000000002</v>
      </c>
      <c r="G152">
        <v>0.38952199999999998</v>
      </c>
      <c r="H152">
        <v>0.39002900000000001</v>
      </c>
      <c r="I152">
        <v>2.9233800000000001E-4</v>
      </c>
      <c r="K152" s="9">
        <f t="shared" si="39"/>
        <v>389.52199999999999</v>
      </c>
      <c r="M152">
        <v>2028</v>
      </c>
      <c r="N152">
        <v>0</v>
      </c>
      <c r="O152">
        <v>0.57415300000000002</v>
      </c>
      <c r="P152">
        <v>0.61545300000000003</v>
      </c>
      <c r="Q152">
        <v>0.389874</v>
      </c>
      <c r="R152">
        <v>0.39023099999999999</v>
      </c>
      <c r="S152">
        <v>0.39027600000000001</v>
      </c>
      <c r="T152">
        <v>0.39078400000000002</v>
      </c>
      <c r="U152">
        <v>2.92355E-4</v>
      </c>
      <c r="W152" s="9">
        <f t="shared" si="40"/>
        <v>390.27600000000001</v>
      </c>
    </row>
    <row r="153" spans="1:23" ht="15" customHeight="1" x14ac:dyDescent="0.25">
      <c r="A153">
        <v>2029</v>
      </c>
      <c r="B153">
        <v>0</v>
      </c>
      <c r="C153">
        <v>0.57415300000000002</v>
      </c>
      <c r="D153">
        <v>0.61545300000000003</v>
      </c>
      <c r="E153">
        <v>0.385515</v>
      </c>
      <c r="F153">
        <v>0.386106</v>
      </c>
      <c r="G153">
        <v>0.38616899999999998</v>
      </c>
      <c r="H153">
        <v>0.38702900000000001</v>
      </c>
      <c r="I153">
        <v>4.7543800000000001E-4</v>
      </c>
      <c r="K153" s="9">
        <f t="shared" si="39"/>
        <v>386.16899999999998</v>
      </c>
      <c r="M153">
        <v>2029</v>
      </c>
      <c r="N153">
        <v>0</v>
      </c>
      <c r="O153">
        <v>0.57415300000000002</v>
      </c>
      <c r="P153">
        <v>0.61545300000000003</v>
      </c>
      <c r="Q153">
        <v>0.38623800000000003</v>
      </c>
      <c r="R153">
        <v>0.38682899999999998</v>
      </c>
      <c r="S153">
        <v>0.38689299999999999</v>
      </c>
      <c r="T153">
        <v>0.38775199999999999</v>
      </c>
      <c r="U153">
        <v>4.7545399999999999E-4</v>
      </c>
      <c r="W153" s="9">
        <f t="shared" si="40"/>
        <v>386.89299999999997</v>
      </c>
    </row>
    <row r="154" spans="1:23" ht="15" customHeight="1" x14ac:dyDescent="0.25">
      <c r="A154">
        <v>2030</v>
      </c>
      <c r="B154">
        <v>0</v>
      </c>
      <c r="C154">
        <v>0.57415300000000002</v>
      </c>
      <c r="D154">
        <v>0.61545300000000003</v>
      </c>
      <c r="E154">
        <v>0.38272699999999998</v>
      </c>
      <c r="F154">
        <v>0.383575</v>
      </c>
      <c r="G154">
        <v>0.38363000000000003</v>
      </c>
      <c r="H154">
        <v>0.38468999999999998</v>
      </c>
      <c r="I154">
        <v>6.2968200000000001E-4</v>
      </c>
      <c r="K154" s="9">
        <f t="shared" si="39"/>
        <v>383.63000000000005</v>
      </c>
      <c r="M154">
        <v>2030</v>
      </c>
      <c r="N154">
        <v>0</v>
      </c>
      <c r="O154">
        <v>0.57415300000000002</v>
      </c>
      <c r="P154">
        <v>0.61545300000000003</v>
      </c>
      <c r="Q154">
        <v>0.38341900000000001</v>
      </c>
      <c r="R154">
        <v>0.38426700000000003</v>
      </c>
      <c r="S154">
        <v>0.384322</v>
      </c>
      <c r="T154">
        <v>0.38538299999999998</v>
      </c>
      <c r="U154">
        <v>6.2969600000000001E-4</v>
      </c>
      <c r="W154" s="9">
        <f t="shared" si="40"/>
        <v>384.322</v>
      </c>
    </row>
    <row r="155" spans="1:23" ht="15" customHeight="1" x14ac:dyDescent="0.25">
      <c r="A155">
        <v>2031</v>
      </c>
      <c r="B155">
        <v>0</v>
      </c>
      <c r="C155">
        <v>0.57415300000000002</v>
      </c>
      <c r="D155">
        <v>0.61545300000000003</v>
      </c>
      <c r="E155">
        <v>0.38021300000000002</v>
      </c>
      <c r="F155">
        <v>0.38125900000000001</v>
      </c>
      <c r="G155">
        <v>0.38131500000000002</v>
      </c>
      <c r="H155">
        <v>0.38256600000000002</v>
      </c>
      <c r="I155">
        <v>7.61182E-4</v>
      </c>
      <c r="K155" s="9">
        <f t="shared" si="39"/>
        <v>381.315</v>
      </c>
      <c r="M155">
        <v>2031</v>
      </c>
      <c r="N155">
        <v>0</v>
      </c>
      <c r="O155">
        <v>0.57415300000000002</v>
      </c>
      <c r="P155">
        <v>0.61545300000000003</v>
      </c>
      <c r="Q155">
        <v>0.38087500000000002</v>
      </c>
      <c r="R155">
        <v>0.38192100000000001</v>
      </c>
      <c r="S155">
        <v>0.38197700000000001</v>
      </c>
      <c r="T155">
        <v>0.38322800000000001</v>
      </c>
      <c r="U155">
        <v>7.6119299999999996E-4</v>
      </c>
      <c r="W155" s="9">
        <f t="shared" si="40"/>
        <v>381.97700000000003</v>
      </c>
    </row>
    <row r="156" spans="1:23" ht="15" customHeight="1" x14ac:dyDescent="0.25">
      <c r="A156">
        <v>2032</v>
      </c>
      <c r="B156">
        <v>0</v>
      </c>
      <c r="C156">
        <v>0.57415300000000002</v>
      </c>
      <c r="D156">
        <v>0.61545300000000003</v>
      </c>
      <c r="E156">
        <v>0.37852400000000003</v>
      </c>
      <c r="F156">
        <v>0.379749</v>
      </c>
      <c r="G156">
        <v>0.379803</v>
      </c>
      <c r="H156">
        <v>0.381243</v>
      </c>
      <c r="I156">
        <v>8.9171599999999997E-4</v>
      </c>
      <c r="K156" s="9">
        <f t="shared" si="39"/>
        <v>379.803</v>
      </c>
      <c r="M156">
        <v>2032</v>
      </c>
      <c r="N156">
        <v>0</v>
      </c>
      <c r="O156">
        <v>0.57415300000000002</v>
      </c>
      <c r="P156">
        <v>0.61545300000000003</v>
      </c>
      <c r="Q156">
        <v>0.37915599999999999</v>
      </c>
      <c r="R156">
        <v>0.38038100000000002</v>
      </c>
      <c r="S156">
        <v>0.38043500000000002</v>
      </c>
      <c r="T156">
        <v>0.38187500000000002</v>
      </c>
      <c r="U156">
        <v>8.91725E-4</v>
      </c>
      <c r="W156" s="9">
        <f t="shared" si="40"/>
        <v>380.435</v>
      </c>
    </row>
    <row r="157" spans="1:23" ht="15" customHeight="1" x14ac:dyDescent="0.25">
      <c r="A157">
        <v>2033</v>
      </c>
      <c r="B157">
        <v>0</v>
      </c>
      <c r="C157">
        <v>0.57415300000000002</v>
      </c>
      <c r="D157">
        <v>0.61545300000000003</v>
      </c>
      <c r="E157">
        <v>0.37740400000000002</v>
      </c>
      <c r="F157">
        <v>0.37900499999999998</v>
      </c>
      <c r="G157">
        <v>0.37903900000000001</v>
      </c>
      <c r="H157">
        <v>0.38104900000000003</v>
      </c>
      <c r="I157">
        <v>1.13225E-3</v>
      </c>
      <c r="K157" s="9">
        <f t="shared" si="39"/>
        <v>379.03899999999999</v>
      </c>
      <c r="M157">
        <v>2033</v>
      </c>
      <c r="N157">
        <v>0</v>
      </c>
      <c r="O157">
        <v>0.57415300000000002</v>
      </c>
      <c r="P157">
        <v>0.61545300000000003</v>
      </c>
      <c r="Q157">
        <v>0.37800699999999998</v>
      </c>
      <c r="R157">
        <v>0.379608</v>
      </c>
      <c r="S157">
        <v>0.37964199999999998</v>
      </c>
      <c r="T157">
        <v>0.38165199999999999</v>
      </c>
      <c r="U157">
        <v>1.13226E-3</v>
      </c>
      <c r="W157" s="9">
        <f t="shared" si="40"/>
        <v>379.642</v>
      </c>
    </row>
    <row r="158" spans="1:23" ht="15" customHeight="1" x14ac:dyDescent="0.25">
      <c r="A158">
        <v>2034</v>
      </c>
      <c r="B158">
        <v>0</v>
      </c>
      <c r="C158">
        <v>0.57415300000000002</v>
      </c>
      <c r="D158">
        <v>0.61545300000000003</v>
      </c>
      <c r="E158">
        <v>0.37612000000000001</v>
      </c>
      <c r="F158">
        <v>0.37869199999999997</v>
      </c>
      <c r="G158">
        <v>0.37894</v>
      </c>
      <c r="H158">
        <v>0.382608</v>
      </c>
      <c r="I158">
        <v>1.9856499999999998E-3</v>
      </c>
      <c r="K158" s="9">
        <f t="shared" si="39"/>
        <v>378.94</v>
      </c>
      <c r="M158">
        <v>2034</v>
      </c>
      <c r="N158">
        <v>0</v>
      </c>
      <c r="O158">
        <v>0.57415300000000002</v>
      </c>
      <c r="P158">
        <v>0.61545300000000003</v>
      </c>
      <c r="Q158">
        <v>0.376695</v>
      </c>
      <c r="R158">
        <v>0.37926599999999999</v>
      </c>
      <c r="S158">
        <v>0.37951499999999999</v>
      </c>
      <c r="T158">
        <v>0.38318200000000002</v>
      </c>
      <c r="U158">
        <v>1.9856600000000002E-3</v>
      </c>
      <c r="W158" s="9">
        <f t="shared" si="40"/>
        <v>379.51499999999999</v>
      </c>
    </row>
    <row r="159" spans="1:23" ht="15" customHeight="1" x14ac:dyDescent="0.25"/>
    <row r="160" spans="1:23" ht="15" customHeight="1" x14ac:dyDescent="0.25">
      <c r="A160" t="s">
        <v>29</v>
      </c>
      <c r="B160" t="s">
        <v>95</v>
      </c>
      <c r="M160" t="s">
        <v>29</v>
      </c>
      <c r="N160" t="s">
        <v>95</v>
      </c>
    </row>
    <row r="161" spans="1:23" ht="15" customHeight="1" x14ac:dyDescent="0.25">
      <c r="A161" t="s">
        <v>6</v>
      </c>
      <c r="B161" t="s">
        <v>30</v>
      </c>
      <c r="C161" t="s">
        <v>31</v>
      </c>
      <c r="D161" t="s">
        <v>32</v>
      </c>
      <c r="E161" t="s">
        <v>33</v>
      </c>
      <c r="F161" t="s">
        <v>34</v>
      </c>
      <c r="G161" t="s">
        <v>35</v>
      </c>
      <c r="H161" t="s">
        <v>36</v>
      </c>
      <c r="I161" t="s">
        <v>37</v>
      </c>
      <c r="M161" t="s">
        <v>6</v>
      </c>
      <c r="N161" t="s">
        <v>30</v>
      </c>
      <c r="O161" t="s">
        <v>31</v>
      </c>
      <c r="P161" t="s">
        <v>32</v>
      </c>
      <c r="Q161" t="s">
        <v>33</v>
      </c>
      <c r="R161" t="s">
        <v>34</v>
      </c>
      <c r="S161" t="s">
        <v>35</v>
      </c>
      <c r="T161" t="s">
        <v>36</v>
      </c>
      <c r="U161" t="s">
        <v>37</v>
      </c>
    </row>
    <row r="162" spans="1:23" ht="15" customHeight="1" x14ac:dyDescent="0.25">
      <c r="A162">
        <v>2021</v>
      </c>
      <c r="B162">
        <v>14.776300000000001</v>
      </c>
      <c r="C162">
        <v>5.9105100000000004</v>
      </c>
      <c r="D162">
        <v>5.1717000000000004</v>
      </c>
      <c r="E162">
        <v>8.6778499999999994</v>
      </c>
      <c r="F162">
        <v>8.6778499999999994</v>
      </c>
      <c r="G162">
        <v>8.6778499999999994</v>
      </c>
      <c r="H162">
        <v>8.6778499999999994</v>
      </c>
      <c r="I162" s="1">
        <v>1.24345E-14</v>
      </c>
      <c r="K162" s="9">
        <f t="shared" ref="K162:K175" si="41">G162*1000</f>
        <v>8677.8499999999985</v>
      </c>
      <c r="M162">
        <v>2021</v>
      </c>
      <c r="N162">
        <v>14.776300000000001</v>
      </c>
      <c r="O162">
        <v>5.9105100000000004</v>
      </c>
      <c r="P162">
        <v>5.1717000000000004</v>
      </c>
      <c r="Q162">
        <v>8.6778499999999994</v>
      </c>
      <c r="R162">
        <v>8.6778499999999994</v>
      </c>
      <c r="S162">
        <v>8.6778499999999994</v>
      </c>
      <c r="T162">
        <v>8.6778499999999994</v>
      </c>
      <c r="U162" s="1">
        <v>1.24345E-14</v>
      </c>
      <c r="W162" s="9">
        <f t="shared" ref="W162:W175" si="42">S162*1000</f>
        <v>8677.8499999999985</v>
      </c>
    </row>
    <row r="163" spans="1:23" ht="15" customHeight="1" x14ac:dyDescent="0.25">
      <c r="A163">
        <v>2022</v>
      </c>
      <c r="B163">
        <v>14.776300000000001</v>
      </c>
      <c r="C163">
        <v>5.9105100000000004</v>
      </c>
      <c r="D163">
        <v>5.1717000000000004</v>
      </c>
      <c r="E163">
        <v>8.6247799999999994</v>
      </c>
      <c r="F163">
        <v>8.6247799999999994</v>
      </c>
      <c r="G163">
        <v>8.6247799999999994</v>
      </c>
      <c r="H163">
        <v>8.6247799999999994</v>
      </c>
      <c r="I163" s="1">
        <v>6.0396099999999995E-14</v>
      </c>
      <c r="K163" s="9">
        <f t="shared" si="41"/>
        <v>8624.7799999999988</v>
      </c>
      <c r="M163">
        <v>2022</v>
      </c>
      <c r="N163">
        <v>14.776300000000001</v>
      </c>
      <c r="O163">
        <v>5.9105100000000004</v>
      </c>
      <c r="P163">
        <v>5.1717000000000004</v>
      </c>
      <c r="Q163">
        <v>8.6283899999999996</v>
      </c>
      <c r="R163">
        <v>8.6283899999999996</v>
      </c>
      <c r="S163">
        <v>8.6283899999999996</v>
      </c>
      <c r="T163">
        <v>8.6283899999999996</v>
      </c>
      <c r="U163" s="1">
        <v>3.4026999999999998E-8</v>
      </c>
      <c r="W163" s="9">
        <f t="shared" si="42"/>
        <v>8628.39</v>
      </c>
    </row>
    <row r="164" spans="1:23" ht="15" customHeight="1" x14ac:dyDescent="0.25">
      <c r="A164">
        <v>2023</v>
      </c>
      <c r="B164">
        <v>14.776300000000001</v>
      </c>
      <c r="C164">
        <v>5.9105100000000004</v>
      </c>
      <c r="D164">
        <v>5.1717000000000004</v>
      </c>
      <c r="E164">
        <v>8.5856100000000009</v>
      </c>
      <c r="F164">
        <v>8.5856100000000009</v>
      </c>
      <c r="G164">
        <v>8.5856100000000009</v>
      </c>
      <c r="H164">
        <v>8.5856100000000009</v>
      </c>
      <c r="I164" s="1">
        <v>8.3488799999999995E-14</v>
      </c>
      <c r="K164" s="9">
        <f t="shared" si="41"/>
        <v>8585.61</v>
      </c>
      <c r="M164">
        <v>2023</v>
      </c>
      <c r="N164">
        <v>14.776300000000001</v>
      </c>
      <c r="O164">
        <v>5.9105100000000004</v>
      </c>
      <c r="P164">
        <v>5.1717000000000004</v>
      </c>
      <c r="Q164">
        <v>8.5989500000000003</v>
      </c>
      <c r="R164">
        <v>8.5989500000000003</v>
      </c>
      <c r="S164">
        <v>8.5989500000000003</v>
      </c>
      <c r="T164">
        <v>8.5989500000000003</v>
      </c>
      <c r="U164" s="1">
        <v>2.4611199999999997E-7</v>
      </c>
      <c r="W164" s="9">
        <f t="shared" si="42"/>
        <v>8598.9500000000007</v>
      </c>
    </row>
    <row r="165" spans="1:23" ht="15" customHeight="1" x14ac:dyDescent="0.25">
      <c r="A165">
        <v>2024</v>
      </c>
      <c r="B165">
        <v>14.776300000000001</v>
      </c>
      <c r="C165">
        <v>5.9105100000000004</v>
      </c>
      <c r="D165">
        <v>5.1717000000000004</v>
      </c>
      <c r="E165">
        <v>8.5420300000000005</v>
      </c>
      <c r="F165">
        <v>8.5420300000000005</v>
      </c>
      <c r="G165">
        <v>8.5420300000000005</v>
      </c>
      <c r="H165">
        <v>8.5420300000000005</v>
      </c>
      <c r="I165" s="1">
        <v>5.32907E-14</v>
      </c>
      <c r="K165" s="9">
        <f t="shared" si="41"/>
        <v>8542.0300000000007</v>
      </c>
      <c r="M165">
        <v>2024</v>
      </c>
      <c r="N165">
        <v>14.776300000000001</v>
      </c>
      <c r="O165">
        <v>5.9105100000000004</v>
      </c>
      <c r="P165">
        <v>5.1717000000000004</v>
      </c>
      <c r="Q165">
        <v>8.5617400000000004</v>
      </c>
      <c r="R165">
        <v>8.5617400000000004</v>
      </c>
      <c r="S165">
        <v>8.5617400000000004</v>
      </c>
      <c r="T165">
        <v>8.5617400000000004</v>
      </c>
      <c r="U165" s="1">
        <v>4.7107E-7</v>
      </c>
      <c r="W165" s="9">
        <f t="shared" si="42"/>
        <v>8561.74</v>
      </c>
    </row>
    <row r="166" spans="1:23" ht="15" customHeight="1" x14ac:dyDescent="0.25">
      <c r="A166">
        <v>2025</v>
      </c>
      <c r="B166">
        <v>14.776300000000001</v>
      </c>
      <c r="C166">
        <v>5.9105100000000004</v>
      </c>
      <c r="D166">
        <v>5.1717000000000004</v>
      </c>
      <c r="E166">
        <v>8.5123899999999999</v>
      </c>
      <c r="F166">
        <v>8.5123899999999999</v>
      </c>
      <c r="G166">
        <v>8.5123899999999999</v>
      </c>
      <c r="H166">
        <v>8.5123899999999999</v>
      </c>
      <c r="I166" s="1">
        <v>1.7763599999999999E-15</v>
      </c>
      <c r="K166" s="9">
        <f t="shared" si="41"/>
        <v>8512.39</v>
      </c>
      <c r="M166">
        <v>2025</v>
      </c>
      <c r="N166">
        <v>14.776300000000001</v>
      </c>
      <c r="O166">
        <v>5.9105100000000004</v>
      </c>
      <c r="P166">
        <v>5.1717000000000004</v>
      </c>
      <c r="Q166">
        <v>8.5316899999999993</v>
      </c>
      <c r="R166">
        <v>8.5316899999999993</v>
      </c>
      <c r="S166">
        <v>8.5316899999999993</v>
      </c>
      <c r="T166">
        <v>8.5316899999999993</v>
      </c>
      <c r="U166" s="1">
        <v>4.61502E-7</v>
      </c>
      <c r="W166" s="9">
        <f t="shared" si="42"/>
        <v>8531.6899999999987</v>
      </c>
    </row>
    <row r="167" spans="1:23" ht="15" customHeight="1" x14ac:dyDescent="0.25">
      <c r="A167">
        <v>2026</v>
      </c>
      <c r="B167">
        <v>14.776300000000001</v>
      </c>
      <c r="C167">
        <v>5.9105100000000004</v>
      </c>
      <c r="D167">
        <v>5.1717000000000004</v>
      </c>
      <c r="E167">
        <v>8.4862800000000007</v>
      </c>
      <c r="F167">
        <v>8.4863499999999998</v>
      </c>
      <c r="G167">
        <v>8.4863599999999995</v>
      </c>
      <c r="H167">
        <v>8.4864899999999999</v>
      </c>
      <c r="I167" s="1">
        <v>6.4389300000000004E-5</v>
      </c>
      <c r="K167" s="9">
        <f t="shared" si="41"/>
        <v>8486.3599999999988</v>
      </c>
      <c r="M167">
        <v>2026</v>
      </c>
      <c r="N167">
        <v>14.776300000000001</v>
      </c>
      <c r="O167">
        <v>5.9105100000000004</v>
      </c>
      <c r="P167">
        <v>5.1717000000000004</v>
      </c>
      <c r="Q167">
        <v>8.5051000000000005</v>
      </c>
      <c r="R167">
        <v>8.5051699999999997</v>
      </c>
      <c r="S167">
        <v>8.5051799999999993</v>
      </c>
      <c r="T167">
        <v>8.5053000000000001</v>
      </c>
      <c r="U167" s="1">
        <v>6.4834100000000003E-5</v>
      </c>
      <c r="W167" s="9">
        <f t="shared" si="42"/>
        <v>8505.1799999999985</v>
      </c>
    </row>
    <row r="168" spans="1:23" ht="15" customHeight="1" x14ac:dyDescent="0.25">
      <c r="A168">
        <v>2027</v>
      </c>
      <c r="B168">
        <v>14.776300000000001</v>
      </c>
      <c r="C168">
        <v>5.9105100000000004</v>
      </c>
      <c r="D168">
        <v>5.1717000000000004</v>
      </c>
      <c r="E168">
        <v>8.4553899999999995</v>
      </c>
      <c r="F168">
        <v>8.4555900000000008</v>
      </c>
      <c r="G168">
        <v>8.4556100000000001</v>
      </c>
      <c r="H168">
        <v>8.4558999999999997</v>
      </c>
      <c r="I168">
        <v>1.6403699999999999E-4</v>
      </c>
      <c r="K168" s="9">
        <f t="shared" si="41"/>
        <v>8455.61</v>
      </c>
      <c r="M168">
        <v>2027</v>
      </c>
      <c r="N168">
        <v>14.776300000000001</v>
      </c>
      <c r="O168">
        <v>5.9105100000000004</v>
      </c>
      <c r="P168">
        <v>5.1717000000000004</v>
      </c>
      <c r="Q168">
        <v>8.4736700000000003</v>
      </c>
      <c r="R168">
        <v>8.4738699999999998</v>
      </c>
      <c r="S168">
        <v>8.4738900000000008</v>
      </c>
      <c r="T168">
        <v>8.4741800000000005</v>
      </c>
      <c r="U168">
        <v>1.6446399999999999E-4</v>
      </c>
      <c r="W168" s="9">
        <f t="shared" si="42"/>
        <v>8473.8900000000012</v>
      </c>
    </row>
    <row r="169" spans="1:23" ht="15" customHeight="1" x14ac:dyDescent="0.25">
      <c r="A169">
        <v>2028</v>
      </c>
      <c r="B169">
        <v>14.776300000000001</v>
      </c>
      <c r="C169">
        <v>5.9105100000000004</v>
      </c>
      <c r="D169">
        <v>5.1717000000000004</v>
      </c>
      <c r="E169">
        <v>8.41784</v>
      </c>
      <c r="F169">
        <v>8.4183299999999992</v>
      </c>
      <c r="G169">
        <v>8.4183800000000009</v>
      </c>
      <c r="H169">
        <v>8.4190699999999996</v>
      </c>
      <c r="I169">
        <v>3.90255E-4</v>
      </c>
      <c r="K169" s="9">
        <f t="shared" si="41"/>
        <v>8418.380000000001</v>
      </c>
      <c r="M169">
        <v>2028</v>
      </c>
      <c r="N169">
        <v>14.776300000000001</v>
      </c>
      <c r="O169">
        <v>5.9105100000000004</v>
      </c>
      <c r="P169">
        <v>5.1717000000000004</v>
      </c>
      <c r="Q169">
        <v>8.4355399999999996</v>
      </c>
      <c r="R169">
        <v>8.4360300000000006</v>
      </c>
      <c r="S169">
        <v>8.4360800000000005</v>
      </c>
      <c r="T169">
        <v>8.4367699999999992</v>
      </c>
      <c r="U169">
        <v>3.9066300000000002E-4</v>
      </c>
      <c r="W169" s="9">
        <f t="shared" si="42"/>
        <v>8436.08</v>
      </c>
    </row>
    <row r="170" spans="1:23" ht="15" customHeight="1" x14ac:dyDescent="0.25">
      <c r="A170">
        <v>2029</v>
      </c>
      <c r="B170">
        <v>14.776300000000001</v>
      </c>
      <c r="C170">
        <v>5.9105100000000004</v>
      </c>
      <c r="D170">
        <v>5.1717000000000004</v>
      </c>
      <c r="E170">
        <v>8.3749000000000002</v>
      </c>
      <c r="F170">
        <v>8.3762299999999996</v>
      </c>
      <c r="G170">
        <v>8.3763699999999996</v>
      </c>
      <c r="H170">
        <v>8.3783799999999999</v>
      </c>
      <c r="I170">
        <v>1.0890400000000001E-3</v>
      </c>
      <c r="K170" s="9">
        <f t="shared" si="41"/>
        <v>8376.369999999999</v>
      </c>
      <c r="M170">
        <v>2029</v>
      </c>
      <c r="N170">
        <v>14.776300000000001</v>
      </c>
      <c r="O170">
        <v>5.9105100000000004</v>
      </c>
      <c r="P170">
        <v>5.1717000000000004</v>
      </c>
      <c r="Q170">
        <v>8.3919800000000002</v>
      </c>
      <c r="R170">
        <v>8.3933099999999996</v>
      </c>
      <c r="S170">
        <v>8.3934499999999996</v>
      </c>
      <c r="T170">
        <v>8.3954599999999999</v>
      </c>
      <c r="U170">
        <v>1.0894399999999999E-3</v>
      </c>
      <c r="W170" s="9">
        <f t="shared" si="42"/>
        <v>8393.4499999999989</v>
      </c>
    </row>
    <row r="171" spans="1:23" ht="15" customHeight="1" x14ac:dyDescent="0.25">
      <c r="A171">
        <v>2030</v>
      </c>
      <c r="B171">
        <v>14.776300000000001</v>
      </c>
      <c r="C171">
        <v>5.9105100000000004</v>
      </c>
      <c r="D171">
        <v>5.1717000000000004</v>
      </c>
      <c r="E171">
        <v>8.3283199999999997</v>
      </c>
      <c r="F171">
        <v>8.3317200000000007</v>
      </c>
      <c r="G171">
        <v>8.3321100000000001</v>
      </c>
      <c r="H171">
        <v>8.3371899999999997</v>
      </c>
      <c r="I171">
        <v>2.8028300000000001E-3</v>
      </c>
      <c r="K171" s="9">
        <f t="shared" si="41"/>
        <v>8332.11</v>
      </c>
      <c r="M171">
        <v>2030</v>
      </c>
      <c r="N171">
        <v>14.776300000000001</v>
      </c>
      <c r="O171">
        <v>5.9105100000000004</v>
      </c>
      <c r="P171">
        <v>5.1717000000000004</v>
      </c>
      <c r="Q171">
        <v>8.3447600000000008</v>
      </c>
      <c r="R171">
        <v>8.34816</v>
      </c>
      <c r="S171">
        <v>8.3485600000000009</v>
      </c>
      <c r="T171">
        <v>8.3536400000000004</v>
      </c>
      <c r="U171">
        <v>2.8032199999999999E-3</v>
      </c>
      <c r="W171" s="9">
        <f t="shared" si="42"/>
        <v>8348.5600000000013</v>
      </c>
    </row>
    <row r="172" spans="1:23" ht="15" customHeight="1" x14ac:dyDescent="0.25">
      <c r="A172">
        <v>2031</v>
      </c>
      <c r="B172">
        <v>14.776300000000001</v>
      </c>
      <c r="C172">
        <v>5.9105100000000004</v>
      </c>
      <c r="D172">
        <v>5.1717000000000004</v>
      </c>
      <c r="E172">
        <v>8.2830100000000009</v>
      </c>
      <c r="F172">
        <v>8.2904099999999996</v>
      </c>
      <c r="G172">
        <v>8.2913599999999992</v>
      </c>
      <c r="H172">
        <v>8.3020899999999997</v>
      </c>
      <c r="I172">
        <v>6.1193599999999999E-3</v>
      </c>
      <c r="K172" s="9">
        <f t="shared" si="41"/>
        <v>8291.3599999999988</v>
      </c>
      <c r="M172">
        <v>2031</v>
      </c>
      <c r="N172">
        <v>14.776300000000001</v>
      </c>
      <c r="O172">
        <v>5.9105100000000004</v>
      </c>
      <c r="P172">
        <v>5.1717000000000004</v>
      </c>
      <c r="Q172">
        <v>8.2988099999999996</v>
      </c>
      <c r="R172">
        <v>8.3062199999999997</v>
      </c>
      <c r="S172">
        <v>8.3071599999999997</v>
      </c>
      <c r="T172">
        <v>8.3178999999999998</v>
      </c>
      <c r="U172">
        <v>6.1197300000000003E-3</v>
      </c>
      <c r="W172" s="9">
        <f t="shared" si="42"/>
        <v>8307.16</v>
      </c>
    </row>
    <row r="173" spans="1:23" ht="15" customHeight="1" x14ac:dyDescent="0.25">
      <c r="A173">
        <v>2032</v>
      </c>
      <c r="B173">
        <v>14.776300000000001</v>
      </c>
      <c r="C173">
        <v>5.9105100000000004</v>
      </c>
      <c r="D173">
        <v>5.1717000000000004</v>
      </c>
      <c r="E173">
        <v>8.2309800000000006</v>
      </c>
      <c r="F173">
        <v>8.2457799999999999</v>
      </c>
      <c r="G173">
        <v>8.2475400000000008</v>
      </c>
      <c r="H173">
        <v>8.2691300000000005</v>
      </c>
      <c r="I173">
        <v>1.2299600000000001E-2</v>
      </c>
      <c r="K173" s="9">
        <f t="shared" si="41"/>
        <v>8247.5400000000009</v>
      </c>
      <c r="M173">
        <v>2032</v>
      </c>
      <c r="N173">
        <v>14.776300000000001</v>
      </c>
      <c r="O173">
        <v>5.9105100000000004</v>
      </c>
      <c r="P173">
        <v>5.1717000000000004</v>
      </c>
      <c r="Q173">
        <v>8.2461199999999995</v>
      </c>
      <c r="R173">
        <v>8.2609200000000005</v>
      </c>
      <c r="S173">
        <v>8.2626799999999996</v>
      </c>
      <c r="T173">
        <v>8.2842699999999994</v>
      </c>
      <c r="U173">
        <v>1.23E-2</v>
      </c>
      <c r="W173" s="9">
        <f t="shared" si="42"/>
        <v>8262.68</v>
      </c>
    </row>
    <row r="174" spans="1:23" ht="15" customHeight="1" x14ac:dyDescent="0.25">
      <c r="A174">
        <v>2033</v>
      </c>
      <c r="B174">
        <v>14.776300000000001</v>
      </c>
      <c r="C174">
        <v>5.9105100000000004</v>
      </c>
      <c r="D174">
        <v>5.1717000000000004</v>
      </c>
      <c r="E174">
        <v>8.1845099999999995</v>
      </c>
      <c r="F174">
        <v>8.2110500000000002</v>
      </c>
      <c r="G174">
        <v>8.2143300000000004</v>
      </c>
      <c r="H174">
        <v>8.2536400000000008</v>
      </c>
      <c r="I174">
        <v>2.2375200000000001E-2</v>
      </c>
      <c r="K174" s="9">
        <f t="shared" si="41"/>
        <v>8214.33</v>
      </c>
      <c r="M174">
        <v>2033</v>
      </c>
      <c r="N174">
        <v>14.776300000000001</v>
      </c>
      <c r="O174">
        <v>5.9105100000000004</v>
      </c>
      <c r="P174">
        <v>5.1717000000000004</v>
      </c>
      <c r="Q174">
        <v>8.1989800000000006</v>
      </c>
      <c r="R174">
        <v>8.2255199999999995</v>
      </c>
      <c r="S174">
        <v>8.2287999999999997</v>
      </c>
      <c r="T174">
        <v>8.2681100000000001</v>
      </c>
      <c r="U174">
        <v>2.2375599999999999E-2</v>
      </c>
      <c r="W174" s="9">
        <f t="shared" si="42"/>
        <v>8228.7999999999993</v>
      </c>
    </row>
    <row r="175" spans="1:23" ht="15" customHeight="1" x14ac:dyDescent="0.25">
      <c r="A175">
        <v>2034</v>
      </c>
      <c r="B175">
        <v>14.776300000000001</v>
      </c>
      <c r="C175">
        <v>5.9105100000000004</v>
      </c>
      <c r="D175">
        <v>5.1717000000000004</v>
      </c>
      <c r="E175">
        <v>8.1418400000000002</v>
      </c>
      <c r="F175">
        <v>8.1883999999999997</v>
      </c>
      <c r="G175">
        <v>8.1928199999999993</v>
      </c>
      <c r="H175">
        <v>8.2579200000000004</v>
      </c>
      <c r="I175">
        <v>3.7311299999999999E-2</v>
      </c>
      <c r="K175" s="9">
        <f t="shared" si="41"/>
        <v>8192.82</v>
      </c>
      <c r="M175">
        <v>2034</v>
      </c>
      <c r="N175">
        <v>14.776300000000001</v>
      </c>
      <c r="O175">
        <v>5.9105100000000004</v>
      </c>
      <c r="P175">
        <v>5.1717000000000004</v>
      </c>
      <c r="Q175">
        <v>8.1556499999999996</v>
      </c>
      <c r="R175">
        <v>8.2022200000000005</v>
      </c>
      <c r="S175">
        <v>8.2066400000000002</v>
      </c>
      <c r="T175">
        <v>8.2717399999999994</v>
      </c>
      <c r="U175">
        <v>3.73116E-2</v>
      </c>
      <c r="W175" s="9">
        <f t="shared" si="42"/>
        <v>8206.64</v>
      </c>
    </row>
    <row r="176" spans="1:23" ht="15" customHeight="1" x14ac:dyDescent="0.25"/>
    <row r="177" spans="1:23" ht="15" customHeight="1" x14ac:dyDescent="0.25">
      <c r="A177" t="s">
        <v>93</v>
      </c>
      <c r="M177" t="s">
        <v>93</v>
      </c>
    </row>
    <row r="178" spans="1:23" ht="15" customHeight="1" x14ac:dyDescent="0.25">
      <c r="A178" t="s">
        <v>6</v>
      </c>
      <c r="B178" t="s">
        <v>39</v>
      </c>
      <c r="C178" t="s">
        <v>40</v>
      </c>
      <c r="D178" t="s">
        <v>41</v>
      </c>
      <c r="E178" t="s">
        <v>42</v>
      </c>
      <c r="F178" t="s">
        <v>43</v>
      </c>
      <c r="G178" t="s">
        <v>44</v>
      </c>
      <c r="H178" t="s">
        <v>45</v>
      </c>
      <c r="I178" t="s">
        <v>46</v>
      </c>
      <c r="M178" t="s">
        <v>6</v>
      </c>
      <c r="N178" t="s">
        <v>39</v>
      </c>
      <c r="O178" t="s">
        <v>40</v>
      </c>
      <c r="P178" t="s">
        <v>41</v>
      </c>
      <c r="Q178" t="s">
        <v>42</v>
      </c>
      <c r="R178" t="s">
        <v>43</v>
      </c>
      <c r="S178" t="s">
        <v>44</v>
      </c>
      <c r="T178" t="s">
        <v>45</v>
      </c>
      <c r="U178" t="s">
        <v>46</v>
      </c>
    </row>
    <row r="179" spans="1:23" ht="15" customHeight="1" x14ac:dyDescent="0.25">
      <c r="A179">
        <v>2021</v>
      </c>
      <c r="B179">
        <v>0</v>
      </c>
      <c r="C179">
        <v>3.8128099999999998E-2</v>
      </c>
      <c r="D179">
        <v>4.5961799999999997E-2</v>
      </c>
      <c r="E179">
        <v>2.0285500000000001E-2</v>
      </c>
      <c r="F179">
        <v>2.0285500000000001E-2</v>
      </c>
      <c r="G179">
        <v>2.0285500000000001E-2</v>
      </c>
      <c r="H179">
        <v>2.0285500000000001E-2</v>
      </c>
      <c r="I179" s="1">
        <v>1.70003E-16</v>
      </c>
      <c r="K179" s="10">
        <f t="shared" ref="K179:K192" si="43">G179</f>
        <v>2.0285500000000001E-2</v>
      </c>
      <c r="M179">
        <v>2021</v>
      </c>
      <c r="N179">
        <v>0</v>
      </c>
      <c r="O179">
        <v>3.8128099999999998E-2</v>
      </c>
      <c r="P179">
        <v>4.5961799999999997E-2</v>
      </c>
      <c r="Q179">
        <v>2.0285500000000001E-2</v>
      </c>
      <c r="R179">
        <v>2.0285500000000001E-2</v>
      </c>
      <c r="S179">
        <v>2.0285500000000001E-2</v>
      </c>
      <c r="T179">
        <v>2.0285500000000001E-2</v>
      </c>
      <c r="U179" s="1">
        <v>1.70003E-16</v>
      </c>
      <c r="W179" s="10">
        <f t="shared" ref="W179:W192" si="44">S179</f>
        <v>2.0285500000000001E-2</v>
      </c>
    </row>
    <row r="180" spans="1:23" ht="15" customHeight="1" x14ac:dyDescent="0.25">
      <c r="A180">
        <v>2022</v>
      </c>
      <c r="B180">
        <v>0</v>
      </c>
      <c r="C180">
        <v>3.8128099999999998E-2</v>
      </c>
      <c r="D180">
        <v>4.5961799999999997E-2</v>
      </c>
      <c r="E180">
        <v>1.9064000000000001E-2</v>
      </c>
      <c r="F180">
        <v>1.9064000000000001E-2</v>
      </c>
      <c r="G180">
        <v>1.9064000000000001E-2</v>
      </c>
      <c r="H180">
        <v>1.9064000000000001E-2</v>
      </c>
      <c r="I180" s="1">
        <v>1.3877799999999999E-17</v>
      </c>
      <c r="K180" s="10">
        <f t="shared" si="43"/>
        <v>1.9064000000000001E-2</v>
      </c>
      <c r="M180">
        <v>2022</v>
      </c>
      <c r="N180">
        <v>0</v>
      </c>
      <c r="O180">
        <v>3.8128099999999998E-2</v>
      </c>
      <c r="P180">
        <v>4.5961799999999997E-2</v>
      </c>
      <c r="Q180">
        <v>1.8044299999999999E-2</v>
      </c>
      <c r="R180">
        <v>1.8044299999999999E-2</v>
      </c>
      <c r="S180">
        <v>1.8044299999999999E-2</v>
      </c>
      <c r="T180">
        <v>1.8044299999999999E-2</v>
      </c>
      <c r="U180" s="1">
        <v>9.6081099999999994E-9</v>
      </c>
      <c r="W180" s="10">
        <f t="shared" si="44"/>
        <v>1.8044299999999999E-2</v>
      </c>
    </row>
    <row r="181" spans="1:23" ht="15" customHeight="1" x14ac:dyDescent="0.25">
      <c r="A181">
        <v>2023</v>
      </c>
      <c r="B181">
        <v>0</v>
      </c>
      <c r="C181">
        <v>3.8128099999999998E-2</v>
      </c>
      <c r="D181">
        <v>4.5961799999999997E-2</v>
      </c>
      <c r="E181">
        <v>1.9064000000000001E-2</v>
      </c>
      <c r="F181">
        <v>1.9064000000000001E-2</v>
      </c>
      <c r="G181">
        <v>1.9064000000000001E-2</v>
      </c>
      <c r="H181">
        <v>1.9064000000000001E-2</v>
      </c>
      <c r="I181" s="1">
        <v>1.3877799999999999E-17</v>
      </c>
      <c r="K181" s="10">
        <f t="shared" si="43"/>
        <v>1.9064000000000001E-2</v>
      </c>
      <c r="M181">
        <v>2023</v>
      </c>
      <c r="N181">
        <v>0</v>
      </c>
      <c r="O181">
        <v>3.8128099999999998E-2</v>
      </c>
      <c r="P181">
        <v>4.5961799999999997E-2</v>
      </c>
      <c r="Q181">
        <v>1.76977E-2</v>
      </c>
      <c r="R181">
        <v>1.76978E-2</v>
      </c>
      <c r="S181">
        <v>1.76978E-2</v>
      </c>
      <c r="T181">
        <v>1.76978E-2</v>
      </c>
      <c r="U181" s="1">
        <v>4.7350700000000002E-8</v>
      </c>
      <c r="W181" s="10">
        <f t="shared" si="44"/>
        <v>1.76978E-2</v>
      </c>
    </row>
    <row r="182" spans="1:23" ht="15" customHeight="1" x14ac:dyDescent="0.25">
      <c r="A182">
        <v>2024</v>
      </c>
      <c r="B182">
        <v>0</v>
      </c>
      <c r="C182">
        <v>3.8128099999999998E-2</v>
      </c>
      <c r="D182">
        <v>4.5961799999999997E-2</v>
      </c>
      <c r="E182">
        <v>1.9064000000000001E-2</v>
      </c>
      <c r="F182">
        <v>1.9064000000000001E-2</v>
      </c>
      <c r="G182">
        <v>1.9064000000000001E-2</v>
      </c>
      <c r="H182">
        <v>1.9064000000000001E-2</v>
      </c>
      <c r="I182" s="1">
        <v>1.3877799999999999E-17</v>
      </c>
      <c r="K182" s="10">
        <f t="shared" si="43"/>
        <v>1.9064000000000001E-2</v>
      </c>
      <c r="M182">
        <v>2024</v>
      </c>
      <c r="N182">
        <v>0</v>
      </c>
      <c r="O182">
        <v>3.8128099999999998E-2</v>
      </c>
      <c r="P182">
        <v>4.5961799999999997E-2</v>
      </c>
      <c r="Q182">
        <v>1.9064000000000001E-2</v>
      </c>
      <c r="R182">
        <v>1.9064000000000001E-2</v>
      </c>
      <c r="S182">
        <v>1.9064000000000001E-2</v>
      </c>
      <c r="T182">
        <v>1.9064000000000001E-2</v>
      </c>
      <c r="U182" s="1">
        <v>1.3877799999999999E-17</v>
      </c>
      <c r="W182" s="10">
        <f t="shared" si="44"/>
        <v>1.9064000000000001E-2</v>
      </c>
    </row>
    <row r="183" spans="1:23" ht="15" customHeight="1" x14ac:dyDescent="0.25">
      <c r="A183">
        <v>2025</v>
      </c>
      <c r="B183">
        <v>0</v>
      </c>
      <c r="C183">
        <v>3.8128099999999998E-2</v>
      </c>
      <c r="D183">
        <v>4.5961799999999997E-2</v>
      </c>
      <c r="E183">
        <v>1.9064000000000001E-2</v>
      </c>
      <c r="F183">
        <v>1.9064000000000001E-2</v>
      </c>
      <c r="G183">
        <v>1.9064000000000001E-2</v>
      </c>
      <c r="H183">
        <v>1.9064000000000001E-2</v>
      </c>
      <c r="I183" s="1">
        <v>1.3877799999999999E-17</v>
      </c>
      <c r="K183" s="10">
        <f t="shared" si="43"/>
        <v>1.9064000000000001E-2</v>
      </c>
      <c r="M183">
        <v>2025</v>
      </c>
      <c r="N183">
        <v>0</v>
      </c>
      <c r="O183">
        <v>3.8128099999999998E-2</v>
      </c>
      <c r="P183">
        <v>4.5961799999999997E-2</v>
      </c>
      <c r="Q183">
        <v>1.9064000000000001E-2</v>
      </c>
      <c r="R183">
        <v>1.9064000000000001E-2</v>
      </c>
      <c r="S183">
        <v>1.9064000000000001E-2</v>
      </c>
      <c r="T183">
        <v>1.9064000000000001E-2</v>
      </c>
      <c r="U183" s="1">
        <v>1.3877799999999999E-17</v>
      </c>
      <c r="W183" s="10">
        <f t="shared" si="44"/>
        <v>1.9064000000000001E-2</v>
      </c>
    </row>
    <row r="184" spans="1:23" ht="15" customHeight="1" x14ac:dyDescent="0.25">
      <c r="A184">
        <v>2026</v>
      </c>
      <c r="B184">
        <v>0</v>
      </c>
      <c r="C184">
        <v>3.8128099999999998E-2</v>
      </c>
      <c r="D184">
        <v>4.5961799999999997E-2</v>
      </c>
      <c r="E184">
        <v>1.9064000000000001E-2</v>
      </c>
      <c r="F184">
        <v>1.9064000000000001E-2</v>
      </c>
      <c r="G184">
        <v>1.9064000000000001E-2</v>
      </c>
      <c r="H184">
        <v>1.9064000000000001E-2</v>
      </c>
      <c r="I184" s="1">
        <v>1.3877799999999999E-17</v>
      </c>
      <c r="K184" s="10">
        <f t="shared" si="43"/>
        <v>1.9064000000000001E-2</v>
      </c>
      <c r="M184">
        <v>2026</v>
      </c>
      <c r="N184">
        <v>0</v>
      </c>
      <c r="O184">
        <v>3.8128099999999998E-2</v>
      </c>
      <c r="P184">
        <v>4.5961799999999997E-2</v>
      </c>
      <c r="Q184">
        <v>1.9064000000000001E-2</v>
      </c>
      <c r="R184">
        <v>1.9064000000000001E-2</v>
      </c>
      <c r="S184">
        <v>1.9064000000000001E-2</v>
      </c>
      <c r="T184">
        <v>1.9064000000000001E-2</v>
      </c>
      <c r="U184" s="1">
        <v>1.3877799999999999E-17</v>
      </c>
      <c r="W184" s="10">
        <f t="shared" si="44"/>
        <v>1.9064000000000001E-2</v>
      </c>
    </row>
    <row r="185" spans="1:23" ht="15" customHeight="1" x14ac:dyDescent="0.25">
      <c r="A185">
        <v>2027</v>
      </c>
      <c r="B185">
        <v>0</v>
      </c>
      <c r="C185">
        <v>3.8128099999999998E-2</v>
      </c>
      <c r="D185">
        <v>4.5961799999999997E-2</v>
      </c>
      <c r="E185">
        <v>1.9064000000000001E-2</v>
      </c>
      <c r="F185">
        <v>1.9064000000000001E-2</v>
      </c>
      <c r="G185">
        <v>1.9064000000000001E-2</v>
      </c>
      <c r="H185">
        <v>1.9064000000000001E-2</v>
      </c>
      <c r="I185" s="1">
        <v>1.3877799999999999E-17</v>
      </c>
      <c r="K185" s="10">
        <f t="shared" si="43"/>
        <v>1.9064000000000001E-2</v>
      </c>
      <c r="M185">
        <v>2027</v>
      </c>
      <c r="N185">
        <v>0</v>
      </c>
      <c r="O185">
        <v>3.8128099999999998E-2</v>
      </c>
      <c r="P185">
        <v>4.5961799999999997E-2</v>
      </c>
      <c r="Q185">
        <v>1.9064000000000001E-2</v>
      </c>
      <c r="R185">
        <v>1.9064000000000001E-2</v>
      </c>
      <c r="S185">
        <v>1.9064000000000001E-2</v>
      </c>
      <c r="T185">
        <v>1.9064000000000001E-2</v>
      </c>
      <c r="U185" s="1">
        <v>1.3877799999999999E-17</v>
      </c>
      <c r="W185" s="10">
        <f t="shared" si="44"/>
        <v>1.9064000000000001E-2</v>
      </c>
    </row>
    <row r="186" spans="1:23" ht="15" customHeight="1" x14ac:dyDescent="0.25">
      <c r="A186">
        <v>2028</v>
      </c>
      <c r="B186">
        <v>0</v>
      </c>
      <c r="C186">
        <v>3.8128099999999998E-2</v>
      </c>
      <c r="D186">
        <v>4.5961799999999997E-2</v>
      </c>
      <c r="E186">
        <v>1.9064000000000001E-2</v>
      </c>
      <c r="F186">
        <v>1.9064000000000001E-2</v>
      </c>
      <c r="G186">
        <v>1.9064000000000001E-2</v>
      </c>
      <c r="H186">
        <v>1.9064000000000001E-2</v>
      </c>
      <c r="I186" s="1">
        <v>1.3877799999999999E-17</v>
      </c>
      <c r="K186" s="10">
        <f t="shared" si="43"/>
        <v>1.9064000000000001E-2</v>
      </c>
      <c r="M186">
        <v>2028</v>
      </c>
      <c r="N186">
        <v>0</v>
      </c>
      <c r="O186">
        <v>3.8128099999999998E-2</v>
      </c>
      <c r="P186">
        <v>4.5961799999999997E-2</v>
      </c>
      <c r="Q186">
        <v>1.9064000000000001E-2</v>
      </c>
      <c r="R186">
        <v>1.9064000000000001E-2</v>
      </c>
      <c r="S186">
        <v>1.9064000000000001E-2</v>
      </c>
      <c r="T186">
        <v>1.9064000000000001E-2</v>
      </c>
      <c r="U186" s="1">
        <v>1.3877799999999999E-17</v>
      </c>
      <c r="W186" s="10">
        <f t="shared" si="44"/>
        <v>1.9064000000000001E-2</v>
      </c>
    </row>
    <row r="187" spans="1:23" ht="15" customHeight="1" x14ac:dyDescent="0.25">
      <c r="A187">
        <v>2029</v>
      </c>
      <c r="B187">
        <v>0</v>
      </c>
      <c r="C187">
        <v>3.8128099999999998E-2</v>
      </c>
      <c r="D187">
        <v>4.5961799999999997E-2</v>
      </c>
      <c r="E187">
        <v>1.9064000000000001E-2</v>
      </c>
      <c r="F187">
        <v>1.9064000000000001E-2</v>
      </c>
      <c r="G187">
        <v>1.9064000000000001E-2</v>
      </c>
      <c r="H187">
        <v>1.9064000000000001E-2</v>
      </c>
      <c r="I187" s="1">
        <v>1.3877799999999999E-17</v>
      </c>
      <c r="K187" s="10">
        <f t="shared" si="43"/>
        <v>1.9064000000000001E-2</v>
      </c>
      <c r="M187">
        <v>2029</v>
      </c>
      <c r="N187">
        <v>0</v>
      </c>
      <c r="O187">
        <v>3.8128099999999998E-2</v>
      </c>
      <c r="P187">
        <v>4.5961799999999997E-2</v>
      </c>
      <c r="Q187">
        <v>1.9064000000000001E-2</v>
      </c>
      <c r="R187">
        <v>1.9064000000000001E-2</v>
      </c>
      <c r="S187">
        <v>1.9064000000000001E-2</v>
      </c>
      <c r="T187">
        <v>1.9064000000000001E-2</v>
      </c>
      <c r="U187" s="1">
        <v>1.3877799999999999E-17</v>
      </c>
      <c r="W187" s="10">
        <f t="shared" si="44"/>
        <v>1.9064000000000001E-2</v>
      </c>
    </row>
    <row r="188" spans="1:23" ht="15" customHeight="1" x14ac:dyDescent="0.25">
      <c r="A188">
        <v>2030</v>
      </c>
      <c r="B188">
        <v>0</v>
      </c>
      <c r="C188">
        <v>3.8128099999999998E-2</v>
      </c>
      <c r="D188">
        <v>4.5961799999999997E-2</v>
      </c>
      <c r="E188">
        <v>1.9064000000000001E-2</v>
      </c>
      <c r="F188">
        <v>1.9064000000000001E-2</v>
      </c>
      <c r="G188">
        <v>1.9064000000000001E-2</v>
      </c>
      <c r="H188">
        <v>1.9064000000000001E-2</v>
      </c>
      <c r="I188" s="1">
        <v>1.3877799999999999E-17</v>
      </c>
      <c r="K188" s="10">
        <f t="shared" si="43"/>
        <v>1.9064000000000001E-2</v>
      </c>
      <c r="M188">
        <v>2030</v>
      </c>
      <c r="N188">
        <v>0</v>
      </c>
      <c r="O188">
        <v>3.8128099999999998E-2</v>
      </c>
      <c r="P188">
        <v>4.5961799999999997E-2</v>
      </c>
      <c r="Q188">
        <v>1.9064000000000001E-2</v>
      </c>
      <c r="R188">
        <v>1.9064000000000001E-2</v>
      </c>
      <c r="S188">
        <v>1.9064000000000001E-2</v>
      </c>
      <c r="T188">
        <v>1.9064000000000001E-2</v>
      </c>
      <c r="U188" s="1">
        <v>1.3877799999999999E-17</v>
      </c>
      <c r="W188" s="10">
        <f t="shared" si="44"/>
        <v>1.9064000000000001E-2</v>
      </c>
    </row>
    <row r="189" spans="1:23" ht="15" customHeight="1" x14ac:dyDescent="0.25">
      <c r="A189">
        <v>2031</v>
      </c>
      <c r="B189">
        <v>0</v>
      </c>
      <c r="C189">
        <v>3.8128099999999998E-2</v>
      </c>
      <c r="D189">
        <v>4.5961799999999997E-2</v>
      </c>
      <c r="E189">
        <v>1.9064000000000001E-2</v>
      </c>
      <c r="F189">
        <v>1.9064000000000001E-2</v>
      </c>
      <c r="G189">
        <v>1.9064000000000001E-2</v>
      </c>
      <c r="H189">
        <v>1.9064000000000001E-2</v>
      </c>
      <c r="I189" s="1">
        <v>1.3877799999999999E-17</v>
      </c>
      <c r="K189" s="10">
        <f t="shared" si="43"/>
        <v>1.9064000000000001E-2</v>
      </c>
      <c r="M189">
        <v>2031</v>
      </c>
      <c r="N189">
        <v>0</v>
      </c>
      <c r="O189">
        <v>3.8128099999999998E-2</v>
      </c>
      <c r="P189">
        <v>4.5961799999999997E-2</v>
      </c>
      <c r="Q189">
        <v>1.9064000000000001E-2</v>
      </c>
      <c r="R189">
        <v>1.9064000000000001E-2</v>
      </c>
      <c r="S189">
        <v>1.9064000000000001E-2</v>
      </c>
      <c r="T189">
        <v>1.9064000000000001E-2</v>
      </c>
      <c r="U189" s="1">
        <v>1.3877799999999999E-17</v>
      </c>
      <c r="W189" s="10">
        <f t="shared" si="44"/>
        <v>1.9064000000000001E-2</v>
      </c>
    </row>
    <row r="190" spans="1:23" ht="15" customHeight="1" x14ac:dyDescent="0.25">
      <c r="A190">
        <v>2032</v>
      </c>
      <c r="B190">
        <v>0</v>
      </c>
      <c r="C190">
        <v>3.8128099999999998E-2</v>
      </c>
      <c r="D190">
        <v>4.5961799999999997E-2</v>
      </c>
      <c r="E190">
        <v>1.9064000000000001E-2</v>
      </c>
      <c r="F190">
        <v>1.9064000000000001E-2</v>
      </c>
      <c r="G190">
        <v>1.9064000000000001E-2</v>
      </c>
      <c r="H190">
        <v>1.9064000000000001E-2</v>
      </c>
      <c r="I190" s="1">
        <v>1.3877799999999999E-17</v>
      </c>
      <c r="K190" s="10">
        <f t="shared" si="43"/>
        <v>1.9064000000000001E-2</v>
      </c>
      <c r="M190">
        <v>2032</v>
      </c>
      <c r="N190">
        <v>0</v>
      </c>
      <c r="O190">
        <v>3.8128099999999998E-2</v>
      </c>
      <c r="P190">
        <v>4.5961799999999997E-2</v>
      </c>
      <c r="Q190">
        <v>1.9064000000000001E-2</v>
      </c>
      <c r="R190">
        <v>1.9064000000000001E-2</v>
      </c>
      <c r="S190">
        <v>1.9064000000000001E-2</v>
      </c>
      <c r="T190">
        <v>1.9064000000000001E-2</v>
      </c>
      <c r="U190" s="1">
        <v>1.3877799999999999E-17</v>
      </c>
      <c r="W190" s="10">
        <f t="shared" si="44"/>
        <v>1.9064000000000001E-2</v>
      </c>
    </row>
    <row r="191" spans="1:23" ht="15" customHeight="1" x14ac:dyDescent="0.25">
      <c r="A191">
        <v>2033</v>
      </c>
      <c r="B191">
        <v>0</v>
      </c>
      <c r="C191">
        <v>3.8128099999999998E-2</v>
      </c>
      <c r="D191">
        <v>4.5961799999999997E-2</v>
      </c>
      <c r="E191">
        <v>1.9064000000000001E-2</v>
      </c>
      <c r="F191">
        <v>1.9064000000000001E-2</v>
      </c>
      <c r="G191">
        <v>1.9064000000000001E-2</v>
      </c>
      <c r="H191">
        <v>1.9064000000000001E-2</v>
      </c>
      <c r="I191" s="1">
        <v>1.3877799999999999E-17</v>
      </c>
      <c r="K191" s="10">
        <f t="shared" si="43"/>
        <v>1.9064000000000001E-2</v>
      </c>
      <c r="M191">
        <v>2033</v>
      </c>
      <c r="N191">
        <v>0</v>
      </c>
      <c r="O191">
        <v>3.8128099999999998E-2</v>
      </c>
      <c r="P191">
        <v>4.5961799999999997E-2</v>
      </c>
      <c r="Q191">
        <v>1.9064000000000001E-2</v>
      </c>
      <c r="R191">
        <v>1.9064000000000001E-2</v>
      </c>
      <c r="S191">
        <v>1.9064000000000001E-2</v>
      </c>
      <c r="T191">
        <v>1.9064000000000001E-2</v>
      </c>
      <c r="U191" s="1">
        <v>1.3877799999999999E-17</v>
      </c>
      <c r="W191" s="10">
        <f t="shared" si="44"/>
        <v>1.9064000000000001E-2</v>
      </c>
    </row>
    <row r="192" spans="1:23" ht="15" customHeight="1" x14ac:dyDescent="0.25">
      <c r="A192">
        <v>2034</v>
      </c>
      <c r="B192">
        <v>0</v>
      </c>
      <c r="C192">
        <v>3.8128099999999998E-2</v>
      </c>
      <c r="D192">
        <v>4.5961799999999997E-2</v>
      </c>
      <c r="E192">
        <v>1.9064000000000001E-2</v>
      </c>
      <c r="F192">
        <v>1.9064000000000001E-2</v>
      </c>
      <c r="G192">
        <v>1.9064000000000001E-2</v>
      </c>
      <c r="H192">
        <v>1.9064000000000001E-2</v>
      </c>
      <c r="I192" s="1">
        <v>1.3877799999999999E-17</v>
      </c>
      <c r="K192" s="10">
        <f t="shared" si="43"/>
        <v>1.9064000000000001E-2</v>
      </c>
      <c r="M192">
        <v>2034</v>
      </c>
      <c r="N192">
        <v>0</v>
      </c>
      <c r="O192">
        <v>3.8128099999999998E-2</v>
      </c>
      <c r="P192">
        <v>4.5961799999999997E-2</v>
      </c>
      <c r="Q192">
        <v>1.9064000000000001E-2</v>
      </c>
      <c r="R192">
        <v>1.9064000000000001E-2</v>
      </c>
      <c r="S192">
        <v>1.9064000000000001E-2</v>
      </c>
      <c r="T192">
        <v>1.9064000000000001E-2</v>
      </c>
      <c r="U192" s="1">
        <v>1.3877799999999999E-17</v>
      </c>
      <c r="W192" s="10">
        <f t="shared" si="44"/>
        <v>1.9064000000000001E-2</v>
      </c>
    </row>
    <row r="193" spans="1:23" ht="15" customHeight="1" x14ac:dyDescent="0.25"/>
    <row r="194" spans="1:23" ht="15" customHeight="1" x14ac:dyDescent="0.25">
      <c r="A194" t="s">
        <v>94</v>
      </c>
      <c r="M194" t="s">
        <v>94</v>
      </c>
    </row>
    <row r="195" spans="1:23" ht="15" customHeight="1" x14ac:dyDescent="0.25">
      <c r="A195" t="s">
        <v>6</v>
      </c>
      <c r="B195" t="s">
        <v>47</v>
      </c>
      <c r="C195" t="s">
        <v>48</v>
      </c>
      <c r="D195" t="s">
        <v>49</v>
      </c>
      <c r="E195" t="s">
        <v>50</v>
      </c>
      <c r="F195" t="s">
        <v>51</v>
      </c>
      <c r="G195" t="s">
        <v>52</v>
      </c>
      <c r="H195" t="s">
        <v>53</v>
      </c>
      <c r="I195" t="s">
        <v>54</v>
      </c>
      <c r="M195" t="s">
        <v>6</v>
      </c>
      <c r="N195" t="s">
        <v>47</v>
      </c>
      <c r="O195" t="s">
        <v>48</v>
      </c>
      <c r="P195" t="s">
        <v>49</v>
      </c>
      <c r="Q195" t="s">
        <v>50</v>
      </c>
      <c r="R195" t="s">
        <v>51</v>
      </c>
      <c r="S195" t="s">
        <v>52</v>
      </c>
      <c r="T195" t="s">
        <v>53</v>
      </c>
      <c r="U195" t="s">
        <v>54</v>
      </c>
    </row>
    <row r="196" spans="1:23" ht="15" customHeight="1" x14ac:dyDescent="0.25">
      <c r="A196">
        <v>2021</v>
      </c>
      <c r="B196">
        <v>81.051199999999994</v>
      </c>
      <c r="C196">
        <v>20.766300000000001</v>
      </c>
      <c r="D196">
        <v>19.077300000000001</v>
      </c>
      <c r="E196">
        <v>26.160599999999999</v>
      </c>
      <c r="F196">
        <v>26.160599999999999</v>
      </c>
      <c r="G196">
        <v>26.160599999999999</v>
      </c>
      <c r="H196">
        <v>26.160599999999999</v>
      </c>
      <c r="I196" s="1">
        <v>8.1712399999999997E-14</v>
      </c>
      <c r="K196" s="9">
        <f t="shared" ref="K196:K209" si="45">G196*1000</f>
        <v>26160.6</v>
      </c>
      <c r="M196">
        <v>2021</v>
      </c>
      <c r="N196">
        <v>81.051199999999994</v>
      </c>
      <c r="O196">
        <v>20.766300000000001</v>
      </c>
      <c r="P196">
        <v>19.077300000000001</v>
      </c>
      <c r="Q196">
        <v>26.160599999999999</v>
      </c>
      <c r="R196">
        <v>26.160599999999999</v>
      </c>
      <c r="S196">
        <v>26.160599999999999</v>
      </c>
      <c r="T196">
        <v>26.160599999999999</v>
      </c>
      <c r="U196" s="1">
        <v>8.1712399999999997E-14</v>
      </c>
      <c r="W196" s="9">
        <f t="shared" ref="W196:W209" si="46">S196*1000</f>
        <v>26160.6</v>
      </c>
    </row>
    <row r="197" spans="1:23" ht="15" customHeight="1" x14ac:dyDescent="0.25">
      <c r="A197">
        <v>2022</v>
      </c>
      <c r="B197">
        <v>81.051199999999994</v>
      </c>
      <c r="C197">
        <v>20.766300000000001</v>
      </c>
      <c r="D197">
        <v>19.077300000000001</v>
      </c>
      <c r="E197">
        <v>25.986699999999999</v>
      </c>
      <c r="F197">
        <v>26.0151</v>
      </c>
      <c r="G197">
        <v>26.0197</v>
      </c>
      <c r="H197">
        <v>26.0685</v>
      </c>
      <c r="I197">
        <v>2.57726E-2</v>
      </c>
      <c r="K197" s="9">
        <f t="shared" si="45"/>
        <v>26019.7</v>
      </c>
      <c r="M197">
        <v>2022</v>
      </c>
      <c r="N197">
        <v>81.051199999999994</v>
      </c>
      <c r="O197">
        <v>20.766300000000001</v>
      </c>
      <c r="P197">
        <v>19.077300000000001</v>
      </c>
      <c r="Q197">
        <v>25.986699999999999</v>
      </c>
      <c r="R197">
        <v>26.0151</v>
      </c>
      <c r="S197">
        <v>26.0197</v>
      </c>
      <c r="T197">
        <v>26.0685</v>
      </c>
      <c r="U197">
        <v>2.57726E-2</v>
      </c>
      <c r="W197" s="9">
        <f t="shared" si="46"/>
        <v>26019.7</v>
      </c>
    </row>
    <row r="198" spans="1:23" ht="15" customHeight="1" x14ac:dyDescent="0.25">
      <c r="A198">
        <v>2023</v>
      </c>
      <c r="B198">
        <v>81.051199999999994</v>
      </c>
      <c r="C198">
        <v>20.766300000000001</v>
      </c>
      <c r="D198">
        <v>19.077300000000001</v>
      </c>
      <c r="E198">
        <v>25.845600000000001</v>
      </c>
      <c r="F198">
        <v>25.909800000000001</v>
      </c>
      <c r="G198">
        <v>25.916399999999999</v>
      </c>
      <c r="H198">
        <v>26.003599999999999</v>
      </c>
      <c r="I198">
        <v>5.09434E-2</v>
      </c>
      <c r="K198" s="9">
        <f t="shared" si="45"/>
        <v>25916.399999999998</v>
      </c>
      <c r="M198">
        <v>2023</v>
      </c>
      <c r="N198">
        <v>81.051199999999994</v>
      </c>
      <c r="O198">
        <v>20.766300000000001</v>
      </c>
      <c r="P198">
        <v>19.077300000000001</v>
      </c>
      <c r="Q198">
        <v>25.866700000000002</v>
      </c>
      <c r="R198">
        <v>25.930900000000001</v>
      </c>
      <c r="S198">
        <v>25.9375</v>
      </c>
      <c r="T198">
        <v>26.0246</v>
      </c>
      <c r="U198">
        <v>5.0943599999999999E-2</v>
      </c>
      <c r="W198" s="9">
        <f t="shared" si="46"/>
        <v>25937.5</v>
      </c>
    </row>
    <row r="199" spans="1:23" ht="15" customHeight="1" x14ac:dyDescent="0.25">
      <c r="A199">
        <v>2024</v>
      </c>
      <c r="B199">
        <v>81.051199999999994</v>
      </c>
      <c r="C199">
        <v>20.766300000000001</v>
      </c>
      <c r="D199">
        <v>19.077300000000001</v>
      </c>
      <c r="E199">
        <v>25.708600000000001</v>
      </c>
      <c r="F199">
        <v>25.8169</v>
      </c>
      <c r="G199">
        <v>25.827400000000001</v>
      </c>
      <c r="H199">
        <v>25.981200000000001</v>
      </c>
      <c r="I199">
        <v>8.42754E-2</v>
      </c>
      <c r="K199" s="9">
        <f t="shared" si="45"/>
        <v>25827.4</v>
      </c>
      <c r="M199">
        <v>2024</v>
      </c>
      <c r="N199">
        <v>81.051199999999994</v>
      </c>
      <c r="O199">
        <v>20.766300000000001</v>
      </c>
      <c r="P199">
        <v>19.077300000000001</v>
      </c>
      <c r="Q199">
        <v>25.756699999999999</v>
      </c>
      <c r="R199">
        <v>25.864999999999998</v>
      </c>
      <c r="S199">
        <v>25.875499999999999</v>
      </c>
      <c r="T199">
        <v>26.029399999999999</v>
      </c>
      <c r="U199">
        <v>8.4276599999999993E-2</v>
      </c>
      <c r="W199" s="9">
        <f t="shared" si="46"/>
        <v>25875.5</v>
      </c>
    </row>
    <row r="200" spans="1:23" ht="15" customHeight="1" x14ac:dyDescent="0.25">
      <c r="A200">
        <v>2025</v>
      </c>
      <c r="B200">
        <v>81.051199999999994</v>
      </c>
      <c r="C200">
        <v>20.766300000000001</v>
      </c>
      <c r="D200">
        <v>19.077300000000001</v>
      </c>
      <c r="E200">
        <v>25.576899999999998</v>
      </c>
      <c r="F200">
        <v>25.7423</v>
      </c>
      <c r="G200">
        <v>25.753399999999999</v>
      </c>
      <c r="H200">
        <v>25.968599999999999</v>
      </c>
      <c r="I200">
        <v>0.12585399999999999</v>
      </c>
      <c r="K200" s="9">
        <f t="shared" si="45"/>
        <v>25753.399999999998</v>
      </c>
      <c r="M200">
        <v>2025</v>
      </c>
      <c r="N200">
        <v>81.051199999999994</v>
      </c>
      <c r="O200">
        <v>20.766300000000001</v>
      </c>
      <c r="P200">
        <v>19.077300000000001</v>
      </c>
      <c r="Q200">
        <v>25.623200000000001</v>
      </c>
      <c r="R200">
        <v>25.788599999999999</v>
      </c>
      <c r="S200">
        <v>25.799700000000001</v>
      </c>
      <c r="T200">
        <v>26.014900000000001</v>
      </c>
      <c r="U200">
        <v>0.12585499999999999</v>
      </c>
      <c r="W200" s="9">
        <f t="shared" si="46"/>
        <v>25799.7</v>
      </c>
    </row>
    <row r="201" spans="1:23" ht="15" customHeight="1" x14ac:dyDescent="0.25">
      <c r="A201">
        <v>2026</v>
      </c>
      <c r="B201">
        <v>81.051199999999994</v>
      </c>
      <c r="C201">
        <v>20.766300000000001</v>
      </c>
      <c r="D201">
        <v>19.077300000000001</v>
      </c>
      <c r="E201">
        <v>25.441500000000001</v>
      </c>
      <c r="F201">
        <v>25.6724</v>
      </c>
      <c r="G201">
        <v>25.689800000000002</v>
      </c>
      <c r="H201">
        <v>25.985299999999999</v>
      </c>
      <c r="I201">
        <v>0.17451900000000001</v>
      </c>
      <c r="K201" s="9">
        <f t="shared" si="45"/>
        <v>25689.800000000003</v>
      </c>
      <c r="M201">
        <v>2026</v>
      </c>
      <c r="N201">
        <v>81.051199999999994</v>
      </c>
      <c r="O201">
        <v>20.766300000000001</v>
      </c>
      <c r="P201">
        <v>19.077300000000001</v>
      </c>
      <c r="Q201">
        <v>25.486000000000001</v>
      </c>
      <c r="R201">
        <v>25.716899999999999</v>
      </c>
      <c r="S201">
        <v>25.734300000000001</v>
      </c>
      <c r="T201">
        <v>26.029800000000002</v>
      </c>
      <c r="U201">
        <v>0.17452000000000001</v>
      </c>
      <c r="W201" s="9">
        <f t="shared" si="46"/>
        <v>25734.3</v>
      </c>
    </row>
    <row r="202" spans="1:23" ht="15" customHeight="1" x14ac:dyDescent="0.25">
      <c r="A202">
        <v>2027</v>
      </c>
      <c r="B202">
        <v>81.051199999999994</v>
      </c>
      <c r="C202">
        <v>20.766300000000001</v>
      </c>
      <c r="D202">
        <v>19.077300000000001</v>
      </c>
      <c r="E202">
        <v>25.304500000000001</v>
      </c>
      <c r="F202">
        <v>25.613299999999999</v>
      </c>
      <c r="G202">
        <v>25.631699999999999</v>
      </c>
      <c r="H202">
        <v>26.0167</v>
      </c>
      <c r="I202">
        <v>0.228908</v>
      </c>
      <c r="K202" s="9">
        <f t="shared" si="45"/>
        <v>25631.699999999997</v>
      </c>
      <c r="M202">
        <v>2027</v>
      </c>
      <c r="N202">
        <v>81.051199999999994</v>
      </c>
      <c r="O202">
        <v>20.766300000000001</v>
      </c>
      <c r="P202">
        <v>19.077300000000001</v>
      </c>
      <c r="Q202">
        <v>25.347100000000001</v>
      </c>
      <c r="R202">
        <v>25.655899999999999</v>
      </c>
      <c r="S202">
        <v>25.674399999999999</v>
      </c>
      <c r="T202">
        <v>26.0593</v>
      </c>
      <c r="U202">
        <v>0.228909</v>
      </c>
      <c r="W202" s="9">
        <f t="shared" si="46"/>
        <v>25674.399999999998</v>
      </c>
    </row>
    <row r="203" spans="1:23" ht="15" customHeight="1" x14ac:dyDescent="0.25">
      <c r="A203">
        <v>2028</v>
      </c>
      <c r="B203">
        <v>81.051199999999994</v>
      </c>
      <c r="C203">
        <v>20.766300000000001</v>
      </c>
      <c r="D203">
        <v>19.077300000000001</v>
      </c>
      <c r="E203">
        <v>25.178699999999999</v>
      </c>
      <c r="F203">
        <v>25.574100000000001</v>
      </c>
      <c r="G203">
        <v>25.593800000000002</v>
      </c>
      <c r="H203">
        <v>26.079499999999999</v>
      </c>
      <c r="I203">
        <v>0.28601599999999999</v>
      </c>
      <c r="K203" s="9">
        <f t="shared" si="45"/>
        <v>25593.800000000003</v>
      </c>
      <c r="M203">
        <v>2028</v>
      </c>
      <c r="N203">
        <v>81.051199999999994</v>
      </c>
      <c r="O203">
        <v>20.766300000000001</v>
      </c>
      <c r="P203">
        <v>19.077300000000001</v>
      </c>
      <c r="Q203">
        <v>25.2196</v>
      </c>
      <c r="R203">
        <v>25.614999999999998</v>
      </c>
      <c r="S203">
        <v>25.634699999999999</v>
      </c>
      <c r="T203">
        <v>26.1203</v>
      </c>
      <c r="U203">
        <v>0.28601700000000002</v>
      </c>
      <c r="W203" s="9">
        <f t="shared" si="46"/>
        <v>25634.699999999997</v>
      </c>
    </row>
    <row r="204" spans="1:23" ht="15" customHeight="1" x14ac:dyDescent="0.25">
      <c r="A204">
        <v>2029</v>
      </c>
      <c r="B204">
        <v>81.051199999999994</v>
      </c>
      <c r="C204">
        <v>20.766300000000001</v>
      </c>
      <c r="D204">
        <v>19.077300000000001</v>
      </c>
      <c r="E204">
        <v>25.0669</v>
      </c>
      <c r="F204">
        <v>25.554400000000001</v>
      </c>
      <c r="G204">
        <v>25.5716</v>
      </c>
      <c r="H204">
        <v>26.1706</v>
      </c>
      <c r="I204">
        <v>0.34675699999999998</v>
      </c>
      <c r="K204" s="9">
        <f t="shared" si="45"/>
        <v>25571.599999999999</v>
      </c>
      <c r="M204">
        <v>2029</v>
      </c>
      <c r="N204">
        <v>81.051199999999994</v>
      </c>
      <c r="O204">
        <v>20.766300000000001</v>
      </c>
      <c r="P204">
        <v>19.077300000000001</v>
      </c>
      <c r="Q204">
        <v>25.106000000000002</v>
      </c>
      <c r="R204">
        <v>25.593399999999999</v>
      </c>
      <c r="S204">
        <v>25.610700000000001</v>
      </c>
      <c r="T204">
        <v>26.209700000000002</v>
      </c>
      <c r="U204">
        <v>0.34675800000000001</v>
      </c>
      <c r="W204" s="9">
        <f t="shared" si="46"/>
        <v>25610.7</v>
      </c>
    </row>
    <row r="205" spans="1:23" ht="15" customHeight="1" x14ac:dyDescent="0.25">
      <c r="A205">
        <v>2030</v>
      </c>
      <c r="B205">
        <v>81.051199999999994</v>
      </c>
      <c r="C205">
        <v>20.766300000000001</v>
      </c>
      <c r="D205">
        <v>19.077300000000001</v>
      </c>
      <c r="E205">
        <v>24.9391</v>
      </c>
      <c r="F205">
        <v>25.5548</v>
      </c>
      <c r="G205">
        <v>25.563300000000002</v>
      </c>
      <c r="H205">
        <v>26.2486</v>
      </c>
      <c r="I205">
        <v>0.40830300000000003</v>
      </c>
      <c r="K205" s="9">
        <f t="shared" si="45"/>
        <v>25563.300000000003</v>
      </c>
      <c r="M205">
        <v>2030</v>
      </c>
      <c r="N205">
        <v>81.051199999999994</v>
      </c>
      <c r="O205">
        <v>20.766300000000001</v>
      </c>
      <c r="P205">
        <v>19.077300000000001</v>
      </c>
      <c r="Q205">
        <v>24.976500000000001</v>
      </c>
      <c r="R205">
        <v>25.592199999999998</v>
      </c>
      <c r="S205">
        <v>25.6007</v>
      </c>
      <c r="T205">
        <v>26.285900000000002</v>
      </c>
      <c r="U205">
        <v>0.408304</v>
      </c>
      <c r="W205" s="9">
        <f t="shared" si="46"/>
        <v>25600.7</v>
      </c>
    </row>
    <row r="206" spans="1:23" ht="15" customHeight="1" x14ac:dyDescent="0.25">
      <c r="A206">
        <v>2031</v>
      </c>
      <c r="B206">
        <v>81.051199999999994</v>
      </c>
      <c r="C206">
        <v>20.766300000000001</v>
      </c>
      <c r="D206">
        <v>19.077300000000001</v>
      </c>
      <c r="E206">
        <v>24.854500000000002</v>
      </c>
      <c r="F206">
        <v>25.561800000000002</v>
      </c>
      <c r="G206">
        <v>25.566700000000001</v>
      </c>
      <c r="H206">
        <v>26.372199999999999</v>
      </c>
      <c r="I206">
        <v>0.47206599999999999</v>
      </c>
      <c r="K206" s="9">
        <f t="shared" si="45"/>
        <v>25566.7</v>
      </c>
      <c r="M206">
        <v>2031</v>
      </c>
      <c r="N206">
        <v>81.051199999999994</v>
      </c>
      <c r="O206">
        <v>20.766300000000001</v>
      </c>
      <c r="P206">
        <v>19.077300000000001</v>
      </c>
      <c r="Q206">
        <v>24.8902</v>
      </c>
      <c r="R206">
        <v>25.5975</v>
      </c>
      <c r="S206">
        <v>25.6023</v>
      </c>
      <c r="T206">
        <v>26.407900000000001</v>
      </c>
      <c r="U206">
        <v>0.47206700000000001</v>
      </c>
      <c r="W206" s="9">
        <f t="shared" si="46"/>
        <v>25602.3</v>
      </c>
    </row>
    <row r="207" spans="1:23" ht="15" customHeight="1" x14ac:dyDescent="0.25">
      <c r="A207">
        <v>2032</v>
      </c>
      <c r="B207">
        <v>81.051199999999994</v>
      </c>
      <c r="C207">
        <v>20.766300000000001</v>
      </c>
      <c r="D207">
        <v>19.077300000000001</v>
      </c>
      <c r="E207">
        <v>24.767700000000001</v>
      </c>
      <c r="F207">
        <v>25.583100000000002</v>
      </c>
      <c r="G207">
        <v>25.5824</v>
      </c>
      <c r="H207">
        <v>26.453499999999998</v>
      </c>
      <c r="I207">
        <v>0.53588499999999994</v>
      </c>
      <c r="K207" s="9">
        <f t="shared" si="45"/>
        <v>25582.400000000001</v>
      </c>
      <c r="M207">
        <v>2032</v>
      </c>
      <c r="N207">
        <v>81.051199999999994</v>
      </c>
      <c r="O207">
        <v>20.766300000000001</v>
      </c>
      <c r="P207">
        <v>19.077300000000001</v>
      </c>
      <c r="Q207">
        <v>24.8018</v>
      </c>
      <c r="R207">
        <v>25.617100000000001</v>
      </c>
      <c r="S207">
        <v>25.616399999999999</v>
      </c>
      <c r="T207">
        <v>26.4876</v>
      </c>
      <c r="U207">
        <v>0.53588599999999997</v>
      </c>
      <c r="W207" s="9">
        <f t="shared" si="46"/>
        <v>25616.399999999998</v>
      </c>
    </row>
    <row r="208" spans="1:23" ht="15" customHeight="1" x14ac:dyDescent="0.25">
      <c r="A208">
        <v>2033</v>
      </c>
      <c r="B208">
        <v>81.051199999999994</v>
      </c>
      <c r="C208">
        <v>20.766300000000001</v>
      </c>
      <c r="D208">
        <v>19.077300000000001</v>
      </c>
      <c r="E208">
        <v>24.7057</v>
      </c>
      <c r="F208">
        <v>25.589099999999998</v>
      </c>
      <c r="G208">
        <v>25.607299999999999</v>
      </c>
      <c r="H208">
        <v>26.591799999999999</v>
      </c>
      <c r="I208">
        <v>0.59978200000000004</v>
      </c>
      <c r="K208" s="9">
        <f t="shared" si="45"/>
        <v>25607.3</v>
      </c>
      <c r="M208">
        <v>2033</v>
      </c>
      <c r="N208">
        <v>81.051199999999994</v>
      </c>
      <c r="O208">
        <v>20.766300000000001</v>
      </c>
      <c r="P208">
        <v>19.077300000000001</v>
      </c>
      <c r="Q208">
        <v>24.738099999999999</v>
      </c>
      <c r="R208">
        <v>25.621600000000001</v>
      </c>
      <c r="S208">
        <v>25.639700000000001</v>
      </c>
      <c r="T208">
        <v>26.624300000000002</v>
      </c>
      <c r="U208">
        <v>0.59978299999999996</v>
      </c>
      <c r="W208" s="9">
        <f t="shared" si="46"/>
        <v>25639.7</v>
      </c>
    </row>
    <row r="209" spans="1:23" ht="15" customHeight="1" x14ac:dyDescent="0.25">
      <c r="A209">
        <v>2034</v>
      </c>
      <c r="B209">
        <v>81.051199999999994</v>
      </c>
      <c r="C209">
        <v>20.766300000000001</v>
      </c>
      <c r="D209">
        <v>19.077300000000001</v>
      </c>
      <c r="E209">
        <v>24.645399999999999</v>
      </c>
      <c r="F209">
        <v>25.609200000000001</v>
      </c>
      <c r="G209">
        <v>25.638000000000002</v>
      </c>
      <c r="H209">
        <v>26.6647</v>
      </c>
      <c r="I209">
        <v>0.66328699999999996</v>
      </c>
      <c r="K209" s="9">
        <f t="shared" si="45"/>
        <v>25638</v>
      </c>
      <c r="M209">
        <v>2034</v>
      </c>
      <c r="N209">
        <v>81.051199999999994</v>
      </c>
      <c r="O209">
        <v>20.766300000000001</v>
      </c>
      <c r="P209">
        <v>19.077300000000001</v>
      </c>
      <c r="Q209">
        <v>24.676400000000001</v>
      </c>
      <c r="R209">
        <v>25.6402</v>
      </c>
      <c r="S209">
        <v>25.668900000000001</v>
      </c>
      <c r="T209">
        <v>26.695599999999999</v>
      </c>
      <c r="U209">
        <v>0.66328799999999999</v>
      </c>
      <c r="W209" s="9">
        <f t="shared" si="46"/>
        <v>25668.9</v>
      </c>
    </row>
    <row r="210" spans="1:23" ht="15" customHeight="1" x14ac:dyDescent="0.25">
      <c r="A210" t="s">
        <v>16</v>
      </c>
      <c r="B210">
        <v>4</v>
      </c>
      <c r="C210" t="s">
        <v>16</v>
      </c>
      <c r="D210" t="s">
        <v>17</v>
      </c>
      <c r="E210" t="s">
        <v>95</v>
      </c>
      <c r="M210" t="s">
        <v>16</v>
      </c>
      <c r="N210">
        <v>4</v>
      </c>
      <c r="O210" t="s">
        <v>16</v>
      </c>
      <c r="P210" t="s">
        <v>17</v>
      </c>
      <c r="Q210" t="s">
        <v>95</v>
      </c>
    </row>
    <row r="211" spans="1:23" ht="15" customHeight="1" x14ac:dyDescent="0.25">
      <c r="A211" t="s">
        <v>18</v>
      </c>
      <c r="B211" t="s">
        <v>95</v>
      </c>
      <c r="M211" t="s">
        <v>18</v>
      </c>
      <c r="N211" t="s">
        <v>95</v>
      </c>
    </row>
    <row r="212" spans="1:23" ht="15" customHeight="1" x14ac:dyDescent="0.25">
      <c r="A212" t="s">
        <v>6</v>
      </c>
      <c r="B212" t="s">
        <v>19</v>
      </c>
      <c r="C212" t="s">
        <v>20</v>
      </c>
      <c r="D212" t="s">
        <v>21</v>
      </c>
      <c r="E212" t="s">
        <v>22</v>
      </c>
      <c r="F212" t="s">
        <v>23</v>
      </c>
      <c r="G212" t="s">
        <v>24</v>
      </c>
      <c r="H212" t="s">
        <v>25</v>
      </c>
      <c r="I212" t="s">
        <v>26</v>
      </c>
      <c r="M212" t="s">
        <v>6</v>
      </c>
      <c r="N212" t="s">
        <v>19</v>
      </c>
      <c r="O212" t="s">
        <v>20</v>
      </c>
      <c r="P212" t="s">
        <v>21</v>
      </c>
      <c r="Q212" t="s">
        <v>22</v>
      </c>
      <c r="R212" t="s">
        <v>23</v>
      </c>
      <c r="S212" t="s">
        <v>24</v>
      </c>
      <c r="T212" t="s">
        <v>25</v>
      </c>
      <c r="U212" t="s">
        <v>26</v>
      </c>
    </row>
    <row r="213" spans="1:23" ht="15" customHeight="1" x14ac:dyDescent="0.25">
      <c r="A213">
        <v>2021</v>
      </c>
      <c r="B213">
        <v>0</v>
      </c>
      <c r="C213">
        <v>0.57415300000000002</v>
      </c>
      <c r="D213">
        <v>0.61545300000000003</v>
      </c>
      <c r="E213">
        <v>0.42488500000000001</v>
      </c>
      <c r="F213">
        <v>0.42488500000000001</v>
      </c>
      <c r="G213">
        <v>0.42488500000000001</v>
      </c>
      <c r="H213">
        <v>0.42488500000000001</v>
      </c>
      <c r="I213" s="1">
        <v>1.2767600000000001E-15</v>
      </c>
      <c r="K213" s="9">
        <f t="shared" ref="K213:K226" si="47">G213*1000</f>
        <v>424.88499999999999</v>
      </c>
      <c r="M213">
        <v>2021</v>
      </c>
      <c r="N213">
        <v>0</v>
      </c>
      <c r="O213">
        <v>0.57415300000000002</v>
      </c>
      <c r="P213">
        <v>0.61545300000000003</v>
      </c>
      <c r="Q213">
        <v>0.42488500000000001</v>
      </c>
      <c r="R213">
        <v>0.42488500000000001</v>
      </c>
      <c r="S213">
        <v>0.42488500000000001</v>
      </c>
      <c r="T213">
        <v>0.42488500000000001</v>
      </c>
      <c r="U213" s="1">
        <v>1.2767600000000001E-15</v>
      </c>
      <c r="W213" s="9">
        <f t="shared" ref="W213:W226" si="48">S213*1000</f>
        <v>424.88499999999999</v>
      </c>
    </row>
    <row r="214" spans="1:23" ht="15" customHeight="1" x14ac:dyDescent="0.25">
      <c r="A214">
        <v>2022</v>
      </c>
      <c r="B214">
        <v>0</v>
      </c>
      <c r="C214">
        <v>0.57415300000000002</v>
      </c>
      <c r="D214">
        <v>0.61545300000000003</v>
      </c>
      <c r="E214">
        <v>0.53835100000000002</v>
      </c>
      <c r="F214">
        <v>0.53835200000000005</v>
      </c>
      <c r="G214">
        <v>0.53835200000000005</v>
      </c>
      <c r="H214">
        <v>0.53835200000000005</v>
      </c>
      <c r="I214" s="1">
        <v>2.85237E-7</v>
      </c>
      <c r="K214" s="9">
        <f t="shared" si="47"/>
        <v>538.35200000000009</v>
      </c>
      <c r="M214">
        <v>2022</v>
      </c>
      <c r="N214">
        <v>0</v>
      </c>
      <c r="O214">
        <v>0.57415300000000002</v>
      </c>
      <c r="P214">
        <v>0.61545300000000003</v>
      </c>
      <c r="Q214">
        <v>0.37600299999999998</v>
      </c>
      <c r="R214">
        <v>0.37600299999999998</v>
      </c>
      <c r="S214">
        <v>0.37600299999999998</v>
      </c>
      <c r="T214">
        <v>0.37600299999999998</v>
      </c>
      <c r="U214" s="1">
        <v>3.1416900000000003E-14</v>
      </c>
      <c r="W214" s="9">
        <f t="shared" si="48"/>
        <v>376.00299999999999</v>
      </c>
    </row>
    <row r="215" spans="1:23" ht="15" customHeight="1" x14ac:dyDescent="0.25">
      <c r="A215">
        <v>2023</v>
      </c>
      <c r="B215">
        <v>0</v>
      </c>
      <c r="C215">
        <v>0.57415300000000002</v>
      </c>
      <c r="D215">
        <v>0.61545300000000003</v>
      </c>
      <c r="E215">
        <v>0.52858799999999995</v>
      </c>
      <c r="F215">
        <v>0.52859</v>
      </c>
      <c r="G215">
        <v>0.52859</v>
      </c>
      <c r="H215">
        <v>0.52859299999999998</v>
      </c>
      <c r="I215" s="1">
        <v>1.41359E-6</v>
      </c>
      <c r="K215" s="9">
        <f t="shared" si="47"/>
        <v>528.59</v>
      </c>
      <c r="M215">
        <v>2023</v>
      </c>
      <c r="N215">
        <v>0</v>
      </c>
      <c r="O215">
        <v>0.57415300000000002</v>
      </c>
      <c r="P215">
        <v>0.61545300000000003</v>
      </c>
      <c r="Q215">
        <v>0.364902</v>
      </c>
      <c r="R215">
        <v>0.364902</v>
      </c>
      <c r="S215">
        <v>0.364902</v>
      </c>
      <c r="T215">
        <v>0.364902</v>
      </c>
      <c r="U215" s="1">
        <v>3.34404E-12</v>
      </c>
      <c r="W215" s="9">
        <f t="shared" si="48"/>
        <v>364.90199999999999</v>
      </c>
    </row>
    <row r="216" spans="1:23" ht="15" customHeight="1" x14ac:dyDescent="0.25">
      <c r="A216">
        <v>2024</v>
      </c>
      <c r="B216">
        <v>0</v>
      </c>
      <c r="C216">
        <v>0.57415300000000002</v>
      </c>
      <c r="D216">
        <v>0.61545300000000003</v>
      </c>
      <c r="E216">
        <v>0.52321899999999999</v>
      </c>
      <c r="F216">
        <v>0.52322599999999997</v>
      </c>
      <c r="G216">
        <v>0.523227</v>
      </c>
      <c r="H216">
        <v>0.52323699999999995</v>
      </c>
      <c r="I216" s="1">
        <v>5.9371899999999998E-6</v>
      </c>
      <c r="K216" s="9">
        <f t="shared" si="47"/>
        <v>523.22699999999998</v>
      </c>
      <c r="M216">
        <v>2024</v>
      </c>
      <c r="N216">
        <v>0</v>
      </c>
      <c r="O216">
        <v>0.57415300000000002</v>
      </c>
      <c r="P216">
        <v>0.61545300000000003</v>
      </c>
      <c r="Q216">
        <v>0.53120699999999998</v>
      </c>
      <c r="R216">
        <v>0.53121399999999996</v>
      </c>
      <c r="S216">
        <v>0.53121499999999999</v>
      </c>
      <c r="T216">
        <v>0.53122599999999998</v>
      </c>
      <c r="U216" s="1">
        <v>5.9657600000000003E-6</v>
      </c>
      <c r="W216" s="9">
        <f t="shared" si="48"/>
        <v>531.21500000000003</v>
      </c>
    </row>
    <row r="217" spans="1:23" ht="15" customHeight="1" x14ac:dyDescent="0.25">
      <c r="A217">
        <v>2025</v>
      </c>
      <c r="B217">
        <v>0</v>
      </c>
      <c r="C217">
        <v>0.57415300000000002</v>
      </c>
      <c r="D217">
        <v>0.61545300000000003</v>
      </c>
      <c r="E217">
        <v>0.52312800000000004</v>
      </c>
      <c r="F217">
        <v>0.52315400000000001</v>
      </c>
      <c r="G217">
        <v>0.52315699999999998</v>
      </c>
      <c r="H217">
        <v>0.52319599999999999</v>
      </c>
      <c r="I217" s="1">
        <v>2.1824999999999999E-5</v>
      </c>
      <c r="K217" s="9">
        <f t="shared" si="47"/>
        <v>523.15700000000004</v>
      </c>
      <c r="M217">
        <v>2025</v>
      </c>
      <c r="N217">
        <v>0</v>
      </c>
      <c r="O217">
        <v>0.57415300000000002</v>
      </c>
      <c r="P217">
        <v>0.61545300000000003</v>
      </c>
      <c r="Q217">
        <v>0.53078400000000003</v>
      </c>
      <c r="R217">
        <v>0.53081</v>
      </c>
      <c r="S217">
        <v>0.53081299999999998</v>
      </c>
      <c r="T217">
        <v>0.53085199999999999</v>
      </c>
      <c r="U217" s="1">
        <v>2.1852500000000001E-5</v>
      </c>
      <c r="W217" s="9">
        <f t="shared" si="48"/>
        <v>530.81299999999999</v>
      </c>
    </row>
    <row r="218" spans="1:23" ht="15" customHeight="1" x14ac:dyDescent="0.25">
      <c r="A218">
        <v>2026</v>
      </c>
      <c r="B218">
        <v>0</v>
      </c>
      <c r="C218">
        <v>0.57415300000000002</v>
      </c>
      <c r="D218">
        <v>0.61545300000000003</v>
      </c>
      <c r="E218">
        <v>0.52842699999999998</v>
      </c>
      <c r="F218">
        <v>0.52851300000000001</v>
      </c>
      <c r="G218">
        <v>0.52852100000000002</v>
      </c>
      <c r="H218">
        <v>0.52864800000000001</v>
      </c>
      <c r="I218" s="1">
        <v>6.9462700000000002E-5</v>
      </c>
      <c r="K218" s="9">
        <f t="shared" si="47"/>
        <v>528.52100000000007</v>
      </c>
      <c r="M218">
        <v>2026</v>
      </c>
      <c r="N218">
        <v>0</v>
      </c>
      <c r="O218">
        <v>0.57415300000000002</v>
      </c>
      <c r="P218">
        <v>0.61545300000000003</v>
      </c>
      <c r="Q218">
        <v>0.53576100000000004</v>
      </c>
      <c r="R218">
        <v>0.53584699999999996</v>
      </c>
      <c r="S218">
        <v>0.53585499999999997</v>
      </c>
      <c r="T218">
        <v>0.53598199999999996</v>
      </c>
      <c r="U218" s="1">
        <v>6.9489500000000006E-5</v>
      </c>
      <c r="W218" s="9">
        <f t="shared" si="48"/>
        <v>535.85500000000002</v>
      </c>
    </row>
    <row r="219" spans="1:23" ht="15" customHeight="1" x14ac:dyDescent="0.25">
      <c r="A219">
        <v>2027</v>
      </c>
      <c r="B219">
        <v>0</v>
      </c>
      <c r="C219">
        <v>0.57415300000000002</v>
      </c>
      <c r="D219">
        <v>0.61545300000000003</v>
      </c>
      <c r="E219">
        <v>0.51858899999999997</v>
      </c>
      <c r="F219">
        <v>0.51881500000000003</v>
      </c>
      <c r="G219">
        <v>0.51883999999999997</v>
      </c>
      <c r="H219">
        <v>0.51917800000000003</v>
      </c>
      <c r="I219" s="1">
        <v>1.85396E-4</v>
      </c>
      <c r="K219" s="9">
        <f t="shared" si="47"/>
        <v>518.83999999999992</v>
      </c>
      <c r="M219">
        <v>2027</v>
      </c>
      <c r="N219">
        <v>0</v>
      </c>
      <c r="O219">
        <v>0.57415300000000002</v>
      </c>
      <c r="P219">
        <v>0.61545300000000003</v>
      </c>
      <c r="Q219">
        <v>0.525586</v>
      </c>
      <c r="R219">
        <v>0.52581299999999997</v>
      </c>
      <c r="S219">
        <v>0.52583800000000003</v>
      </c>
      <c r="T219">
        <v>0.52617499999999995</v>
      </c>
      <c r="U219">
        <v>1.8542299999999999E-4</v>
      </c>
      <c r="W219" s="9">
        <f t="shared" si="48"/>
        <v>525.83800000000008</v>
      </c>
    </row>
    <row r="220" spans="1:23" ht="15" customHeight="1" x14ac:dyDescent="0.25">
      <c r="A220">
        <v>2028</v>
      </c>
      <c r="B220">
        <v>0</v>
      </c>
      <c r="C220">
        <v>0.57415300000000002</v>
      </c>
      <c r="D220">
        <v>0.61545300000000003</v>
      </c>
      <c r="E220">
        <v>0.50886200000000004</v>
      </c>
      <c r="F220">
        <v>0.50934699999999999</v>
      </c>
      <c r="G220">
        <v>0.50940799999999997</v>
      </c>
      <c r="H220">
        <v>0.51009899999999997</v>
      </c>
      <c r="I220">
        <v>3.9740499999999998E-4</v>
      </c>
      <c r="K220" s="9">
        <f t="shared" si="47"/>
        <v>509.40799999999996</v>
      </c>
      <c r="M220">
        <v>2028</v>
      </c>
      <c r="N220">
        <v>0</v>
      </c>
      <c r="O220">
        <v>0.57415300000000002</v>
      </c>
      <c r="P220">
        <v>0.61545300000000003</v>
      </c>
      <c r="Q220">
        <v>0.51553199999999999</v>
      </c>
      <c r="R220">
        <v>0.51601699999999995</v>
      </c>
      <c r="S220">
        <v>0.51607800000000004</v>
      </c>
      <c r="T220">
        <v>0.51676800000000001</v>
      </c>
      <c r="U220">
        <v>3.9743200000000003E-4</v>
      </c>
      <c r="W220" s="9">
        <f t="shared" si="48"/>
        <v>516.07800000000009</v>
      </c>
    </row>
    <row r="221" spans="1:23" ht="15" customHeight="1" x14ac:dyDescent="0.25">
      <c r="A221">
        <v>2029</v>
      </c>
      <c r="B221">
        <v>0</v>
      </c>
      <c r="C221">
        <v>0.57415300000000002</v>
      </c>
      <c r="D221">
        <v>0.61545300000000003</v>
      </c>
      <c r="E221">
        <v>0.50138899999999997</v>
      </c>
      <c r="F221">
        <v>0.50219100000000005</v>
      </c>
      <c r="G221">
        <v>0.502278</v>
      </c>
      <c r="H221">
        <v>0.50344599999999995</v>
      </c>
      <c r="I221">
        <v>6.4601399999999998E-4</v>
      </c>
      <c r="K221" s="9">
        <f t="shared" si="47"/>
        <v>502.27800000000002</v>
      </c>
      <c r="M221">
        <v>2029</v>
      </c>
      <c r="N221">
        <v>0</v>
      </c>
      <c r="O221">
        <v>0.57415300000000002</v>
      </c>
      <c r="P221">
        <v>0.61545300000000003</v>
      </c>
      <c r="Q221">
        <v>0.507741</v>
      </c>
      <c r="R221">
        <v>0.50854299999999997</v>
      </c>
      <c r="S221">
        <v>0.50863000000000003</v>
      </c>
      <c r="T221">
        <v>0.50979799999999997</v>
      </c>
      <c r="U221">
        <v>6.4603999999999996E-4</v>
      </c>
      <c r="W221" s="9">
        <f t="shared" si="48"/>
        <v>508.63000000000005</v>
      </c>
    </row>
    <row r="222" spans="1:23" ht="15" customHeight="1" x14ac:dyDescent="0.25">
      <c r="A222">
        <v>2030</v>
      </c>
      <c r="B222">
        <v>0</v>
      </c>
      <c r="C222">
        <v>0.57415300000000002</v>
      </c>
      <c r="D222">
        <v>0.61545300000000003</v>
      </c>
      <c r="E222">
        <v>0.49518000000000001</v>
      </c>
      <c r="F222">
        <v>0.496332</v>
      </c>
      <c r="G222">
        <v>0.49640600000000001</v>
      </c>
      <c r="H222">
        <v>0.49784699999999998</v>
      </c>
      <c r="I222">
        <v>8.55236E-4</v>
      </c>
      <c r="K222" s="9">
        <f t="shared" si="47"/>
        <v>496.40600000000001</v>
      </c>
      <c r="M222">
        <v>2030</v>
      </c>
      <c r="N222">
        <v>0</v>
      </c>
      <c r="O222">
        <v>0.57415300000000002</v>
      </c>
      <c r="P222">
        <v>0.61545300000000003</v>
      </c>
      <c r="Q222">
        <v>0.50122</v>
      </c>
      <c r="R222">
        <v>0.50237200000000004</v>
      </c>
      <c r="S222">
        <v>0.50244699999999998</v>
      </c>
      <c r="T222">
        <v>0.50388699999999997</v>
      </c>
      <c r="U222">
        <v>8.5525900000000003E-4</v>
      </c>
      <c r="W222" s="9">
        <f t="shared" si="48"/>
        <v>502.447</v>
      </c>
    </row>
    <row r="223" spans="1:23" ht="15" customHeight="1" x14ac:dyDescent="0.25">
      <c r="A223">
        <v>2031</v>
      </c>
      <c r="B223">
        <v>0</v>
      </c>
      <c r="C223">
        <v>0.57415300000000002</v>
      </c>
      <c r="D223">
        <v>0.61545300000000003</v>
      </c>
      <c r="E223">
        <v>0.48949399999999998</v>
      </c>
      <c r="F223">
        <v>0.49091600000000002</v>
      </c>
      <c r="G223">
        <v>0.49099100000000001</v>
      </c>
      <c r="H223">
        <v>0.49269000000000002</v>
      </c>
      <c r="I223">
        <v>1.0334599999999999E-3</v>
      </c>
      <c r="K223" s="9">
        <f t="shared" si="47"/>
        <v>490.99099999999999</v>
      </c>
      <c r="M223">
        <v>2031</v>
      </c>
      <c r="N223">
        <v>0</v>
      </c>
      <c r="O223">
        <v>0.57415300000000002</v>
      </c>
      <c r="P223">
        <v>0.61545300000000003</v>
      </c>
      <c r="Q223">
        <v>0.49522899999999997</v>
      </c>
      <c r="R223">
        <v>0.49664999999999998</v>
      </c>
      <c r="S223">
        <v>0.496726</v>
      </c>
      <c r="T223">
        <v>0.49842399999999998</v>
      </c>
      <c r="U223">
        <v>1.03348E-3</v>
      </c>
      <c r="W223" s="9">
        <f t="shared" si="48"/>
        <v>496.726</v>
      </c>
    </row>
    <row r="224" spans="1:23" ht="15" customHeight="1" x14ac:dyDescent="0.25">
      <c r="A224">
        <v>2032</v>
      </c>
      <c r="B224">
        <v>0</v>
      </c>
      <c r="C224">
        <v>0.57415300000000002</v>
      </c>
      <c r="D224">
        <v>0.61545300000000003</v>
      </c>
      <c r="E224">
        <v>0.485066</v>
      </c>
      <c r="F224">
        <v>0.48672599999999999</v>
      </c>
      <c r="G224">
        <v>0.48680200000000001</v>
      </c>
      <c r="H224">
        <v>0.488755</v>
      </c>
      <c r="I224">
        <v>1.21021E-3</v>
      </c>
      <c r="K224" s="9">
        <f t="shared" si="47"/>
        <v>486.80200000000002</v>
      </c>
      <c r="M224">
        <v>2032</v>
      </c>
      <c r="N224">
        <v>0</v>
      </c>
      <c r="O224">
        <v>0.57415300000000002</v>
      </c>
      <c r="P224">
        <v>0.61545300000000003</v>
      </c>
      <c r="Q224">
        <v>0.49050300000000002</v>
      </c>
      <c r="R224">
        <v>0.49216399999999999</v>
      </c>
      <c r="S224">
        <v>0.49223899999999998</v>
      </c>
      <c r="T224">
        <v>0.49419299999999999</v>
      </c>
      <c r="U224">
        <v>1.2102300000000001E-3</v>
      </c>
      <c r="W224" s="9">
        <f t="shared" si="48"/>
        <v>492.23899999999998</v>
      </c>
    </row>
    <row r="225" spans="1:23" ht="15" customHeight="1" x14ac:dyDescent="0.25">
      <c r="A225">
        <v>2033</v>
      </c>
      <c r="B225">
        <v>0</v>
      </c>
      <c r="C225">
        <v>0.57415300000000002</v>
      </c>
      <c r="D225">
        <v>0.61545300000000003</v>
      </c>
      <c r="E225">
        <v>0.48153299999999999</v>
      </c>
      <c r="F225">
        <v>0.483705</v>
      </c>
      <c r="G225">
        <v>0.48375099999999999</v>
      </c>
      <c r="H225">
        <v>0.48647800000000002</v>
      </c>
      <c r="I225">
        <v>1.53553E-3</v>
      </c>
      <c r="K225" s="9">
        <f t="shared" si="47"/>
        <v>483.75099999999998</v>
      </c>
      <c r="M225">
        <v>2033</v>
      </c>
      <c r="N225">
        <v>0</v>
      </c>
      <c r="O225">
        <v>0.57415300000000002</v>
      </c>
      <c r="P225">
        <v>0.61545300000000003</v>
      </c>
      <c r="Q225">
        <v>0.48668400000000001</v>
      </c>
      <c r="R225">
        <v>0.48885600000000001</v>
      </c>
      <c r="S225">
        <v>0.488902</v>
      </c>
      <c r="T225">
        <v>0.49162899999999998</v>
      </c>
      <c r="U225">
        <v>1.5355499999999999E-3</v>
      </c>
      <c r="W225" s="9">
        <f t="shared" si="48"/>
        <v>488.90199999999999</v>
      </c>
    </row>
    <row r="226" spans="1:23" ht="15" customHeight="1" x14ac:dyDescent="0.25">
      <c r="A226">
        <v>2034</v>
      </c>
      <c r="B226">
        <v>0</v>
      </c>
      <c r="C226">
        <v>0.57415300000000002</v>
      </c>
      <c r="D226">
        <v>0.61545300000000003</v>
      </c>
      <c r="E226">
        <v>0.47789799999999999</v>
      </c>
      <c r="F226">
        <v>0.48137999999999997</v>
      </c>
      <c r="G226">
        <v>0.48171700000000001</v>
      </c>
      <c r="H226">
        <v>0.48668299999999998</v>
      </c>
      <c r="I226">
        <v>2.6879500000000001E-3</v>
      </c>
      <c r="K226" s="9">
        <f t="shared" si="47"/>
        <v>481.71699999999998</v>
      </c>
      <c r="M226">
        <v>2034</v>
      </c>
      <c r="N226">
        <v>0</v>
      </c>
      <c r="O226">
        <v>0.57415300000000002</v>
      </c>
      <c r="P226">
        <v>0.61545300000000003</v>
      </c>
      <c r="Q226">
        <v>0.48277300000000001</v>
      </c>
      <c r="R226">
        <v>0.48625499999999999</v>
      </c>
      <c r="S226">
        <v>0.48659200000000002</v>
      </c>
      <c r="T226">
        <v>0.49155799999999999</v>
      </c>
      <c r="U226">
        <v>2.6879899999999999E-3</v>
      </c>
      <c r="W226" s="9">
        <f t="shared" si="48"/>
        <v>486.59200000000004</v>
      </c>
    </row>
    <row r="227" spans="1:23" ht="15" customHeight="1" x14ac:dyDescent="0.25"/>
    <row r="228" spans="1:23" ht="15" customHeight="1" x14ac:dyDescent="0.25">
      <c r="A228" t="s">
        <v>29</v>
      </c>
      <c r="B228" t="s">
        <v>95</v>
      </c>
      <c r="M228" t="s">
        <v>29</v>
      </c>
      <c r="N228" t="s">
        <v>95</v>
      </c>
    </row>
    <row r="229" spans="1:23" ht="15" customHeight="1" x14ac:dyDescent="0.25">
      <c r="A229" t="s">
        <v>6</v>
      </c>
      <c r="B229" t="s">
        <v>30</v>
      </c>
      <c r="C229" t="s">
        <v>31</v>
      </c>
      <c r="D229" t="s">
        <v>32</v>
      </c>
      <c r="E229" t="s">
        <v>33</v>
      </c>
      <c r="F229" t="s">
        <v>34</v>
      </c>
      <c r="G229" t="s">
        <v>35</v>
      </c>
      <c r="H229" t="s">
        <v>36</v>
      </c>
      <c r="I229" t="s">
        <v>37</v>
      </c>
      <c r="M229" t="s">
        <v>6</v>
      </c>
      <c r="N229" t="s">
        <v>30</v>
      </c>
      <c r="O229" t="s">
        <v>31</v>
      </c>
      <c r="P229" t="s">
        <v>32</v>
      </c>
      <c r="Q229" t="s">
        <v>33</v>
      </c>
      <c r="R229" t="s">
        <v>34</v>
      </c>
      <c r="S229" t="s">
        <v>35</v>
      </c>
      <c r="T229" t="s">
        <v>36</v>
      </c>
      <c r="U229" t="s">
        <v>37</v>
      </c>
    </row>
    <row r="230" spans="1:23" ht="15" customHeight="1" x14ac:dyDescent="0.25">
      <c r="A230">
        <v>2021</v>
      </c>
      <c r="B230">
        <v>14.776300000000001</v>
      </c>
      <c r="C230">
        <v>5.9105100000000004</v>
      </c>
      <c r="D230">
        <v>5.1717000000000004</v>
      </c>
      <c r="E230">
        <v>8.6778499999999994</v>
      </c>
      <c r="F230">
        <v>8.6778499999999994</v>
      </c>
      <c r="G230">
        <v>8.6778499999999994</v>
      </c>
      <c r="H230">
        <v>8.6778499999999994</v>
      </c>
      <c r="I230" s="1">
        <v>1.24345E-14</v>
      </c>
      <c r="K230" s="9">
        <f t="shared" ref="K230:K243" si="49">G230*1000</f>
        <v>8677.8499999999985</v>
      </c>
      <c r="M230">
        <v>2021</v>
      </c>
      <c r="N230">
        <v>14.776300000000001</v>
      </c>
      <c r="O230">
        <v>5.9105100000000004</v>
      </c>
      <c r="P230">
        <v>5.1717000000000004</v>
      </c>
      <c r="Q230">
        <v>8.6778499999999994</v>
      </c>
      <c r="R230">
        <v>8.6778499999999994</v>
      </c>
      <c r="S230">
        <v>8.6778499999999994</v>
      </c>
      <c r="T230">
        <v>8.6778499999999994</v>
      </c>
      <c r="U230" s="1">
        <v>1.24345E-14</v>
      </c>
      <c r="W230" s="9">
        <f t="shared" ref="W230:W243" si="50">S230*1000</f>
        <v>8677.8499999999985</v>
      </c>
    </row>
    <row r="231" spans="1:23" ht="15" customHeight="1" x14ac:dyDescent="0.25">
      <c r="A231">
        <v>2022</v>
      </c>
      <c r="B231">
        <v>14.776300000000001</v>
      </c>
      <c r="C231">
        <v>5.9105100000000004</v>
      </c>
      <c r="D231">
        <v>5.1717000000000004</v>
      </c>
      <c r="E231">
        <v>8.6005000000000003</v>
      </c>
      <c r="F231">
        <v>8.6005000000000003</v>
      </c>
      <c r="G231">
        <v>8.6005000000000003</v>
      </c>
      <c r="H231">
        <v>8.6005000000000003</v>
      </c>
      <c r="I231" s="1">
        <v>1.4210899999999999E-14</v>
      </c>
      <c r="K231" s="9">
        <f t="shared" si="49"/>
        <v>8600.5</v>
      </c>
      <c r="M231">
        <v>2022</v>
      </c>
      <c r="N231">
        <v>14.776300000000001</v>
      </c>
      <c r="O231">
        <v>5.9105100000000004</v>
      </c>
      <c r="P231">
        <v>5.1717000000000004</v>
      </c>
      <c r="Q231">
        <v>8.6283899999999996</v>
      </c>
      <c r="R231">
        <v>8.6283899999999996</v>
      </c>
      <c r="S231">
        <v>8.6283899999999996</v>
      </c>
      <c r="T231">
        <v>8.6283899999999996</v>
      </c>
      <c r="U231" s="1">
        <v>3.4026999999999998E-8</v>
      </c>
      <c r="W231" s="9">
        <f t="shared" si="50"/>
        <v>8628.39</v>
      </c>
    </row>
    <row r="232" spans="1:23" ht="15" customHeight="1" x14ac:dyDescent="0.25">
      <c r="A232">
        <v>2023</v>
      </c>
      <c r="B232">
        <v>14.776300000000001</v>
      </c>
      <c r="C232">
        <v>5.9105100000000004</v>
      </c>
      <c r="D232">
        <v>5.1717000000000004</v>
      </c>
      <c r="E232">
        <v>8.5043799999999994</v>
      </c>
      <c r="F232">
        <v>8.5043799999999994</v>
      </c>
      <c r="G232">
        <v>8.5043799999999994</v>
      </c>
      <c r="H232">
        <v>8.5043799999999994</v>
      </c>
      <c r="I232" s="1">
        <v>9.5923299999999996E-14</v>
      </c>
      <c r="K232" s="9">
        <f t="shared" si="49"/>
        <v>8504.3799999999992</v>
      </c>
      <c r="M232">
        <v>2023</v>
      </c>
      <c r="N232">
        <v>14.776300000000001</v>
      </c>
      <c r="O232">
        <v>5.9105100000000004</v>
      </c>
      <c r="P232">
        <v>5.1717000000000004</v>
      </c>
      <c r="Q232">
        <v>8.5989500000000003</v>
      </c>
      <c r="R232">
        <v>8.5989500000000003</v>
      </c>
      <c r="S232">
        <v>8.5989500000000003</v>
      </c>
      <c r="T232">
        <v>8.5989500000000003</v>
      </c>
      <c r="U232" s="1">
        <v>2.4611199999999997E-7</v>
      </c>
      <c r="W232" s="9">
        <f t="shared" si="50"/>
        <v>8598.9500000000007</v>
      </c>
    </row>
    <row r="233" spans="1:23" ht="15" customHeight="1" x14ac:dyDescent="0.25">
      <c r="A233">
        <v>2024</v>
      </c>
      <c r="B233">
        <v>14.776300000000001</v>
      </c>
      <c r="C233">
        <v>5.9105100000000004</v>
      </c>
      <c r="D233">
        <v>5.1717000000000004</v>
      </c>
      <c r="E233">
        <v>8.4059200000000001</v>
      </c>
      <c r="F233">
        <v>8.4059200000000001</v>
      </c>
      <c r="G233">
        <v>8.4059200000000001</v>
      </c>
      <c r="H233">
        <v>8.4059200000000001</v>
      </c>
      <c r="I233" s="1">
        <v>9.0594199999999997E-14</v>
      </c>
      <c r="K233" s="9">
        <f t="shared" si="49"/>
        <v>8405.92</v>
      </c>
      <c r="M233">
        <v>2024</v>
      </c>
      <c r="N233">
        <v>14.776300000000001</v>
      </c>
      <c r="O233">
        <v>5.9105100000000004</v>
      </c>
      <c r="P233">
        <v>5.1717000000000004</v>
      </c>
      <c r="Q233">
        <v>8.5377500000000008</v>
      </c>
      <c r="R233">
        <v>8.5377500000000008</v>
      </c>
      <c r="S233">
        <v>8.5377500000000008</v>
      </c>
      <c r="T233">
        <v>8.5377500000000008</v>
      </c>
      <c r="U233" s="1">
        <v>4.6972600000000001E-7</v>
      </c>
      <c r="W233" s="9">
        <f t="shared" si="50"/>
        <v>8537.75</v>
      </c>
    </row>
    <row r="234" spans="1:23" ht="15" customHeight="1" x14ac:dyDescent="0.25">
      <c r="A234">
        <v>2025</v>
      </c>
      <c r="B234">
        <v>14.776300000000001</v>
      </c>
      <c r="C234">
        <v>5.9105100000000004</v>
      </c>
      <c r="D234">
        <v>5.1717000000000004</v>
      </c>
      <c r="E234">
        <v>8.3232099999999996</v>
      </c>
      <c r="F234">
        <v>8.3232099999999996</v>
      </c>
      <c r="G234">
        <v>8.3232099999999996</v>
      </c>
      <c r="H234">
        <v>8.3232099999999996</v>
      </c>
      <c r="I234" s="1">
        <v>7.8159699999999996E-14</v>
      </c>
      <c r="K234" s="9">
        <f t="shared" si="49"/>
        <v>8323.2099999999991</v>
      </c>
      <c r="M234">
        <v>2025</v>
      </c>
      <c r="N234">
        <v>14.776300000000001</v>
      </c>
      <c r="O234">
        <v>5.9105100000000004</v>
      </c>
      <c r="P234">
        <v>5.1717000000000004</v>
      </c>
      <c r="Q234">
        <v>8.4513599999999993</v>
      </c>
      <c r="R234">
        <v>8.4513599999999993</v>
      </c>
      <c r="S234">
        <v>8.4513599999999993</v>
      </c>
      <c r="T234">
        <v>8.4513599999999993</v>
      </c>
      <c r="U234" s="1">
        <v>4.5704599999999998E-7</v>
      </c>
      <c r="W234" s="9">
        <f t="shared" si="50"/>
        <v>8451.3599999999988</v>
      </c>
    </row>
    <row r="235" spans="1:23" ht="15" customHeight="1" x14ac:dyDescent="0.25">
      <c r="A235">
        <v>2026</v>
      </c>
      <c r="B235">
        <v>14.776300000000001</v>
      </c>
      <c r="C235">
        <v>5.9105100000000004</v>
      </c>
      <c r="D235">
        <v>5.1717000000000004</v>
      </c>
      <c r="E235">
        <v>8.2456499999999995</v>
      </c>
      <c r="F235">
        <v>8.2457200000000004</v>
      </c>
      <c r="G235">
        <v>8.2457399999999996</v>
      </c>
      <c r="H235">
        <v>8.2458600000000004</v>
      </c>
      <c r="I235" s="1">
        <v>6.4379699999999996E-5</v>
      </c>
      <c r="K235" s="9">
        <f t="shared" si="49"/>
        <v>8245.74</v>
      </c>
      <c r="M235">
        <v>2026</v>
      </c>
      <c r="N235">
        <v>14.776300000000001</v>
      </c>
      <c r="O235">
        <v>5.9105100000000004</v>
      </c>
      <c r="P235">
        <v>5.1717000000000004</v>
      </c>
      <c r="Q235">
        <v>8.3697700000000008</v>
      </c>
      <c r="R235">
        <v>8.3698399999999999</v>
      </c>
      <c r="S235">
        <v>8.3698599999999992</v>
      </c>
      <c r="T235">
        <v>8.36998</v>
      </c>
      <c r="U235" s="1">
        <v>6.4817899999999995E-5</v>
      </c>
      <c r="W235" s="9">
        <f t="shared" si="50"/>
        <v>8369.8599999999988</v>
      </c>
    </row>
    <row r="236" spans="1:23" ht="15" customHeight="1" x14ac:dyDescent="0.25">
      <c r="A236">
        <v>2027</v>
      </c>
      <c r="B236">
        <v>14.776300000000001</v>
      </c>
      <c r="C236">
        <v>5.9105100000000004</v>
      </c>
      <c r="D236">
        <v>5.1717000000000004</v>
      </c>
      <c r="E236">
        <v>8.1650100000000005</v>
      </c>
      <c r="F236">
        <v>8.1652100000000001</v>
      </c>
      <c r="G236">
        <v>8.1652299999999993</v>
      </c>
      <c r="H236">
        <v>8.1655200000000008</v>
      </c>
      <c r="I236">
        <v>1.6398199999999999E-4</v>
      </c>
      <c r="K236" s="9">
        <f t="shared" si="49"/>
        <v>8165.23</v>
      </c>
      <c r="M236">
        <v>2027</v>
      </c>
      <c r="N236">
        <v>14.776300000000001</v>
      </c>
      <c r="O236">
        <v>5.9105100000000004</v>
      </c>
      <c r="P236">
        <v>5.1717000000000004</v>
      </c>
      <c r="Q236">
        <v>8.2847600000000003</v>
      </c>
      <c r="R236">
        <v>8.2849599999999999</v>
      </c>
      <c r="S236">
        <v>8.2849799999999991</v>
      </c>
      <c r="T236">
        <v>8.2852700000000006</v>
      </c>
      <c r="U236">
        <v>1.64401E-4</v>
      </c>
      <c r="W236" s="9">
        <f t="shared" si="50"/>
        <v>8284.98</v>
      </c>
    </row>
    <row r="237" spans="1:23" ht="15" customHeight="1" x14ac:dyDescent="0.25">
      <c r="A237">
        <v>2028</v>
      </c>
      <c r="B237">
        <v>14.776300000000001</v>
      </c>
      <c r="C237">
        <v>5.9105100000000004</v>
      </c>
      <c r="D237">
        <v>5.1717000000000004</v>
      </c>
      <c r="E237">
        <v>8.0799199999999995</v>
      </c>
      <c r="F237">
        <v>8.0804100000000005</v>
      </c>
      <c r="G237">
        <v>8.0804600000000004</v>
      </c>
      <c r="H237">
        <v>8.0811499999999992</v>
      </c>
      <c r="I237">
        <v>3.8998199999999998E-4</v>
      </c>
      <c r="K237" s="9">
        <f t="shared" si="49"/>
        <v>8080.46</v>
      </c>
      <c r="M237">
        <v>2028</v>
      </c>
      <c r="N237">
        <v>14.776300000000001</v>
      </c>
      <c r="O237">
        <v>5.9105100000000004</v>
      </c>
      <c r="P237">
        <v>5.1717000000000004</v>
      </c>
      <c r="Q237">
        <v>8.1950400000000005</v>
      </c>
      <c r="R237">
        <v>8.1955299999999998</v>
      </c>
      <c r="S237">
        <v>8.1955799999999996</v>
      </c>
      <c r="T237">
        <v>8.1962600000000005</v>
      </c>
      <c r="U237">
        <v>3.9038300000000001E-4</v>
      </c>
      <c r="W237" s="9">
        <f t="shared" si="50"/>
        <v>8195.58</v>
      </c>
    </row>
    <row r="238" spans="1:23" ht="15" customHeight="1" x14ac:dyDescent="0.25">
      <c r="A238">
        <v>2029</v>
      </c>
      <c r="B238">
        <v>14.776300000000001</v>
      </c>
      <c r="C238">
        <v>5.9105100000000004</v>
      </c>
      <c r="D238">
        <v>5.1717000000000004</v>
      </c>
      <c r="E238">
        <v>7.9917699999999998</v>
      </c>
      <c r="F238">
        <v>7.9931000000000001</v>
      </c>
      <c r="G238">
        <v>7.9932400000000001</v>
      </c>
      <c r="H238">
        <v>7.9952399999999999</v>
      </c>
      <c r="I238">
        <v>1.08764E-3</v>
      </c>
      <c r="K238" s="9">
        <f t="shared" si="49"/>
        <v>7993.24</v>
      </c>
      <c r="M238">
        <v>2029</v>
      </c>
      <c r="N238">
        <v>14.776300000000001</v>
      </c>
      <c r="O238">
        <v>5.9105100000000004</v>
      </c>
      <c r="P238">
        <v>5.1717000000000004</v>
      </c>
      <c r="Q238">
        <v>8.1021099999999997</v>
      </c>
      <c r="R238">
        <v>8.1034400000000009</v>
      </c>
      <c r="S238">
        <v>8.1035799999999991</v>
      </c>
      <c r="T238">
        <v>8.1055799999999998</v>
      </c>
      <c r="U238">
        <v>1.08803E-3</v>
      </c>
      <c r="W238" s="9">
        <f t="shared" si="50"/>
        <v>8103.579999999999</v>
      </c>
    </row>
    <row r="239" spans="1:23" ht="15" customHeight="1" x14ac:dyDescent="0.25">
      <c r="A239">
        <v>2030</v>
      </c>
      <c r="B239">
        <v>14.776300000000001</v>
      </c>
      <c r="C239">
        <v>5.9105100000000004</v>
      </c>
      <c r="D239">
        <v>5.1717000000000004</v>
      </c>
      <c r="E239">
        <v>7.90238</v>
      </c>
      <c r="F239">
        <v>7.9057700000000004</v>
      </c>
      <c r="G239">
        <v>7.9061700000000004</v>
      </c>
      <c r="H239">
        <v>7.9112400000000003</v>
      </c>
      <c r="I239">
        <v>2.7973400000000002E-3</v>
      </c>
      <c r="K239" s="9">
        <f t="shared" si="49"/>
        <v>7906.17</v>
      </c>
      <c r="M239">
        <v>2030</v>
      </c>
      <c r="N239">
        <v>14.776300000000001</v>
      </c>
      <c r="O239">
        <v>5.9105100000000004</v>
      </c>
      <c r="P239">
        <v>5.1717000000000004</v>
      </c>
      <c r="Q239">
        <v>8.0078800000000001</v>
      </c>
      <c r="R239">
        <v>8.0112799999999993</v>
      </c>
      <c r="S239">
        <v>8.0116700000000005</v>
      </c>
      <c r="T239">
        <v>8.0167400000000004</v>
      </c>
      <c r="U239">
        <v>2.7977399999999999E-3</v>
      </c>
      <c r="W239" s="9">
        <f t="shared" si="50"/>
        <v>8011.67</v>
      </c>
    </row>
    <row r="240" spans="1:23" ht="15" customHeight="1" x14ac:dyDescent="0.25">
      <c r="A240">
        <v>2031</v>
      </c>
      <c r="B240">
        <v>14.776300000000001</v>
      </c>
      <c r="C240">
        <v>5.9105100000000004</v>
      </c>
      <c r="D240">
        <v>5.1717000000000004</v>
      </c>
      <c r="E240">
        <v>7.8164999999999996</v>
      </c>
      <c r="F240">
        <v>7.8238799999999999</v>
      </c>
      <c r="G240">
        <v>7.8248300000000004</v>
      </c>
      <c r="H240">
        <v>7.8355300000000003</v>
      </c>
      <c r="I240">
        <v>6.10343E-3</v>
      </c>
      <c r="K240" s="9">
        <f t="shared" si="49"/>
        <v>7824.8300000000008</v>
      </c>
      <c r="M240">
        <v>2031</v>
      </c>
      <c r="N240">
        <v>14.776300000000001</v>
      </c>
      <c r="O240">
        <v>5.9105100000000004</v>
      </c>
      <c r="P240">
        <v>5.1717000000000004</v>
      </c>
      <c r="Q240">
        <v>7.9172099999999999</v>
      </c>
      <c r="R240">
        <v>7.9245900000000002</v>
      </c>
      <c r="S240">
        <v>7.9255300000000002</v>
      </c>
      <c r="T240">
        <v>7.9362399999999997</v>
      </c>
      <c r="U240">
        <v>6.1038500000000001E-3</v>
      </c>
      <c r="W240" s="9">
        <f t="shared" si="50"/>
        <v>7925.53</v>
      </c>
    </row>
    <row r="241" spans="1:23" ht="15" customHeight="1" x14ac:dyDescent="0.25">
      <c r="A241">
        <v>2032</v>
      </c>
      <c r="B241">
        <v>14.776300000000001</v>
      </c>
      <c r="C241">
        <v>5.9105100000000004</v>
      </c>
      <c r="D241">
        <v>5.1717000000000004</v>
      </c>
      <c r="E241">
        <v>7.7267599999999996</v>
      </c>
      <c r="F241">
        <v>7.7415200000000004</v>
      </c>
      <c r="G241">
        <v>7.7432600000000003</v>
      </c>
      <c r="H241">
        <v>7.7647899999999996</v>
      </c>
      <c r="I241">
        <v>1.2259900000000001E-2</v>
      </c>
      <c r="K241" s="9">
        <f t="shared" si="49"/>
        <v>7743.26</v>
      </c>
      <c r="M241">
        <v>2032</v>
      </c>
      <c r="N241">
        <v>14.776300000000001</v>
      </c>
      <c r="O241">
        <v>5.9105100000000004</v>
      </c>
      <c r="P241">
        <v>5.1717000000000004</v>
      </c>
      <c r="Q241">
        <v>7.8225499999999997</v>
      </c>
      <c r="R241">
        <v>7.8373100000000004</v>
      </c>
      <c r="S241">
        <v>7.8390599999999999</v>
      </c>
      <c r="T241">
        <v>7.8605900000000002</v>
      </c>
      <c r="U241">
        <v>1.22603E-2</v>
      </c>
      <c r="W241" s="9">
        <f t="shared" si="50"/>
        <v>7839.0599999999995</v>
      </c>
    </row>
    <row r="242" spans="1:23" ht="15" customHeight="1" x14ac:dyDescent="0.25">
      <c r="A242">
        <v>2033</v>
      </c>
      <c r="B242">
        <v>14.776300000000001</v>
      </c>
      <c r="C242">
        <v>5.9105100000000004</v>
      </c>
      <c r="D242">
        <v>5.1717000000000004</v>
      </c>
      <c r="E242">
        <v>7.6446399999999999</v>
      </c>
      <c r="F242">
        <v>7.6710700000000003</v>
      </c>
      <c r="G242">
        <v>7.6743499999999996</v>
      </c>
      <c r="H242">
        <v>7.7134999999999998</v>
      </c>
      <c r="I242">
        <v>2.2287499999999998E-2</v>
      </c>
      <c r="K242" s="9">
        <f t="shared" si="49"/>
        <v>7674.3499999999995</v>
      </c>
      <c r="M242">
        <v>2033</v>
      </c>
      <c r="N242">
        <v>14.776300000000001</v>
      </c>
      <c r="O242">
        <v>5.9105100000000004</v>
      </c>
      <c r="P242">
        <v>5.1717000000000004</v>
      </c>
      <c r="Q242">
        <v>7.7355799999999997</v>
      </c>
      <c r="R242">
        <v>7.7620100000000001</v>
      </c>
      <c r="S242">
        <v>7.7652900000000002</v>
      </c>
      <c r="T242">
        <v>7.8044399999999996</v>
      </c>
      <c r="U242">
        <v>2.2287999999999999E-2</v>
      </c>
      <c r="W242" s="9">
        <f t="shared" si="50"/>
        <v>7765.29</v>
      </c>
    </row>
    <row r="243" spans="1:23" ht="15" customHeight="1" x14ac:dyDescent="0.25">
      <c r="A243">
        <v>2034</v>
      </c>
      <c r="B243">
        <v>14.776300000000001</v>
      </c>
      <c r="C243">
        <v>5.9105100000000004</v>
      </c>
      <c r="D243">
        <v>5.1717000000000004</v>
      </c>
      <c r="E243">
        <v>7.5682400000000003</v>
      </c>
      <c r="F243">
        <v>7.6145899999999997</v>
      </c>
      <c r="G243">
        <v>7.6189900000000002</v>
      </c>
      <c r="H243">
        <v>7.6838300000000004</v>
      </c>
      <c r="I243">
        <v>3.7123200000000002E-2</v>
      </c>
      <c r="K243" s="9">
        <f t="shared" si="49"/>
        <v>7618.99</v>
      </c>
      <c r="M243">
        <v>2034</v>
      </c>
      <c r="N243">
        <v>14.776300000000001</v>
      </c>
      <c r="O243">
        <v>5.9105100000000004</v>
      </c>
      <c r="P243">
        <v>5.1717000000000004</v>
      </c>
      <c r="Q243">
        <v>7.6544600000000003</v>
      </c>
      <c r="R243">
        <v>7.7008099999999997</v>
      </c>
      <c r="S243">
        <v>7.7052100000000001</v>
      </c>
      <c r="T243">
        <v>7.7700500000000003</v>
      </c>
      <c r="U243">
        <v>3.7123799999999998E-2</v>
      </c>
      <c r="W243" s="9">
        <f t="shared" si="50"/>
        <v>7705.21</v>
      </c>
    </row>
    <row r="244" spans="1:23" ht="15" customHeight="1" x14ac:dyDescent="0.25"/>
    <row r="245" spans="1:23" ht="15" customHeight="1" x14ac:dyDescent="0.25">
      <c r="A245" t="s">
        <v>93</v>
      </c>
      <c r="M245" t="s">
        <v>93</v>
      </c>
    </row>
    <row r="246" spans="1:23" ht="15" customHeight="1" x14ac:dyDescent="0.25">
      <c r="A246" t="s">
        <v>6</v>
      </c>
      <c r="B246" t="s">
        <v>39</v>
      </c>
      <c r="C246" t="s">
        <v>40</v>
      </c>
      <c r="D246" t="s">
        <v>41</v>
      </c>
      <c r="E246" t="s">
        <v>42</v>
      </c>
      <c r="F246" t="s">
        <v>43</v>
      </c>
      <c r="G246" t="s">
        <v>44</v>
      </c>
      <c r="H246" t="s">
        <v>45</v>
      </c>
      <c r="I246" t="s">
        <v>46</v>
      </c>
      <c r="M246" t="s">
        <v>6</v>
      </c>
      <c r="N246" t="s">
        <v>39</v>
      </c>
      <c r="O246" t="s">
        <v>40</v>
      </c>
      <c r="P246" t="s">
        <v>41</v>
      </c>
      <c r="Q246" t="s">
        <v>42</v>
      </c>
      <c r="R246" t="s">
        <v>43</v>
      </c>
      <c r="S246" t="s">
        <v>44</v>
      </c>
      <c r="T246" t="s">
        <v>45</v>
      </c>
      <c r="U246" t="s">
        <v>46</v>
      </c>
    </row>
    <row r="247" spans="1:23" ht="15" customHeight="1" x14ac:dyDescent="0.25">
      <c r="A247">
        <v>2021</v>
      </c>
      <c r="B247">
        <v>0</v>
      </c>
      <c r="C247">
        <v>3.8128099999999998E-2</v>
      </c>
      <c r="D247">
        <v>4.5961799999999997E-2</v>
      </c>
      <c r="E247">
        <v>2.0285500000000001E-2</v>
      </c>
      <c r="F247">
        <v>2.0285500000000001E-2</v>
      </c>
      <c r="G247">
        <v>2.0285500000000001E-2</v>
      </c>
      <c r="H247">
        <v>2.0285500000000001E-2</v>
      </c>
      <c r="I247" s="1">
        <v>1.70003E-16</v>
      </c>
      <c r="K247" s="10">
        <f t="shared" ref="K247:K260" si="51">G247</f>
        <v>2.0285500000000001E-2</v>
      </c>
      <c r="M247">
        <v>2021</v>
      </c>
      <c r="N247">
        <v>0</v>
      </c>
      <c r="O247">
        <v>3.8128099999999998E-2</v>
      </c>
      <c r="P247">
        <v>4.5961799999999997E-2</v>
      </c>
      <c r="Q247">
        <v>2.0285500000000001E-2</v>
      </c>
      <c r="R247">
        <v>2.0285500000000001E-2</v>
      </c>
      <c r="S247">
        <v>2.0285500000000001E-2</v>
      </c>
      <c r="T247">
        <v>2.0285500000000001E-2</v>
      </c>
      <c r="U247" s="1">
        <v>1.70003E-16</v>
      </c>
      <c r="W247" s="10">
        <f t="shared" ref="W247:W260" si="52">S247</f>
        <v>2.0285500000000001E-2</v>
      </c>
    </row>
    <row r="248" spans="1:23" ht="15" customHeight="1" x14ac:dyDescent="0.25">
      <c r="A248">
        <v>2022</v>
      </c>
      <c r="B248">
        <v>0</v>
      </c>
      <c r="C248">
        <v>3.8128099999999998E-2</v>
      </c>
      <c r="D248">
        <v>4.5961799999999997E-2</v>
      </c>
      <c r="E248">
        <v>2.59344E-2</v>
      </c>
      <c r="F248">
        <v>2.59344E-2</v>
      </c>
      <c r="G248">
        <v>2.59344E-2</v>
      </c>
      <c r="H248">
        <v>2.59344E-2</v>
      </c>
      <c r="I248" s="1">
        <v>1.4224699999999999E-16</v>
      </c>
      <c r="K248" s="10">
        <f t="shared" si="51"/>
        <v>2.59344E-2</v>
      </c>
      <c r="M248">
        <v>2022</v>
      </c>
      <c r="N248">
        <v>0</v>
      </c>
      <c r="O248">
        <v>3.8128099999999998E-2</v>
      </c>
      <c r="P248">
        <v>4.5961799999999997E-2</v>
      </c>
      <c r="Q248">
        <v>1.8044299999999999E-2</v>
      </c>
      <c r="R248">
        <v>1.8044299999999999E-2</v>
      </c>
      <c r="S248">
        <v>1.8044299999999999E-2</v>
      </c>
      <c r="T248">
        <v>1.8044299999999999E-2</v>
      </c>
      <c r="U248" s="1">
        <v>9.6081099999999994E-9</v>
      </c>
      <c r="W248" s="10">
        <f t="shared" si="52"/>
        <v>1.8044299999999999E-2</v>
      </c>
    </row>
    <row r="249" spans="1:23" ht="15" customHeight="1" x14ac:dyDescent="0.25">
      <c r="A249">
        <v>2023</v>
      </c>
      <c r="B249">
        <v>0</v>
      </c>
      <c r="C249">
        <v>3.8128099999999998E-2</v>
      </c>
      <c r="D249">
        <v>4.5961799999999997E-2</v>
      </c>
      <c r="E249">
        <v>2.59344E-2</v>
      </c>
      <c r="F249">
        <v>2.59344E-2</v>
      </c>
      <c r="G249">
        <v>2.59344E-2</v>
      </c>
      <c r="H249">
        <v>2.59344E-2</v>
      </c>
      <c r="I249" s="1">
        <v>1.4224699999999999E-16</v>
      </c>
      <c r="K249" s="10">
        <f t="shared" si="51"/>
        <v>2.59344E-2</v>
      </c>
      <c r="M249">
        <v>2023</v>
      </c>
      <c r="N249">
        <v>0</v>
      </c>
      <c r="O249">
        <v>3.8128099999999998E-2</v>
      </c>
      <c r="P249">
        <v>4.5961799999999997E-2</v>
      </c>
      <c r="Q249">
        <v>1.76977E-2</v>
      </c>
      <c r="R249">
        <v>1.76978E-2</v>
      </c>
      <c r="S249">
        <v>1.76978E-2</v>
      </c>
      <c r="T249">
        <v>1.76978E-2</v>
      </c>
      <c r="U249" s="1">
        <v>4.7350700000000002E-8</v>
      </c>
      <c r="W249" s="10">
        <f t="shared" si="52"/>
        <v>1.76978E-2</v>
      </c>
    </row>
    <row r="250" spans="1:23" ht="15" customHeight="1" x14ac:dyDescent="0.25">
      <c r="A250">
        <v>2024</v>
      </c>
      <c r="B250">
        <v>0</v>
      </c>
      <c r="C250">
        <v>3.8128099999999998E-2</v>
      </c>
      <c r="D250">
        <v>4.5961799999999997E-2</v>
      </c>
      <c r="E250">
        <v>2.59344E-2</v>
      </c>
      <c r="F250">
        <v>2.59344E-2</v>
      </c>
      <c r="G250">
        <v>2.59344E-2</v>
      </c>
      <c r="H250">
        <v>2.59344E-2</v>
      </c>
      <c r="I250" s="1">
        <v>1.4224699999999999E-16</v>
      </c>
      <c r="K250" s="10">
        <f t="shared" si="51"/>
        <v>2.59344E-2</v>
      </c>
      <c r="M250">
        <v>2024</v>
      </c>
      <c r="N250">
        <v>0</v>
      </c>
      <c r="O250">
        <v>3.8128099999999998E-2</v>
      </c>
      <c r="P250">
        <v>4.5961799999999997E-2</v>
      </c>
      <c r="Q250">
        <v>2.59344E-2</v>
      </c>
      <c r="R250">
        <v>2.59344E-2</v>
      </c>
      <c r="S250">
        <v>2.59344E-2</v>
      </c>
      <c r="T250">
        <v>2.59344E-2</v>
      </c>
      <c r="U250" s="1">
        <v>1.4224699999999999E-16</v>
      </c>
      <c r="W250" s="10">
        <f t="shared" si="52"/>
        <v>2.59344E-2</v>
      </c>
    </row>
    <row r="251" spans="1:23" ht="15" customHeight="1" x14ac:dyDescent="0.25">
      <c r="A251">
        <v>2025</v>
      </c>
      <c r="B251">
        <v>0</v>
      </c>
      <c r="C251">
        <v>3.8128099999999998E-2</v>
      </c>
      <c r="D251">
        <v>4.5961799999999997E-2</v>
      </c>
      <c r="E251">
        <v>2.59344E-2</v>
      </c>
      <c r="F251">
        <v>2.59344E-2</v>
      </c>
      <c r="G251">
        <v>2.59344E-2</v>
      </c>
      <c r="H251">
        <v>2.59344E-2</v>
      </c>
      <c r="I251" s="1">
        <v>1.4224699999999999E-16</v>
      </c>
      <c r="K251" s="10">
        <f t="shared" si="51"/>
        <v>2.59344E-2</v>
      </c>
      <c r="M251">
        <v>2025</v>
      </c>
      <c r="N251">
        <v>0</v>
      </c>
      <c r="O251">
        <v>3.8128099999999998E-2</v>
      </c>
      <c r="P251">
        <v>4.5961799999999997E-2</v>
      </c>
      <c r="Q251">
        <v>2.59344E-2</v>
      </c>
      <c r="R251">
        <v>2.59344E-2</v>
      </c>
      <c r="S251">
        <v>2.59344E-2</v>
      </c>
      <c r="T251">
        <v>2.59344E-2</v>
      </c>
      <c r="U251" s="1">
        <v>1.4224699999999999E-16</v>
      </c>
      <c r="W251" s="10">
        <f t="shared" si="52"/>
        <v>2.59344E-2</v>
      </c>
    </row>
    <row r="252" spans="1:23" ht="15" customHeight="1" x14ac:dyDescent="0.25">
      <c r="A252">
        <v>2026</v>
      </c>
      <c r="B252">
        <v>0</v>
      </c>
      <c r="C252">
        <v>3.8128099999999998E-2</v>
      </c>
      <c r="D252">
        <v>4.5961799999999997E-2</v>
      </c>
      <c r="E252">
        <v>2.59344E-2</v>
      </c>
      <c r="F252">
        <v>2.59344E-2</v>
      </c>
      <c r="G252">
        <v>2.59344E-2</v>
      </c>
      <c r="H252">
        <v>2.59344E-2</v>
      </c>
      <c r="I252" s="1">
        <v>1.4224699999999999E-16</v>
      </c>
      <c r="K252" s="10">
        <f t="shared" si="51"/>
        <v>2.59344E-2</v>
      </c>
      <c r="M252">
        <v>2026</v>
      </c>
      <c r="N252">
        <v>0</v>
      </c>
      <c r="O252">
        <v>3.8128099999999998E-2</v>
      </c>
      <c r="P252">
        <v>4.5961799999999997E-2</v>
      </c>
      <c r="Q252">
        <v>2.59344E-2</v>
      </c>
      <c r="R252">
        <v>2.59344E-2</v>
      </c>
      <c r="S252">
        <v>2.59344E-2</v>
      </c>
      <c r="T252">
        <v>2.59344E-2</v>
      </c>
      <c r="U252" s="1">
        <v>1.4224699999999999E-16</v>
      </c>
      <c r="W252" s="10">
        <f t="shared" si="52"/>
        <v>2.59344E-2</v>
      </c>
    </row>
    <row r="253" spans="1:23" ht="15" customHeight="1" x14ac:dyDescent="0.25">
      <c r="A253">
        <v>2027</v>
      </c>
      <c r="B253">
        <v>0</v>
      </c>
      <c r="C253">
        <v>3.8128099999999998E-2</v>
      </c>
      <c r="D253">
        <v>4.5961799999999997E-2</v>
      </c>
      <c r="E253">
        <v>2.59344E-2</v>
      </c>
      <c r="F253">
        <v>2.59344E-2</v>
      </c>
      <c r="G253">
        <v>2.59344E-2</v>
      </c>
      <c r="H253">
        <v>2.59344E-2</v>
      </c>
      <c r="I253" s="1">
        <v>1.4224699999999999E-16</v>
      </c>
      <c r="K253" s="10">
        <f t="shared" si="51"/>
        <v>2.59344E-2</v>
      </c>
      <c r="M253">
        <v>2027</v>
      </c>
      <c r="N253">
        <v>0</v>
      </c>
      <c r="O253">
        <v>3.8128099999999998E-2</v>
      </c>
      <c r="P253">
        <v>4.5961799999999997E-2</v>
      </c>
      <c r="Q253">
        <v>2.59344E-2</v>
      </c>
      <c r="R253">
        <v>2.59344E-2</v>
      </c>
      <c r="S253">
        <v>2.59344E-2</v>
      </c>
      <c r="T253">
        <v>2.59344E-2</v>
      </c>
      <c r="U253" s="1">
        <v>1.4224699999999999E-16</v>
      </c>
      <c r="W253" s="10">
        <f t="shared" si="52"/>
        <v>2.59344E-2</v>
      </c>
    </row>
    <row r="254" spans="1:23" ht="15" customHeight="1" x14ac:dyDescent="0.25">
      <c r="A254">
        <v>2028</v>
      </c>
      <c r="B254">
        <v>0</v>
      </c>
      <c r="C254">
        <v>3.8128099999999998E-2</v>
      </c>
      <c r="D254">
        <v>4.5961799999999997E-2</v>
      </c>
      <c r="E254">
        <v>2.59344E-2</v>
      </c>
      <c r="F254">
        <v>2.59344E-2</v>
      </c>
      <c r="G254">
        <v>2.59344E-2</v>
      </c>
      <c r="H254">
        <v>2.59344E-2</v>
      </c>
      <c r="I254" s="1">
        <v>1.4224699999999999E-16</v>
      </c>
      <c r="K254" s="10">
        <f t="shared" si="51"/>
        <v>2.59344E-2</v>
      </c>
      <c r="M254">
        <v>2028</v>
      </c>
      <c r="N254">
        <v>0</v>
      </c>
      <c r="O254">
        <v>3.8128099999999998E-2</v>
      </c>
      <c r="P254">
        <v>4.5961799999999997E-2</v>
      </c>
      <c r="Q254">
        <v>2.59344E-2</v>
      </c>
      <c r="R254">
        <v>2.59344E-2</v>
      </c>
      <c r="S254">
        <v>2.59344E-2</v>
      </c>
      <c r="T254">
        <v>2.59344E-2</v>
      </c>
      <c r="U254" s="1">
        <v>1.4224699999999999E-16</v>
      </c>
      <c r="W254" s="10">
        <f t="shared" si="52"/>
        <v>2.59344E-2</v>
      </c>
    </row>
    <row r="255" spans="1:23" ht="15" customHeight="1" x14ac:dyDescent="0.25">
      <c r="A255">
        <v>2029</v>
      </c>
      <c r="B255">
        <v>0</v>
      </c>
      <c r="C255">
        <v>3.8128099999999998E-2</v>
      </c>
      <c r="D255">
        <v>4.5961799999999997E-2</v>
      </c>
      <c r="E255">
        <v>2.59344E-2</v>
      </c>
      <c r="F255">
        <v>2.59344E-2</v>
      </c>
      <c r="G255">
        <v>2.59344E-2</v>
      </c>
      <c r="H255">
        <v>2.59344E-2</v>
      </c>
      <c r="I255" s="1">
        <v>1.4224699999999999E-16</v>
      </c>
      <c r="K255" s="10">
        <f t="shared" si="51"/>
        <v>2.59344E-2</v>
      </c>
      <c r="M255">
        <v>2029</v>
      </c>
      <c r="N255">
        <v>0</v>
      </c>
      <c r="O255">
        <v>3.8128099999999998E-2</v>
      </c>
      <c r="P255">
        <v>4.5961799999999997E-2</v>
      </c>
      <c r="Q255">
        <v>2.59344E-2</v>
      </c>
      <c r="R255">
        <v>2.59344E-2</v>
      </c>
      <c r="S255">
        <v>2.59344E-2</v>
      </c>
      <c r="T255">
        <v>2.59344E-2</v>
      </c>
      <c r="U255" s="1">
        <v>1.4224699999999999E-16</v>
      </c>
      <c r="W255" s="10">
        <f t="shared" si="52"/>
        <v>2.59344E-2</v>
      </c>
    </row>
    <row r="256" spans="1:23" ht="15" customHeight="1" x14ac:dyDescent="0.25">
      <c r="A256">
        <v>2030</v>
      </c>
      <c r="B256">
        <v>0</v>
      </c>
      <c r="C256">
        <v>3.8128099999999998E-2</v>
      </c>
      <c r="D256">
        <v>4.5961799999999997E-2</v>
      </c>
      <c r="E256">
        <v>2.59344E-2</v>
      </c>
      <c r="F256">
        <v>2.59344E-2</v>
      </c>
      <c r="G256">
        <v>2.59344E-2</v>
      </c>
      <c r="H256">
        <v>2.59344E-2</v>
      </c>
      <c r="I256" s="1">
        <v>1.4224699999999999E-16</v>
      </c>
      <c r="K256" s="10">
        <f t="shared" si="51"/>
        <v>2.59344E-2</v>
      </c>
      <c r="M256">
        <v>2030</v>
      </c>
      <c r="N256">
        <v>0</v>
      </c>
      <c r="O256">
        <v>3.8128099999999998E-2</v>
      </c>
      <c r="P256">
        <v>4.5961799999999997E-2</v>
      </c>
      <c r="Q256">
        <v>2.59344E-2</v>
      </c>
      <c r="R256">
        <v>2.59344E-2</v>
      </c>
      <c r="S256">
        <v>2.59344E-2</v>
      </c>
      <c r="T256">
        <v>2.59344E-2</v>
      </c>
      <c r="U256" s="1">
        <v>1.4224699999999999E-16</v>
      </c>
      <c r="W256" s="10">
        <f t="shared" si="52"/>
        <v>2.59344E-2</v>
      </c>
    </row>
    <row r="257" spans="1:23" ht="15" customHeight="1" x14ac:dyDescent="0.25">
      <c r="A257">
        <v>2031</v>
      </c>
      <c r="B257">
        <v>0</v>
      </c>
      <c r="C257">
        <v>3.8128099999999998E-2</v>
      </c>
      <c r="D257">
        <v>4.5961799999999997E-2</v>
      </c>
      <c r="E257">
        <v>2.59344E-2</v>
      </c>
      <c r="F257">
        <v>2.59344E-2</v>
      </c>
      <c r="G257">
        <v>2.59344E-2</v>
      </c>
      <c r="H257">
        <v>2.59344E-2</v>
      </c>
      <c r="I257" s="1">
        <v>1.4224699999999999E-16</v>
      </c>
      <c r="K257" s="10">
        <f t="shared" si="51"/>
        <v>2.59344E-2</v>
      </c>
      <c r="M257">
        <v>2031</v>
      </c>
      <c r="N257">
        <v>0</v>
      </c>
      <c r="O257">
        <v>3.8128099999999998E-2</v>
      </c>
      <c r="P257">
        <v>4.5961799999999997E-2</v>
      </c>
      <c r="Q257">
        <v>2.59344E-2</v>
      </c>
      <c r="R257">
        <v>2.59344E-2</v>
      </c>
      <c r="S257">
        <v>2.59344E-2</v>
      </c>
      <c r="T257">
        <v>2.59344E-2</v>
      </c>
      <c r="U257" s="1">
        <v>1.4224699999999999E-16</v>
      </c>
      <c r="W257" s="10">
        <f t="shared" si="52"/>
        <v>2.59344E-2</v>
      </c>
    </row>
    <row r="258" spans="1:23" ht="15" customHeight="1" x14ac:dyDescent="0.25">
      <c r="A258">
        <v>2032</v>
      </c>
      <c r="B258">
        <v>0</v>
      </c>
      <c r="C258">
        <v>3.8128099999999998E-2</v>
      </c>
      <c r="D258">
        <v>4.5961799999999997E-2</v>
      </c>
      <c r="E258">
        <v>2.59344E-2</v>
      </c>
      <c r="F258">
        <v>2.59344E-2</v>
      </c>
      <c r="G258">
        <v>2.59344E-2</v>
      </c>
      <c r="H258">
        <v>2.59344E-2</v>
      </c>
      <c r="I258" s="1">
        <v>1.4224699999999999E-16</v>
      </c>
      <c r="K258" s="10">
        <f t="shared" si="51"/>
        <v>2.59344E-2</v>
      </c>
      <c r="M258">
        <v>2032</v>
      </c>
      <c r="N258">
        <v>0</v>
      </c>
      <c r="O258">
        <v>3.8128099999999998E-2</v>
      </c>
      <c r="P258">
        <v>4.5961799999999997E-2</v>
      </c>
      <c r="Q258">
        <v>2.59344E-2</v>
      </c>
      <c r="R258">
        <v>2.59344E-2</v>
      </c>
      <c r="S258">
        <v>2.59344E-2</v>
      </c>
      <c r="T258">
        <v>2.59344E-2</v>
      </c>
      <c r="U258" s="1">
        <v>1.4224699999999999E-16</v>
      </c>
      <c r="W258" s="10">
        <f t="shared" si="52"/>
        <v>2.59344E-2</v>
      </c>
    </row>
    <row r="259" spans="1:23" ht="15" customHeight="1" x14ac:dyDescent="0.25">
      <c r="A259">
        <v>2033</v>
      </c>
      <c r="B259">
        <v>0</v>
      </c>
      <c r="C259">
        <v>3.8128099999999998E-2</v>
      </c>
      <c r="D259">
        <v>4.5961799999999997E-2</v>
      </c>
      <c r="E259">
        <v>2.59344E-2</v>
      </c>
      <c r="F259">
        <v>2.59344E-2</v>
      </c>
      <c r="G259">
        <v>2.59344E-2</v>
      </c>
      <c r="H259">
        <v>2.59344E-2</v>
      </c>
      <c r="I259" s="1">
        <v>1.4224699999999999E-16</v>
      </c>
      <c r="K259" s="10">
        <f t="shared" si="51"/>
        <v>2.59344E-2</v>
      </c>
      <c r="M259">
        <v>2033</v>
      </c>
      <c r="N259">
        <v>0</v>
      </c>
      <c r="O259">
        <v>3.8128099999999998E-2</v>
      </c>
      <c r="P259">
        <v>4.5961799999999997E-2</v>
      </c>
      <c r="Q259">
        <v>2.59344E-2</v>
      </c>
      <c r="R259">
        <v>2.59344E-2</v>
      </c>
      <c r="S259">
        <v>2.59344E-2</v>
      </c>
      <c r="T259">
        <v>2.59344E-2</v>
      </c>
      <c r="U259" s="1">
        <v>1.4224699999999999E-16</v>
      </c>
      <c r="W259" s="10">
        <f t="shared" si="52"/>
        <v>2.59344E-2</v>
      </c>
    </row>
    <row r="260" spans="1:23" ht="15" customHeight="1" x14ac:dyDescent="0.25">
      <c r="A260">
        <v>2034</v>
      </c>
      <c r="B260">
        <v>0</v>
      </c>
      <c r="C260">
        <v>3.8128099999999998E-2</v>
      </c>
      <c r="D260">
        <v>4.5961799999999997E-2</v>
      </c>
      <c r="E260">
        <v>2.59344E-2</v>
      </c>
      <c r="F260">
        <v>2.59344E-2</v>
      </c>
      <c r="G260">
        <v>2.59344E-2</v>
      </c>
      <c r="H260">
        <v>2.59344E-2</v>
      </c>
      <c r="I260" s="1">
        <v>1.4224699999999999E-16</v>
      </c>
      <c r="K260" s="10">
        <f t="shared" si="51"/>
        <v>2.59344E-2</v>
      </c>
      <c r="M260">
        <v>2034</v>
      </c>
      <c r="N260">
        <v>0</v>
      </c>
      <c r="O260">
        <v>3.8128099999999998E-2</v>
      </c>
      <c r="P260">
        <v>4.5961799999999997E-2</v>
      </c>
      <c r="Q260">
        <v>2.59344E-2</v>
      </c>
      <c r="R260">
        <v>2.59344E-2</v>
      </c>
      <c r="S260">
        <v>2.59344E-2</v>
      </c>
      <c r="T260">
        <v>2.59344E-2</v>
      </c>
      <c r="U260" s="1">
        <v>1.4224699999999999E-16</v>
      </c>
      <c r="W260" s="10">
        <f t="shared" si="52"/>
        <v>2.59344E-2</v>
      </c>
    </row>
    <row r="261" spans="1:23" ht="15" customHeight="1" x14ac:dyDescent="0.25"/>
    <row r="262" spans="1:23" ht="15" customHeight="1" x14ac:dyDescent="0.25">
      <c r="A262" t="s">
        <v>94</v>
      </c>
      <c r="M262" t="s">
        <v>94</v>
      </c>
    </row>
    <row r="263" spans="1:23" ht="15" customHeight="1" x14ac:dyDescent="0.25">
      <c r="A263" t="s">
        <v>6</v>
      </c>
      <c r="B263" t="s">
        <v>47</v>
      </c>
      <c r="C263" t="s">
        <v>48</v>
      </c>
      <c r="D263" t="s">
        <v>49</v>
      </c>
      <c r="E263" t="s">
        <v>50</v>
      </c>
      <c r="F263" t="s">
        <v>51</v>
      </c>
      <c r="G263" t="s">
        <v>52</v>
      </c>
      <c r="H263" t="s">
        <v>53</v>
      </c>
      <c r="I263" t="s">
        <v>54</v>
      </c>
      <c r="M263" t="s">
        <v>6</v>
      </c>
      <c r="N263" t="s">
        <v>47</v>
      </c>
      <c r="O263" t="s">
        <v>48</v>
      </c>
      <c r="P263" t="s">
        <v>49</v>
      </c>
      <c r="Q263" t="s">
        <v>50</v>
      </c>
      <c r="R263" t="s">
        <v>51</v>
      </c>
      <c r="S263" t="s">
        <v>52</v>
      </c>
      <c r="T263" t="s">
        <v>53</v>
      </c>
      <c r="U263" t="s">
        <v>54</v>
      </c>
    </row>
    <row r="264" spans="1:23" ht="15" customHeight="1" x14ac:dyDescent="0.25">
      <c r="A264">
        <v>2021</v>
      </c>
      <c r="B264">
        <v>81.051199999999994</v>
      </c>
      <c r="C264">
        <v>20.766300000000001</v>
      </c>
      <c r="D264">
        <v>19.077300000000001</v>
      </c>
      <c r="E264">
        <v>26.160599999999999</v>
      </c>
      <c r="F264">
        <v>26.160599999999999</v>
      </c>
      <c r="G264">
        <v>26.160599999999999</v>
      </c>
      <c r="H264">
        <v>26.160599999999999</v>
      </c>
      <c r="I264" s="1">
        <v>8.1712399999999997E-14</v>
      </c>
      <c r="K264" s="9">
        <f t="shared" ref="K264:K277" si="53">G264*1000</f>
        <v>26160.6</v>
      </c>
      <c r="M264">
        <v>2021</v>
      </c>
      <c r="N264">
        <v>81.051199999999994</v>
      </c>
      <c r="O264">
        <v>20.766300000000001</v>
      </c>
      <c r="P264">
        <v>19.077300000000001</v>
      </c>
      <c r="Q264">
        <v>26.160599999999999</v>
      </c>
      <c r="R264">
        <v>26.160599999999999</v>
      </c>
      <c r="S264">
        <v>26.160599999999999</v>
      </c>
      <c r="T264">
        <v>26.160599999999999</v>
      </c>
      <c r="U264" s="1">
        <v>8.1712399999999997E-14</v>
      </c>
      <c r="W264" s="9">
        <f t="shared" ref="W264:W277" si="54">S264*1000</f>
        <v>26160.6</v>
      </c>
    </row>
    <row r="265" spans="1:23" ht="15" customHeight="1" x14ac:dyDescent="0.25">
      <c r="A265">
        <v>2022</v>
      </c>
      <c r="B265">
        <v>81.051199999999994</v>
      </c>
      <c r="C265">
        <v>20.766300000000001</v>
      </c>
      <c r="D265">
        <v>19.077300000000001</v>
      </c>
      <c r="E265">
        <v>25.986699999999999</v>
      </c>
      <c r="F265">
        <v>26.0151</v>
      </c>
      <c r="G265">
        <v>26.0197</v>
      </c>
      <c r="H265">
        <v>26.0685</v>
      </c>
      <c r="I265">
        <v>2.57726E-2</v>
      </c>
      <c r="K265" s="9">
        <f t="shared" si="53"/>
        <v>26019.7</v>
      </c>
      <c r="M265">
        <v>2022</v>
      </c>
      <c r="N265">
        <v>81.051199999999994</v>
      </c>
      <c r="O265">
        <v>20.766300000000001</v>
      </c>
      <c r="P265">
        <v>19.077300000000001</v>
      </c>
      <c r="Q265">
        <v>25.986699999999999</v>
      </c>
      <c r="R265">
        <v>26.0151</v>
      </c>
      <c r="S265">
        <v>26.0197</v>
      </c>
      <c r="T265">
        <v>26.0685</v>
      </c>
      <c r="U265">
        <v>2.57726E-2</v>
      </c>
      <c r="W265" s="9">
        <f t="shared" si="54"/>
        <v>26019.7</v>
      </c>
    </row>
    <row r="266" spans="1:23" ht="15" customHeight="1" x14ac:dyDescent="0.25">
      <c r="A266">
        <v>2023</v>
      </c>
      <c r="B266">
        <v>81.051199999999994</v>
      </c>
      <c r="C266">
        <v>20.766300000000001</v>
      </c>
      <c r="D266">
        <v>19.077300000000001</v>
      </c>
      <c r="E266">
        <v>25.7044</v>
      </c>
      <c r="F266">
        <v>25.768599999999999</v>
      </c>
      <c r="G266">
        <v>25.775200000000002</v>
      </c>
      <c r="H266">
        <v>25.862400000000001</v>
      </c>
      <c r="I266">
        <v>5.0943200000000001E-2</v>
      </c>
      <c r="K266" s="9">
        <f t="shared" si="53"/>
        <v>25775.200000000001</v>
      </c>
      <c r="M266">
        <v>2023</v>
      </c>
      <c r="N266">
        <v>81.051199999999994</v>
      </c>
      <c r="O266">
        <v>20.766300000000001</v>
      </c>
      <c r="P266">
        <v>19.077300000000001</v>
      </c>
      <c r="Q266">
        <v>25.866700000000002</v>
      </c>
      <c r="R266">
        <v>25.930900000000001</v>
      </c>
      <c r="S266">
        <v>25.9375</v>
      </c>
      <c r="T266">
        <v>26.0246</v>
      </c>
      <c r="U266">
        <v>5.0943599999999999E-2</v>
      </c>
      <c r="W266" s="9">
        <f t="shared" si="54"/>
        <v>25937.5</v>
      </c>
    </row>
    <row r="267" spans="1:23" ht="15" customHeight="1" x14ac:dyDescent="0.25">
      <c r="A267">
        <v>2024</v>
      </c>
      <c r="B267">
        <v>81.051199999999994</v>
      </c>
      <c r="C267">
        <v>20.766300000000001</v>
      </c>
      <c r="D267">
        <v>19.077300000000001</v>
      </c>
      <c r="E267">
        <v>25.434100000000001</v>
      </c>
      <c r="F267">
        <v>25.542300000000001</v>
      </c>
      <c r="G267">
        <v>25.552900000000001</v>
      </c>
      <c r="H267">
        <v>25.706700000000001</v>
      </c>
      <c r="I267">
        <v>8.4274699999999994E-2</v>
      </c>
      <c r="K267" s="9">
        <f t="shared" si="53"/>
        <v>25552.9</v>
      </c>
      <c r="M267">
        <v>2024</v>
      </c>
      <c r="N267">
        <v>81.051199999999994</v>
      </c>
      <c r="O267">
        <v>20.766300000000001</v>
      </c>
      <c r="P267">
        <v>19.077300000000001</v>
      </c>
      <c r="Q267">
        <v>25.756699999999999</v>
      </c>
      <c r="R267">
        <v>25.864999999999998</v>
      </c>
      <c r="S267">
        <v>25.875499999999999</v>
      </c>
      <c r="T267">
        <v>26.029399999999999</v>
      </c>
      <c r="U267">
        <v>8.4276599999999993E-2</v>
      </c>
      <c r="W267" s="9">
        <f t="shared" si="54"/>
        <v>25875.5</v>
      </c>
    </row>
    <row r="268" spans="1:23" ht="15" customHeight="1" x14ac:dyDescent="0.25">
      <c r="A268">
        <v>2025</v>
      </c>
      <c r="B268">
        <v>81.051199999999994</v>
      </c>
      <c r="C268">
        <v>20.766300000000001</v>
      </c>
      <c r="D268">
        <v>19.077300000000001</v>
      </c>
      <c r="E268">
        <v>25.175699999999999</v>
      </c>
      <c r="F268">
        <v>25.341100000000001</v>
      </c>
      <c r="G268">
        <v>25.3522</v>
      </c>
      <c r="H268">
        <v>25.567399999999999</v>
      </c>
      <c r="I268">
        <v>0.12585099999999999</v>
      </c>
      <c r="K268" s="9">
        <f t="shared" si="53"/>
        <v>25352.2</v>
      </c>
      <c r="M268">
        <v>2025</v>
      </c>
      <c r="N268">
        <v>81.051199999999994</v>
      </c>
      <c r="O268">
        <v>20.766300000000001</v>
      </c>
      <c r="P268">
        <v>19.077300000000001</v>
      </c>
      <c r="Q268">
        <v>25.483899999999998</v>
      </c>
      <c r="R268">
        <v>25.6493</v>
      </c>
      <c r="S268">
        <v>25.660399999999999</v>
      </c>
      <c r="T268">
        <v>25.875599999999999</v>
      </c>
      <c r="U268">
        <v>0.12585299999999999</v>
      </c>
      <c r="W268" s="9">
        <f t="shared" si="54"/>
        <v>25660.399999999998</v>
      </c>
    </row>
    <row r="269" spans="1:23" ht="15" customHeight="1" x14ac:dyDescent="0.25">
      <c r="A269">
        <v>2026</v>
      </c>
      <c r="B269">
        <v>81.051199999999994</v>
      </c>
      <c r="C269">
        <v>20.766300000000001</v>
      </c>
      <c r="D269">
        <v>19.077300000000001</v>
      </c>
      <c r="E269">
        <v>24.918600000000001</v>
      </c>
      <c r="F269">
        <v>25.1494</v>
      </c>
      <c r="G269">
        <v>25.166799999999999</v>
      </c>
      <c r="H269">
        <v>25.462299999999999</v>
      </c>
      <c r="I269">
        <v>0.174509</v>
      </c>
      <c r="K269" s="9">
        <f t="shared" si="53"/>
        <v>25166.799999999999</v>
      </c>
      <c r="M269">
        <v>2026</v>
      </c>
      <c r="N269">
        <v>81.051199999999994</v>
      </c>
      <c r="O269">
        <v>20.766300000000001</v>
      </c>
      <c r="P269">
        <v>19.077300000000001</v>
      </c>
      <c r="Q269">
        <v>25.212599999999998</v>
      </c>
      <c r="R269">
        <v>25.4435</v>
      </c>
      <c r="S269">
        <v>25.460899999999999</v>
      </c>
      <c r="T269">
        <v>25.756399999999999</v>
      </c>
      <c r="U269">
        <v>0.174512</v>
      </c>
      <c r="W269" s="9">
        <f t="shared" si="54"/>
        <v>25460.899999999998</v>
      </c>
    </row>
    <row r="270" spans="1:23" ht="15" customHeight="1" x14ac:dyDescent="0.25">
      <c r="A270">
        <v>2027</v>
      </c>
      <c r="B270">
        <v>81.051199999999994</v>
      </c>
      <c r="C270">
        <v>20.766300000000001</v>
      </c>
      <c r="D270">
        <v>19.077300000000001</v>
      </c>
      <c r="E270">
        <v>24.6633</v>
      </c>
      <c r="F270">
        <v>24.972100000000001</v>
      </c>
      <c r="G270">
        <v>24.990500000000001</v>
      </c>
      <c r="H270">
        <v>25.375399999999999</v>
      </c>
      <c r="I270">
        <v>0.228877</v>
      </c>
      <c r="K270" s="9">
        <f t="shared" si="53"/>
        <v>24990.5</v>
      </c>
      <c r="M270">
        <v>2027</v>
      </c>
      <c r="N270">
        <v>81.051199999999994</v>
      </c>
      <c r="O270">
        <v>20.766300000000001</v>
      </c>
      <c r="P270">
        <v>19.077300000000001</v>
      </c>
      <c r="Q270">
        <v>24.9434</v>
      </c>
      <c r="R270">
        <v>25.252199999999998</v>
      </c>
      <c r="S270">
        <v>25.270600000000002</v>
      </c>
      <c r="T270">
        <v>25.6555</v>
      </c>
      <c r="U270">
        <v>0.22888</v>
      </c>
      <c r="W270" s="9">
        <f t="shared" si="54"/>
        <v>25270.600000000002</v>
      </c>
    </row>
    <row r="271" spans="1:23" ht="15" customHeight="1" x14ac:dyDescent="0.25">
      <c r="A271">
        <v>2028</v>
      </c>
      <c r="B271">
        <v>81.051199999999994</v>
      </c>
      <c r="C271">
        <v>20.766300000000001</v>
      </c>
      <c r="D271">
        <v>19.077300000000001</v>
      </c>
      <c r="E271">
        <v>24.4269</v>
      </c>
      <c r="F271">
        <v>24.822199999999999</v>
      </c>
      <c r="G271">
        <v>24.841899999999999</v>
      </c>
      <c r="H271">
        <v>25.327300000000001</v>
      </c>
      <c r="I271">
        <v>0.28593400000000002</v>
      </c>
      <c r="K271" s="9">
        <f t="shared" si="53"/>
        <v>24841.899999999998</v>
      </c>
      <c r="M271">
        <v>2028</v>
      </c>
      <c r="N271">
        <v>81.051199999999994</v>
      </c>
      <c r="O271">
        <v>20.766300000000001</v>
      </c>
      <c r="P271">
        <v>19.077300000000001</v>
      </c>
      <c r="Q271">
        <v>24.6934</v>
      </c>
      <c r="R271">
        <v>25.088699999999999</v>
      </c>
      <c r="S271">
        <v>25.1084</v>
      </c>
      <c r="T271">
        <v>25.593800000000002</v>
      </c>
      <c r="U271">
        <v>0.28593600000000002</v>
      </c>
      <c r="W271" s="9">
        <f t="shared" si="54"/>
        <v>25108.399999999998</v>
      </c>
    </row>
    <row r="272" spans="1:23" ht="15" customHeight="1" x14ac:dyDescent="0.25">
      <c r="A272">
        <v>2029</v>
      </c>
      <c r="B272">
        <v>81.051199999999994</v>
      </c>
      <c r="C272">
        <v>20.766300000000001</v>
      </c>
      <c r="D272">
        <v>19.077300000000001</v>
      </c>
      <c r="E272">
        <v>24.2118</v>
      </c>
      <c r="F272">
        <v>24.699100000000001</v>
      </c>
      <c r="G272">
        <v>24.716200000000001</v>
      </c>
      <c r="H272">
        <v>25.315300000000001</v>
      </c>
      <c r="I272">
        <v>0.34656700000000001</v>
      </c>
      <c r="K272" s="9">
        <f t="shared" si="53"/>
        <v>24716.2</v>
      </c>
      <c r="M272">
        <v>2029</v>
      </c>
      <c r="N272">
        <v>81.051199999999994</v>
      </c>
      <c r="O272">
        <v>20.766300000000001</v>
      </c>
      <c r="P272">
        <v>19.077300000000001</v>
      </c>
      <c r="Q272">
        <v>24.465</v>
      </c>
      <c r="R272">
        <v>24.952400000000001</v>
      </c>
      <c r="S272">
        <v>24.9695</v>
      </c>
      <c r="T272">
        <v>25.5686</v>
      </c>
      <c r="U272">
        <v>0.34656900000000002</v>
      </c>
      <c r="W272" s="9">
        <f t="shared" si="54"/>
        <v>24969.5</v>
      </c>
    </row>
    <row r="273" spans="1:23" ht="15" customHeight="1" x14ac:dyDescent="0.25">
      <c r="A273">
        <v>2030</v>
      </c>
      <c r="B273">
        <v>81.051199999999994</v>
      </c>
      <c r="C273">
        <v>20.766300000000001</v>
      </c>
      <c r="D273">
        <v>19.077300000000001</v>
      </c>
      <c r="E273">
        <v>23.987400000000001</v>
      </c>
      <c r="F273">
        <v>24.602499999999999</v>
      </c>
      <c r="G273">
        <v>24.610900000000001</v>
      </c>
      <c r="H273">
        <v>25.2956</v>
      </c>
      <c r="I273">
        <v>0.40793499999999999</v>
      </c>
      <c r="K273" s="9">
        <f t="shared" si="53"/>
        <v>24610.9</v>
      </c>
      <c r="M273">
        <v>2030</v>
      </c>
      <c r="N273">
        <v>81.051199999999994</v>
      </c>
      <c r="O273">
        <v>20.766300000000001</v>
      </c>
      <c r="P273">
        <v>19.077300000000001</v>
      </c>
      <c r="Q273">
        <v>24.227799999999998</v>
      </c>
      <c r="R273">
        <v>24.843</v>
      </c>
      <c r="S273">
        <v>24.851299999999998</v>
      </c>
      <c r="T273">
        <v>25.536000000000001</v>
      </c>
      <c r="U273">
        <v>0.40793800000000002</v>
      </c>
      <c r="W273" s="9">
        <f t="shared" si="54"/>
        <v>24851.3</v>
      </c>
    </row>
    <row r="274" spans="1:23" ht="15" customHeight="1" x14ac:dyDescent="0.25">
      <c r="A274">
        <v>2031</v>
      </c>
      <c r="B274">
        <v>81.051199999999994</v>
      </c>
      <c r="C274">
        <v>20.766300000000001</v>
      </c>
      <c r="D274">
        <v>19.077300000000001</v>
      </c>
      <c r="E274">
        <v>23.811699999999998</v>
      </c>
      <c r="F274">
        <v>24.5185</v>
      </c>
      <c r="G274">
        <v>24.523199999999999</v>
      </c>
      <c r="H274">
        <v>25.327300000000001</v>
      </c>
      <c r="I274">
        <v>0.47145799999999999</v>
      </c>
      <c r="K274" s="9">
        <f t="shared" si="53"/>
        <v>24523.200000000001</v>
      </c>
      <c r="M274">
        <v>2031</v>
      </c>
      <c r="N274">
        <v>81.051199999999994</v>
      </c>
      <c r="O274">
        <v>20.766300000000001</v>
      </c>
      <c r="P274">
        <v>19.077300000000001</v>
      </c>
      <c r="Q274">
        <v>24.0397</v>
      </c>
      <c r="R274">
        <v>24.746600000000001</v>
      </c>
      <c r="S274">
        <v>24.751300000000001</v>
      </c>
      <c r="T274">
        <v>25.555299999999999</v>
      </c>
      <c r="U274">
        <v>0.47145999999999999</v>
      </c>
      <c r="W274" s="9">
        <f t="shared" si="54"/>
        <v>24751.3</v>
      </c>
    </row>
    <row r="275" spans="1:23" ht="15" customHeight="1" x14ac:dyDescent="0.25">
      <c r="A275">
        <v>2032</v>
      </c>
      <c r="B275">
        <v>81.051199999999994</v>
      </c>
      <c r="C275">
        <v>20.766300000000001</v>
      </c>
      <c r="D275">
        <v>19.077300000000001</v>
      </c>
      <c r="E275">
        <v>23.640799999999999</v>
      </c>
      <c r="F275">
        <v>24.4543</v>
      </c>
      <c r="G275">
        <v>24.453499999999998</v>
      </c>
      <c r="H275">
        <v>25.322900000000001</v>
      </c>
      <c r="I275">
        <v>0.53498000000000001</v>
      </c>
      <c r="K275" s="9">
        <f t="shared" si="53"/>
        <v>24453.5</v>
      </c>
      <c r="M275">
        <v>2032</v>
      </c>
      <c r="N275">
        <v>81.051199999999994</v>
      </c>
      <c r="O275">
        <v>20.766300000000001</v>
      </c>
      <c r="P275">
        <v>19.077300000000001</v>
      </c>
      <c r="Q275">
        <v>23.8569</v>
      </c>
      <c r="R275">
        <v>24.670400000000001</v>
      </c>
      <c r="S275">
        <v>24.669599999999999</v>
      </c>
      <c r="T275">
        <v>25.539000000000001</v>
      </c>
      <c r="U275">
        <v>0.53498199999999996</v>
      </c>
      <c r="W275" s="9">
        <f t="shared" si="54"/>
        <v>24669.599999999999</v>
      </c>
    </row>
    <row r="276" spans="1:23" ht="15" customHeight="1" x14ac:dyDescent="0.25">
      <c r="A276">
        <v>2033</v>
      </c>
      <c r="B276">
        <v>81.051199999999994</v>
      </c>
      <c r="C276">
        <v>20.766300000000001</v>
      </c>
      <c r="D276">
        <v>19.077300000000001</v>
      </c>
      <c r="E276">
        <v>23.4986</v>
      </c>
      <c r="F276">
        <v>24.380800000000001</v>
      </c>
      <c r="G276">
        <v>24.398</v>
      </c>
      <c r="H276">
        <v>25.378599999999999</v>
      </c>
      <c r="I276">
        <v>0.59853199999999995</v>
      </c>
      <c r="K276" s="9">
        <f t="shared" si="53"/>
        <v>24398</v>
      </c>
      <c r="M276">
        <v>2033</v>
      </c>
      <c r="N276">
        <v>81.051199999999994</v>
      </c>
      <c r="O276">
        <v>20.766300000000001</v>
      </c>
      <c r="P276">
        <v>19.077300000000001</v>
      </c>
      <c r="Q276">
        <v>23.703199999999999</v>
      </c>
      <c r="R276">
        <v>24.5855</v>
      </c>
      <c r="S276">
        <v>24.602699999999999</v>
      </c>
      <c r="T276">
        <v>25.583300000000001</v>
      </c>
      <c r="U276">
        <v>0.59853500000000004</v>
      </c>
      <c r="W276" s="9">
        <f t="shared" si="54"/>
        <v>24602.699999999997</v>
      </c>
    </row>
    <row r="277" spans="1:23" ht="15" customHeight="1" x14ac:dyDescent="0.25">
      <c r="A277">
        <v>2034</v>
      </c>
      <c r="B277">
        <v>81.051199999999994</v>
      </c>
      <c r="C277">
        <v>20.766300000000001</v>
      </c>
      <c r="D277">
        <v>19.077300000000001</v>
      </c>
      <c r="E277">
        <v>23.363099999999999</v>
      </c>
      <c r="F277">
        <v>24.3245</v>
      </c>
      <c r="G277">
        <v>24.353000000000002</v>
      </c>
      <c r="H277">
        <v>25.374600000000001</v>
      </c>
      <c r="I277">
        <v>0.66161199999999998</v>
      </c>
      <c r="K277" s="9">
        <f t="shared" si="53"/>
        <v>24353</v>
      </c>
      <c r="M277">
        <v>2034</v>
      </c>
      <c r="N277">
        <v>81.051199999999994</v>
      </c>
      <c r="O277">
        <v>20.766300000000001</v>
      </c>
      <c r="P277">
        <v>19.077300000000001</v>
      </c>
      <c r="Q277">
        <v>23.556799999999999</v>
      </c>
      <c r="R277">
        <v>24.5182</v>
      </c>
      <c r="S277">
        <v>24.546700000000001</v>
      </c>
      <c r="T277">
        <v>25.5684</v>
      </c>
      <c r="U277">
        <v>0.66161400000000004</v>
      </c>
      <c r="W277" s="9">
        <f t="shared" si="54"/>
        <v>24546.7</v>
      </c>
    </row>
    <row r="278" spans="1:23" ht="15" customHeight="1" x14ac:dyDescent="0.25">
      <c r="A278" t="s">
        <v>16</v>
      </c>
      <c r="B278">
        <v>5</v>
      </c>
      <c r="C278" t="s">
        <v>16</v>
      </c>
      <c r="D278" t="s">
        <v>17</v>
      </c>
      <c r="E278" t="s">
        <v>95</v>
      </c>
      <c r="M278" t="s">
        <v>16</v>
      </c>
      <c r="N278">
        <v>5</v>
      </c>
      <c r="O278" t="s">
        <v>16</v>
      </c>
      <c r="P278" t="s">
        <v>17</v>
      </c>
      <c r="Q278" t="s">
        <v>95</v>
      </c>
    </row>
    <row r="279" spans="1:23" ht="15" customHeight="1" x14ac:dyDescent="0.25">
      <c r="A279" t="s">
        <v>18</v>
      </c>
      <c r="B279" t="s">
        <v>95</v>
      </c>
      <c r="M279" t="s">
        <v>18</v>
      </c>
      <c r="N279" t="s">
        <v>95</v>
      </c>
    </row>
    <row r="280" spans="1:23" ht="15" customHeight="1" x14ac:dyDescent="0.25">
      <c r="A280" t="s">
        <v>6</v>
      </c>
      <c r="B280" t="s">
        <v>19</v>
      </c>
      <c r="C280" t="s">
        <v>20</v>
      </c>
      <c r="D280" t="s">
        <v>21</v>
      </c>
      <c r="E280" t="s">
        <v>22</v>
      </c>
      <c r="F280" t="s">
        <v>23</v>
      </c>
      <c r="G280" t="s">
        <v>24</v>
      </c>
      <c r="H280" t="s">
        <v>25</v>
      </c>
      <c r="I280" t="s">
        <v>26</v>
      </c>
      <c r="M280" t="s">
        <v>6</v>
      </c>
      <c r="N280" t="s">
        <v>19</v>
      </c>
      <c r="O280" t="s">
        <v>20</v>
      </c>
      <c r="P280" t="s">
        <v>21</v>
      </c>
      <c r="Q280" t="s">
        <v>22</v>
      </c>
      <c r="R280" t="s">
        <v>23</v>
      </c>
      <c r="S280" t="s">
        <v>24</v>
      </c>
      <c r="T280" t="s">
        <v>25</v>
      </c>
      <c r="U280" t="s">
        <v>26</v>
      </c>
    </row>
    <row r="281" spans="1:23" ht="15" customHeight="1" x14ac:dyDescent="0.25">
      <c r="A281">
        <v>2021</v>
      </c>
      <c r="B281">
        <v>0</v>
      </c>
      <c r="C281">
        <v>0.57415300000000002</v>
      </c>
      <c r="D281">
        <v>0.61545300000000003</v>
      </c>
      <c r="E281">
        <v>0.42488500000000001</v>
      </c>
      <c r="F281">
        <v>0.42488500000000001</v>
      </c>
      <c r="G281">
        <v>0.42488500000000001</v>
      </c>
      <c r="H281">
        <v>0.42488500000000001</v>
      </c>
      <c r="I281" s="1">
        <v>1.2767600000000001E-15</v>
      </c>
      <c r="K281" s="9">
        <f t="shared" ref="K281:K294" si="55">G281*1000</f>
        <v>424.88499999999999</v>
      </c>
      <c r="M281">
        <v>2021</v>
      </c>
      <c r="N281">
        <v>0</v>
      </c>
      <c r="O281">
        <v>0.57415300000000002</v>
      </c>
      <c r="P281">
        <v>0.61545300000000003</v>
      </c>
      <c r="Q281">
        <v>0.42488500000000001</v>
      </c>
      <c r="R281">
        <v>0.42488500000000001</v>
      </c>
      <c r="S281">
        <v>0.42488500000000001</v>
      </c>
      <c r="T281">
        <v>0.42488500000000001</v>
      </c>
      <c r="U281" s="1">
        <v>1.2767600000000001E-15</v>
      </c>
      <c r="W281" s="9">
        <f t="shared" ref="W281:W294" si="56">S281*1000</f>
        <v>424.88499999999999</v>
      </c>
    </row>
    <row r="282" spans="1:23" ht="15" customHeight="1" x14ac:dyDescent="0.25">
      <c r="A282">
        <v>2022</v>
      </c>
      <c r="B282">
        <v>0</v>
      </c>
      <c r="C282">
        <v>0.57415300000000002</v>
      </c>
      <c r="D282">
        <v>0.61545300000000003</v>
      </c>
      <c r="E282">
        <v>0</v>
      </c>
      <c r="F282">
        <v>0</v>
      </c>
      <c r="G282">
        <v>0</v>
      </c>
      <c r="H282">
        <v>0</v>
      </c>
      <c r="I282" s="1">
        <v>0</v>
      </c>
      <c r="K282" s="9">
        <f t="shared" si="55"/>
        <v>0</v>
      </c>
      <c r="M282">
        <v>2022</v>
      </c>
      <c r="N282">
        <v>0</v>
      </c>
      <c r="O282">
        <v>0.57415300000000002</v>
      </c>
      <c r="P282">
        <v>0.61545300000000003</v>
      </c>
      <c r="Q282">
        <v>0.37600299999999998</v>
      </c>
      <c r="R282">
        <v>0.37600299999999998</v>
      </c>
      <c r="S282">
        <v>0.37600299999999998</v>
      </c>
      <c r="T282">
        <v>0.37600299999999998</v>
      </c>
      <c r="U282" s="1">
        <v>3.1416900000000003E-14</v>
      </c>
      <c r="W282" s="9">
        <f t="shared" si="56"/>
        <v>376.00299999999999</v>
      </c>
    </row>
    <row r="283" spans="1:23" ht="15" customHeight="1" x14ac:dyDescent="0.25">
      <c r="A283">
        <v>2023</v>
      </c>
      <c r="B283">
        <v>0</v>
      </c>
      <c r="C283">
        <v>0.57415300000000002</v>
      </c>
      <c r="D283">
        <v>0.61545300000000003</v>
      </c>
      <c r="E283">
        <v>0</v>
      </c>
      <c r="F283">
        <v>0</v>
      </c>
      <c r="G283">
        <v>0</v>
      </c>
      <c r="H283">
        <v>0</v>
      </c>
      <c r="I283" s="1">
        <v>0</v>
      </c>
      <c r="K283" s="9">
        <f t="shared" si="55"/>
        <v>0</v>
      </c>
      <c r="M283">
        <v>2023</v>
      </c>
      <c r="N283">
        <v>0</v>
      </c>
      <c r="O283">
        <v>0.57415300000000002</v>
      </c>
      <c r="P283">
        <v>0.61545300000000003</v>
      </c>
      <c r="Q283">
        <v>0.364902</v>
      </c>
      <c r="R283">
        <v>0.364902</v>
      </c>
      <c r="S283">
        <v>0.364902</v>
      </c>
      <c r="T283">
        <v>0.364902</v>
      </c>
      <c r="U283" s="1">
        <v>3.34404E-12</v>
      </c>
      <c r="W283" s="9">
        <f t="shared" si="56"/>
        <v>364.90199999999999</v>
      </c>
    </row>
    <row r="284" spans="1:23" ht="15" customHeight="1" x14ac:dyDescent="0.25">
      <c r="A284">
        <v>2024</v>
      </c>
      <c r="B284">
        <v>0</v>
      </c>
      <c r="C284">
        <v>0.57415300000000002</v>
      </c>
      <c r="D284">
        <v>0.61545300000000003</v>
      </c>
      <c r="E284">
        <v>0</v>
      </c>
      <c r="F284">
        <v>0</v>
      </c>
      <c r="G284">
        <v>0</v>
      </c>
      <c r="H284">
        <v>0</v>
      </c>
      <c r="I284">
        <v>0</v>
      </c>
      <c r="K284" s="9">
        <f t="shared" si="55"/>
        <v>0</v>
      </c>
      <c r="M284">
        <v>2024</v>
      </c>
      <c r="N284">
        <v>0</v>
      </c>
      <c r="O284">
        <v>0.57415300000000002</v>
      </c>
      <c r="P284">
        <v>0.61545300000000003</v>
      </c>
      <c r="Q284">
        <v>0</v>
      </c>
      <c r="R284">
        <v>0</v>
      </c>
      <c r="S284">
        <v>0</v>
      </c>
      <c r="T284">
        <v>0</v>
      </c>
      <c r="U284" s="1">
        <v>0</v>
      </c>
      <c r="W284" s="9">
        <f t="shared" si="56"/>
        <v>0</v>
      </c>
    </row>
    <row r="285" spans="1:23" ht="15" customHeight="1" x14ac:dyDescent="0.25">
      <c r="A285">
        <v>2025</v>
      </c>
      <c r="B285">
        <v>0</v>
      </c>
      <c r="C285">
        <v>0.57415300000000002</v>
      </c>
      <c r="D285">
        <v>0.61545300000000003</v>
      </c>
      <c r="E285">
        <v>0</v>
      </c>
      <c r="F285">
        <v>0</v>
      </c>
      <c r="G285">
        <v>0</v>
      </c>
      <c r="H285">
        <v>0</v>
      </c>
      <c r="I285">
        <v>0</v>
      </c>
      <c r="K285" s="9">
        <f t="shared" si="55"/>
        <v>0</v>
      </c>
      <c r="M285">
        <v>2025</v>
      </c>
      <c r="N285">
        <v>0</v>
      </c>
      <c r="O285">
        <v>0.57415300000000002</v>
      </c>
      <c r="P285">
        <v>0.61545300000000003</v>
      </c>
      <c r="Q285">
        <v>0</v>
      </c>
      <c r="R285">
        <v>0</v>
      </c>
      <c r="S285">
        <v>0</v>
      </c>
      <c r="T285">
        <v>0</v>
      </c>
      <c r="U285">
        <v>0</v>
      </c>
      <c r="W285" s="9">
        <f t="shared" si="56"/>
        <v>0</v>
      </c>
    </row>
    <row r="286" spans="1:23" ht="15" customHeight="1" x14ac:dyDescent="0.25">
      <c r="A286">
        <v>2026</v>
      </c>
      <c r="B286">
        <v>0</v>
      </c>
      <c r="C286">
        <v>0.57415300000000002</v>
      </c>
      <c r="D286">
        <v>0.61545300000000003</v>
      </c>
      <c r="E286">
        <v>0</v>
      </c>
      <c r="F286">
        <v>0</v>
      </c>
      <c r="G286">
        <v>0</v>
      </c>
      <c r="H286">
        <v>0</v>
      </c>
      <c r="I286">
        <v>0</v>
      </c>
      <c r="K286" s="9">
        <f t="shared" si="55"/>
        <v>0</v>
      </c>
      <c r="M286">
        <v>2026</v>
      </c>
      <c r="N286">
        <v>0</v>
      </c>
      <c r="O286">
        <v>0.57415300000000002</v>
      </c>
      <c r="P286">
        <v>0.61545300000000003</v>
      </c>
      <c r="Q286">
        <v>0</v>
      </c>
      <c r="R286">
        <v>0</v>
      </c>
      <c r="S286">
        <v>0</v>
      </c>
      <c r="T286">
        <v>0</v>
      </c>
      <c r="U286">
        <v>0</v>
      </c>
      <c r="W286" s="9">
        <f t="shared" si="56"/>
        <v>0</v>
      </c>
    </row>
    <row r="287" spans="1:23" ht="15" customHeight="1" x14ac:dyDescent="0.25">
      <c r="A287">
        <v>2027</v>
      </c>
      <c r="B287">
        <v>0</v>
      </c>
      <c r="C287">
        <v>0.57415300000000002</v>
      </c>
      <c r="D287">
        <v>0.61545300000000003</v>
      </c>
      <c r="E287">
        <v>0</v>
      </c>
      <c r="F287">
        <v>0</v>
      </c>
      <c r="G287">
        <v>0</v>
      </c>
      <c r="H287">
        <v>0</v>
      </c>
      <c r="I287">
        <v>0</v>
      </c>
      <c r="K287" s="9">
        <f t="shared" si="55"/>
        <v>0</v>
      </c>
      <c r="M287">
        <v>2027</v>
      </c>
      <c r="N287">
        <v>0</v>
      </c>
      <c r="O287">
        <v>0.57415300000000002</v>
      </c>
      <c r="P287">
        <v>0.61545300000000003</v>
      </c>
      <c r="Q287">
        <v>0</v>
      </c>
      <c r="R287">
        <v>0</v>
      </c>
      <c r="S287">
        <v>0</v>
      </c>
      <c r="T287">
        <v>0</v>
      </c>
      <c r="U287">
        <v>0</v>
      </c>
      <c r="W287" s="9">
        <f t="shared" si="56"/>
        <v>0</v>
      </c>
    </row>
    <row r="288" spans="1:23" ht="15" customHeight="1" x14ac:dyDescent="0.25">
      <c r="A288">
        <v>2028</v>
      </c>
      <c r="B288">
        <v>0</v>
      </c>
      <c r="C288">
        <v>0.57415300000000002</v>
      </c>
      <c r="D288">
        <v>0.61545300000000003</v>
      </c>
      <c r="E288">
        <v>0</v>
      </c>
      <c r="F288">
        <v>0</v>
      </c>
      <c r="G288">
        <v>0</v>
      </c>
      <c r="H288">
        <v>0</v>
      </c>
      <c r="I288">
        <v>0</v>
      </c>
      <c r="K288" s="9">
        <f t="shared" si="55"/>
        <v>0</v>
      </c>
      <c r="M288">
        <v>2028</v>
      </c>
      <c r="N288">
        <v>0</v>
      </c>
      <c r="O288">
        <v>0.57415300000000002</v>
      </c>
      <c r="P288">
        <v>0.61545300000000003</v>
      </c>
      <c r="Q288">
        <v>0</v>
      </c>
      <c r="R288">
        <v>0</v>
      </c>
      <c r="S288">
        <v>0</v>
      </c>
      <c r="T288">
        <v>0</v>
      </c>
      <c r="U288">
        <v>0</v>
      </c>
      <c r="W288" s="9">
        <f t="shared" si="56"/>
        <v>0</v>
      </c>
    </row>
    <row r="289" spans="1:23" ht="15" customHeight="1" x14ac:dyDescent="0.25">
      <c r="A289">
        <v>2029</v>
      </c>
      <c r="B289">
        <v>0</v>
      </c>
      <c r="C289">
        <v>0.57415300000000002</v>
      </c>
      <c r="D289">
        <v>0.61545300000000003</v>
      </c>
      <c r="E289">
        <v>0</v>
      </c>
      <c r="F289">
        <v>0</v>
      </c>
      <c r="G289">
        <v>0</v>
      </c>
      <c r="H289">
        <v>0</v>
      </c>
      <c r="I289">
        <v>0</v>
      </c>
      <c r="K289" s="9">
        <f t="shared" si="55"/>
        <v>0</v>
      </c>
      <c r="M289">
        <v>2029</v>
      </c>
      <c r="N289">
        <v>0</v>
      </c>
      <c r="O289">
        <v>0.57415300000000002</v>
      </c>
      <c r="P289">
        <v>0.61545300000000003</v>
      </c>
      <c r="Q289">
        <v>0</v>
      </c>
      <c r="R289">
        <v>0</v>
      </c>
      <c r="S289">
        <v>0</v>
      </c>
      <c r="T289">
        <v>0</v>
      </c>
      <c r="U289">
        <v>0</v>
      </c>
      <c r="W289" s="9">
        <f t="shared" si="56"/>
        <v>0</v>
      </c>
    </row>
    <row r="290" spans="1:23" ht="15" customHeight="1" x14ac:dyDescent="0.25">
      <c r="A290">
        <v>2030</v>
      </c>
      <c r="B290">
        <v>0</v>
      </c>
      <c r="C290">
        <v>0.57415300000000002</v>
      </c>
      <c r="D290">
        <v>0.61545300000000003</v>
      </c>
      <c r="E290">
        <v>0</v>
      </c>
      <c r="F290">
        <v>0</v>
      </c>
      <c r="G290">
        <v>0</v>
      </c>
      <c r="H290">
        <v>0</v>
      </c>
      <c r="I290">
        <v>0</v>
      </c>
      <c r="K290" s="9">
        <f t="shared" si="55"/>
        <v>0</v>
      </c>
      <c r="M290">
        <v>2030</v>
      </c>
      <c r="N290">
        <v>0</v>
      </c>
      <c r="O290">
        <v>0.57415300000000002</v>
      </c>
      <c r="P290">
        <v>0.61545300000000003</v>
      </c>
      <c r="Q290">
        <v>0</v>
      </c>
      <c r="R290">
        <v>0</v>
      </c>
      <c r="S290">
        <v>0</v>
      </c>
      <c r="T290">
        <v>0</v>
      </c>
      <c r="U290">
        <v>0</v>
      </c>
      <c r="W290" s="9">
        <f t="shared" si="56"/>
        <v>0</v>
      </c>
    </row>
    <row r="291" spans="1:23" ht="15" customHeight="1" x14ac:dyDescent="0.25">
      <c r="A291">
        <v>2031</v>
      </c>
      <c r="B291">
        <v>0</v>
      </c>
      <c r="C291">
        <v>0.57415300000000002</v>
      </c>
      <c r="D291">
        <v>0.61545300000000003</v>
      </c>
      <c r="E291">
        <v>0</v>
      </c>
      <c r="F291">
        <v>0</v>
      </c>
      <c r="G291">
        <v>0</v>
      </c>
      <c r="H291">
        <v>0</v>
      </c>
      <c r="I291">
        <v>0</v>
      </c>
      <c r="K291" s="9">
        <f t="shared" si="55"/>
        <v>0</v>
      </c>
      <c r="M291">
        <v>2031</v>
      </c>
      <c r="N291">
        <v>0</v>
      </c>
      <c r="O291">
        <v>0.57415300000000002</v>
      </c>
      <c r="P291">
        <v>0.61545300000000003</v>
      </c>
      <c r="Q291">
        <v>0</v>
      </c>
      <c r="R291">
        <v>0</v>
      </c>
      <c r="S291">
        <v>0</v>
      </c>
      <c r="T291">
        <v>0</v>
      </c>
      <c r="U291">
        <v>0</v>
      </c>
      <c r="W291" s="9">
        <f t="shared" si="56"/>
        <v>0</v>
      </c>
    </row>
    <row r="292" spans="1:23" ht="15" customHeight="1" x14ac:dyDescent="0.25">
      <c r="A292">
        <v>2032</v>
      </c>
      <c r="B292">
        <v>0</v>
      </c>
      <c r="C292">
        <v>0.57415300000000002</v>
      </c>
      <c r="D292">
        <v>0.61545300000000003</v>
      </c>
      <c r="E292">
        <v>0</v>
      </c>
      <c r="F292">
        <v>0</v>
      </c>
      <c r="G292">
        <v>0</v>
      </c>
      <c r="H292">
        <v>0</v>
      </c>
      <c r="I292">
        <v>0</v>
      </c>
      <c r="K292" s="9">
        <f t="shared" si="55"/>
        <v>0</v>
      </c>
      <c r="M292">
        <v>2032</v>
      </c>
      <c r="N292">
        <v>0</v>
      </c>
      <c r="O292">
        <v>0.57415300000000002</v>
      </c>
      <c r="P292">
        <v>0.61545300000000003</v>
      </c>
      <c r="Q292">
        <v>0</v>
      </c>
      <c r="R292">
        <v>0</v>
      </c>
      <c r="S292">
        <v>0</v>
      </c>
      <c r="T292">
        <v>0</v>
      </c>
      <c r="U292">
        <v>0</v>
      </c>
      <c r="W292" s="9">
        <f t="shared" si="56"/>
        <v>0</v>
      </c>
    </row>
    <row r="293" spans="1:23" ht="15" customHeight="1" x14ac:dyDescent="0.25">
      <c r="A293">
        <v>2033</v>
      </c>
      <c r="B293">
        <v>0</v>
      </c>
      <c r="C293">
        <v>0.57415300000000002</v>
      </c>
      <c r="D293">
        <v>0.61545300000000003</v>
      </c>
      <c r="E293">
        <v>0</v>
      </c>
      <c r="F293">
        <v>0</v>
      </c>
      <c r="G293">
        <v>0</v>
      </c>
      <c r="H293">
        <v>0</v>
      </c>
      <c r="I293">
        <v>0</v>
      </c>
      <c r="K293" s="9">
        <f t="shared" si="55"/>
        <v>0</v>
      </c>
      <c r="M293">
        <v>2033</v>
      </c>
      <c r="N293">
        <v>0</v>
      </c>
      <c r="O293">
        <v>0.57415300000000002</v>
      </c>
      <c r="P293">
        <v>0.61545300000000003</v>
      </c>
      <c r="Q293">
        <v>0</v>
      </c>
      <c r="R293">
        <v>0</v>
      </c>
      <c r="S293">
        <v>0</v>
      </c>
      <c r="T293">
        <v>0</v>
      </c>
      <c r="U293">
        <v>0</v>
      </c>
      <c r="W293" s="9">
        <f t="shared" si="56"/>
        <v>0</v>
      </c>
    </row>
    <row r="294" spans="1:23" ht="15" customHeight="1" x14ac:dyDescent="0.25">
      <c r="A294">
        <v>2034</v>
      </c>
      <c r="B294">
        <v>0</v>
      </c>
      <c r="C294">
        <v>0.57415300000000002</v>
      </c>
      <c r="D294">
        <v>0.61545300000000003</v>
      </c>
      <c r="E294">
        <v>0</v>
      </c>
      <c r="F294">
        <v>0</v>
      </c>
      <c r="G294">
        <v>0</v>
      </c>
      <c r="H294">
        <v>0</v>
      </c>
      <c r="I294">
        <v>0</v>
      </c>
      <c r="K294" s="9">
        <f t="shared" si="55"/>
        <v>0</v>
      </c>
      <c r="M294">
        <v>2034</v>
      </c>
      <c r="N294">
        <v>0</v>
      </c>
      <c r="O294">
        <v>0.57415300000000002</v>
      </c>
      <c r="P294">
        <v>0.61545300000000003</v>
      </c>
      <c r="Q294">
        <v>0</v>
      </c>
      <c r="R294">
        <v>0</v>
      </c>
      <c r="S294">
        <v>0</v>
      </c>
      <c r="T294">
        <v>0</v>
      </c>
      <c r="U294">
        <v>0</v>
      </c>
      <c r="W294" s="9">
        <f t="shared" si="56"/>
        <v>0</v>
      </c>
    </row>
    <row r="295" spans="1:23" ht="15" customHeight="1" x14ac:dyDescent="0.25"/>
    <row r="296" spans="1:23" ht="15" customHeight="1" x14ac:dyDescent="0.25">
      <c r="A296" t="s">
        <v>29</v>
      </c>
      <c r="B296" t="s">
        <v>95</v>
      </c>
      <c r="M296" t="s">
        <v>29</v>
      </c>
      <c r="N296" t="s">
        <v>95</v>
      </c>
    </row>
    <row r="297" spans="1:23" ht="15" customHeight="1" x14ac:dyDescent="0.25">
      <c r="A297" t="s">
        <v>6</v>
      </c>
      <c r="B297" t="s">
        <v>30</v>
      </c>
      <c r="C297" t="s">
        <v>31</v>
      </c>
      <c r="D297" t="s">
        <v>32</v>
      </c>
      <c r="E297" t="s">
        <v>33</v>
      </c>
      <c r="F297" t="s">
        <v>34</v>
      </c>
      <c r="G297" t="s">
        <v>35</v>
      </c>
      <c r="H297" t="s">
        <v>36</v>
      </c>
      <c r="I297" t="s">
        <v>37</v>
      </c>
      <c r="M297" t="s">
        <v>6</v>
      </c>
      <c r="N297" t="s">
        <v>30</v>
      </c>
      <c r="O297" t="s">
        <v>31</v>
      </c>
      <c r="P297" t="s">
        <v>32</v>
      </c>
      <c r="Q297" t="s">
        <v>33</v>
      </c>
      <c r="R297" t="s">
        <v>34</v>
      </c>
      <c r="S297" t="s">
        <v>35</v>
      </c>
      <c r="T297" t="s">
        <v>36</v>
      </c>
      <c r="U297" t="s">
        <v>37</v>
      </c>
    </row>
    <row r="298" spans="1:23" ht="15" customHeight="1" x14ac:dyDescent="0.25">
      <c r="A298">
        <v>2021</v>
      </c>
      <c r="B298">
        <v>14.776300000000001</v>
      </c>
      <c r="C298">
        <v>5.9105100000000004</v>
      </c>
      <c r="D298">
        <v>5.1717000000000004</v>
      </c>
      <c r="E298">
        <v>8.6778499999999994</v>
      </c>
      <c r="F298">
        <v>8.6778499999999994</v>
      </c>
      <c r="G298">
        <v>8.6778499999999994</v>
      </c>
      <c r="H298">
        <v>8.6778499999999994</v>
      </c>
      <c r="I298" s="1">
        <v>1.24345E-14</v>
      </c>
      <c r="K298" s="9">
        <f t="shared" ref="K298:K311" si="57">G298*1000</f>
        <v>8677.8499999999985</v>
      </c>
      <c r="M298">
        <v>2021</v>
      </c>
      <c r="N298">
        <v>14.776300000000001</v>
      </c>
      <c r="O298">
        <v>5.9105100000000004</v>
      </c>
      <c r="P298">
        <v>5.1717000000000004</v>
      </c>
      <c r="Q298">
        <v>8.6778499999999994</v>
      </c>
      <c r="R298">
        <v>8.6778499999999994</v>
      </c>
      <c r="S298">
        <v>8.6778499999999994</v>
      </c>
      <c r="T298">
        <v>8.6778499999999994</v>
      </c>
      <c r="U298" s="1">
        <v>1.24345E-14</v>
      </c>
      <c r="W298" s="9">
        <f t="shared" ref="W298:W311" si="58">S298*1000</f>
        <v>8677.8499999999985</v>
      </c>
    </row>
    <row r="299" spans="1:23" ht="15" customHeight="1" x14ac:dyDescent="0.25">
      <c r="A299">
        <v>2022</v>
      </c>
      <c r="B299">
        <v>14.776300000000001</v>
      </c>
      <c r="C299">
        <v>5.9105100000000004</v>
      </c>
      <c r="D299">
        <v>5.1717000000000004</v>
      </c>
      <c r="E299">
        <v>8.6925399999999993</v>
      </c>
      <c r="F299">
        <v>8.6925399999999993</v>
      </c>
      <c r="G299">
        <v>8.6925399999999993</v>
      </c>
      <c r="H299">
        <v>8.6925399999999993</v>
      </c>
      <c r="I299" s="1">
        <v>1.06581E-14</v>
      </c>
      <c r="K299" s="9">
        <f t="shared" si="57"/>
        <v>8692.5399999999991</v>
      </c>
      <c r="M299">
        <v>2022</v>
      </c>
      <c r="N299">
        <v>14.776300000000001</v>
      </c>
      <c r="O299">
        <v>5.9105100000000004</v>
      </c>
      <c r="P299">
        <v>5.1717000000000004</v>
      </c>
      <c r="Q299">
        <v>8.6283899999999996</v>
      </c>
      <c r="R299">
        <v>8.6283899999999996</v>
      </c>
      <c r="S299">
        <v>8.6283899999999996</v>
      </c>
      <c r="T299">
        <v>8.6283899999999996</v>
      </c>
      <c r="U299" s="1">
        <v>3.4026999999999998E-8</v>
      </c>
      <c r="W299" s="9">
        <f t="shared" si="58"/>
        <v>8628.39</v>
      </c>
    </row>
    <row r="300" spans="1:23" ht="15" customHeight="1" x14ac:dyDescent="0.25">
      <c r="A300">
        <v>2023</v>
      </c>
      <c r="B300">
        <v>14.776300000000001</v>
      </c>
      <c r="C300">
        <v>5.9105100000000004</v>
      </c>
      <c r="D300">
        <v>5.1717000000000004</v>
      </c>
      <c r="E300">
        <v>8.8151600000000006</v>
      </c>
      <c r="F300">
        <v>8.8151600000000006</v>
      </c>
      <c r="G300">
        <v>8.8151600000000006</v>
      </c>
      <c r="H300">
        <v>8.8151600000000006</v>
      </c>
      <c r="I300" s="1">
        <v>3.7303499999999997E-14</v>
      </c>
      <c r="K300" s="9">
        <f t="shared" si="57"/>
        <v>8815.16</v>
      </c>
      <c r="M300">
        <v>2023</v>
      </c>
      <c r="N300">
        <v>14.776300000000001</v>
      </c>
      <c r="O300">
        <v>5.9105100000000004</v>
      </c>
      <c r="P300">
        <v>5.1717000000000004</v>
      </c>
      <c r="Q300">
        <v>8.5989500000000003</v>
      </c>
      <c r="R300">
        <v>8.5989500000000003</v>
      </c>
      <c r="S300">
        <v>8.5989500000000003</v>
      </c>
      <c r="T300">
        <v>8.5989500000000003</v>
      </c>
      <c r="U300" s="1">
        <v>2.4611199999999997E-7</v>
      </c>
      <c r="W300" s="9">
        <f t="shared" si="58"/>
        <v>8598.9500000000007</v>
      </c>
    </row>
    <row r="301" spans="1:23" ht="15" customHeight="1" x14ac:dyDescent="0.25">
      <c r="A301">
        <v>2024</v>
      </c>
      <c r="B301">
        <v>14.776300000000001</v>
      </c>
      <c r="C301">
        <v>5.9105100000000004</v>
      </c>
      <c r="D301">
        <v>5.1717000000000004</v>
      </c>
      <c r="E301">
        <v>8.9316899999999997</v>
      </c>
      <c r="F301">
        <v>8.9316899999999997</v>
      </c>
      <c r="G301">
        <v>8.9316899999999997</v>
      </c>
      <c r="H301">
        <v>8.9316899999999997</v>
      </c>
      <c r="I301" s="1">
        <v>4.4408899999999999E-14</v>
      </c>
      <c r="K301" s="9">
        <f t="shared" si="57"/>
        <v>8931.69</v>
      </c>
      <c r="M301">
        <v>2024</v>
      </c>
      <c r="N301">
        <v>14.776300000000001</v>
      </c>
      <c r="O301">
        <v>5.9105100000000004</v>
      </c>
      <c r="P301">
        <v>5.1717000000000004</v>
      </c>
      <c r="Q301">
        <v>8.6286699999999996</v>
      </c>
      <c r="R301">
        <v>8.6286799999999992</v>
      </c>
      <c r="S301">
        <v>8.6286799999999992</v>
      </c>
      <c r="T301">
        <v>8.6286799999999992</v>
      </c>
      <c r="U301" s="1">
        <v>4.7481800000000001E-7</v>
      </c>
      <c r="W301" s="9">
        <f t="shared" si="58"/>
        <v>8628.6799999999985</v>
      </c>
    </row>
    <row r="302" spans="1:23" ht="15" customHeight="1" x14ac:dyDescent="0.25">
      <c r="A302">
        <v>2025</v>
      </c>
      <c r="B302">
        <v>14.776300000000001</v>
      </c>
      <c r="C302">
        <v>5.9105100000000004</v>
      </c>
      <c r="D302">
        <v>5.1717000000000004</v>
      </c>
      <c r="E302">
        <v>9.0609199999999994</v>
      </c>
      <c r="F302">
        <v>9.0609199999999994</v>
      </c>
      <c r="G302">
        <v>9.0609199999999994</v>
      </c>
      <c r="H302">
        <v>9.0609199999999994</v>
      </c>
      <c r="I302" s="1">
        <v>7.1054300000000006E-14</v>
      </c>
      <c r="K302" s="9">
        <f t="shared" si="57"/>
        <v>9060.92</v>
      </c>
      <c r="M302">
        <v>2025</v>
      </c>
      <c r="N302">
        <v>14.776300000000001</v>
      </c>
      <c r="O302">
        <v>5.9105100000000004</v>
      </c>
      <c r="P302">
        <v>5.1717000000000004</v>
      </c>
      <c r="Q302">
        <v>8.7586999999999993</v>
      </c>
      <c r="R302">
        <v>8.7586999999999993</v>
      </c>
      <c r="S302">
        <v>8.7586999999999993</v>
      </c>
      <c r="T302">
        <v>8.7586999999999993</v>
      </c>
      <c r="U302" s="1">
        <v>4.7409700000000001E-7</v>
      </c>
      <c r="W302" s="9">
        <f t="shared" si="58"/>
        <v>8758.6999999999989</v>
      </c>
    </row>
    <row r="303" spans="1:23" ht="15" customHeight="1" x14ac:dyDescent="0.25">
      <c r="A303">
        <v>2026</v>
      </c>
      <c r="B303">
        <v>14.776300000000001</v>
      </c>
      <c r="C303">
        <v>5.9105100000000004</v>
      </c>
      <c r="D303">
        <v>5.1717000000000004</v>
      </c>
      <c r="E303">
        <v>9.1927900000000005</v>
      </c>
      <c r="F303">
        <v>9.1928599999999996</v>
      </c>
      <c r="G303">
        <v>9.1928699999999992</v>
      </c>
      <c r="H303">
        <v>9.19299</v>
      </c>
      <c r="I303" s="1">
        <v>6.4416000000000001E-5</v>
      </c>
      <c r="K303" s="9">
        <f t="shared" si="57"/>
        <v>9192.869999999999</v>
      </c>
      <c r="M303">
        <v>2026</v>
      </c>
      <c r="N303">
        <v>14.776300000000001</v>
      </c>
      <c r="O303">
        <v>5.9105100000000004</v>
      </c>
      <c r="P303">
        <v>5.1717000000000004</v>
      </c>
      <c r="Q303">
        <v>8.8924500000000002</v>
      </c>
      <c r="R303">
        <v>8.8925199999999993</v>
      </c>
      <c r="S303">
        <v>8.8925300000000007</v>
      </c>
      <c r="T303">
        <v>8.8926499999999997</v>
      </c>
      <c r="U303" s="1">
        <v>6.4879699999999995E-5</v>
      </c>
      <c r="W303" s="9">
        <f t="shared" si="58"/>
        <v>8892.5300000000007</v>
      </c>
    </row>
    <row r="304" spans="1:23" ht="15" customHeight="1" x14ac:dyDescent="0.25">
      <c r="A304">
        <v>2027</v>
      </c>
      <c r="B304">
        <v>14.776300000000001</v>
      </c>
      <c r="C304">
        <v>5.9105100000000004</v>
      </c>
      <c r="D304">
        <v>5.1717000000000004</v>
      </c>
      <c r="E304">
        <v>9.3186</v>
      </c>
      <c r="F304">
        <v>9.3187999999999995</v>
      </c>
      <c r="G304">
        <v>9.3188200000000005</v>
      </c>
      <c r="H304">
        <v>9.3191199999999998</v>
      </c>
      <c r="I304">
        <v>1.64189E-4</v>
      </c>
      <c r="K304" s="9">
        <f t="shared" si="57"/>
        <v>9318.82</v>
      </c>
      <c r="M304">
        <v>2027</v>
      </c>
      <c r="N304">
        <v>14.776300000000001</v>
      </c>
      <c r="O304">
        <v>5.9105100000000004</v>
      </c>
      <c r="P304">
        <v>5.1717000000000004</v>
      </c>
      <c r="Q304">
        <v>9.0213000000000001</v>
      </c>
      <c r="R304">
        <v>9.0214999999999996</v>
      </c>
      <c r="S304">
        <v>9.0215200000000006</v>
      </c>
      <c r="T304">
        <v>9.02182</v>
      </c>
      <c r="U304">
        <v>1.6464E-4</v>
      </c>
      <c r="W304" s="9">
        <f t="shared" si="58"/>
        <v>9021.52</v>
      </c>
    </row>
    <row r="305" spans="1:23" ht="15" customHeight="1" x14ac:dyDescent="0.25">
      <c r="A305">
        <v>2028</v>
      </c>
      <c r="B305">
        <v>14.776300000000001</v>
      </c>
      <c r="C305">
        <v>5.9105100000000004</v>
      </c>
      <c r="D305">
        <v>5.1717000000000004</v>
      </c>
      <c r="E305">
        <v>9.4348299999999998</v>
      </c>
      <c r="F305">
        <v>9.4353200000000008</v>
      </c>
      <c r="G305">
        <v>9.4353700000000007</v>
      </c>
      <c r="H305">
        <v>9.4360599999999994</v>
      </c>
      <c r="I305">
        <v>3.9101099999999997E-4</v>
      </c>
      <c r="K305" s="9">
        <f t="shared" si="57"/>
        <v>9435.3700000000008</v>
      </c>
      <c r="M305">
        <v>2028</v>
      </c>
      <c r="N305">
        <v>14.776300000000001</v>
      </c>
      <c r="O305">
        <v>5.9105100000000004</v>
      </c>
      <c r="P305">
        <v>5.1717000000000004</v>
      </c>
      <c r="Q305">
        <v>9.14161</v>
      </c>
      <c r="R305">
        <v>9.1420999999999992</v>
      </c>
      <c r="S305">
        <v>9.1421500000000009</v>
      </c>
      <c r="T305">
        <v>9.1428399999999996</v>
      </c>
      <c r="U305">
        <v>3.9144499999999998E-4</v>
      </c>
      <c r="W305" s="9">
        <f t="shared" si="58"/>
        <v>9142.1500000000015</v>
      </c>
    </row>
    <row r="306" spans="1:23" ht="15" customHeight="1" x14ac:dyDescent="0.25">
      <c r="A306">
        <v>2029</v>
      </c>
      <c r="B306">
        <v>14.776300000000001</v>
      </c>
      <c r="C306">
        <v>5.9105100000000004</v>
      </c>
      <c r="D306">
        <v>5.1717000000000004</v>
      </c>
      <c r="E306">
        <v>9.54209</v>
      </c>
      <c r="F306">
        <v>9.5434199999999993</v>
      </c>
      <c r="G306">
        <v>9.5435599999999994</v>
      </c>
      <c r="H306">
        <v>9.5455699999999997</v>
      </c>
      <c r="I306">
        <v>1.0929500000000001E-3</v>
      </c>
      <c r="K306" s="9">
        <f t="shared" si="57"/>
        <v>9543.56</v>
      </c>
      <c r="M306">
        <v>2029</v>
      </c>
      <c r="N306">
        <v>14.776300000000001</v>
      </c>
      <c r="O306">
        <v>5.9105100000000004</v>
      </c>
      <c r="P306">
        <v>5.1717000000000004</v>
      </c>
      <c r="Q306">
        <v>9.2537299999999991</v>
      </c>
      <c r="R306">
        <v>9.2550699999999999</v>
      </c>
      <c r="S306">
        <v>9.2552099999999999</v>
      </c>
      <c r="T306">
        <v>9.2572200000000002</v>
      </c>
      <c r="U306">
        <v>1.09336E-3</v>
      </c>
      <c r="W306" s="9">
        <f t="shared" si="58"/>
        <v>9255.2099999999991</v>
      </c>
    </row>
    <row r="307" spans="1:23" ht="15" customHeight="1" x14ac:dyDescent="0.25">
      <c r="A307">
        <v>2030</v>
      </c>
      <c r="B307">
        <v>14.776300000000001</v>
      </c>
      <c r="C307">
        <v>5.9105100000000004</v>
      </c>
      <c r="D307">
        <v>5.1717000000000004</v>
      </c>
      <c r="E307">
        <v>9.6416599999999999</v>
      </c>
      <c r="F307">
        <v>9.6450800000000001</v>
      </c>
      <c r="G307">
        <v>9.6454699999999995</v>
      </c>
      <c r="H307">
        <v>9.6505799999999997</v>
      </c>
      <c r="I307">
        <v>2.8181399999999998E-3</v>
      </c>
      <c r="K307" s="9">
        <f t="shared" si="57"/>
        <v>9645.4699999999993</v>
      </c>
      <c r="M307">
        <v>2030</v>
      </c>
      <c r="N307">
        <v>14.776300000000001</v>
      </c>
      <c r="O307">
        <v>5.9105100000000004</v>
      </c>
      <c r="P307">
        <v>5.1717000000000004</v>
      </c>
      <c r="Q307">
        <v>9.3588000000000005</v>
      </c>
      <c r="R307">
        <v>9.3622200000000007</v>
      </c>
      <c r="S307">
        <v>9.3626100000000001</v>
      </c>
      <c r="T307">
        <v>9.3677200000000003</v>
      </c>
      <c r="U307">
        <v>2.8184999999999998E-3</v>
      </c>
      <c r="W307" s="9">
        <f t="shared" si="58"/>
        <v>9362.61</v>
      </c>
    </row>
    <row r="308" spans="1:23" ht="15" customHeight="1" x14ac:dyDescent="0.25">
      <c r="A308">
        <v>2031</v>
      </c>
      <c r="B308">
        <v>14.776300000000001</v>
      </c>
      <c r="C308">
        <v>5.9105100000000004</v>
      </c>
      <c r="D308">
        <v>5.1717000000000004</v>
      </c>
      <c r="E308">
        <v>9.7387099999999993</v>
      </c>
      <c r="F308">
        <v>9.7461800000000007</v>
      </c>
      <c r="G308">
        <v>9.7471200000000007</v>
      </c>
      <c r="H308">
        <v>9.7579399999999996</v>
      </c>
      <c r="I308">
        <v>6.1637599999999999E-3</v>
      </c>
      <c r="K308" s="9">
        <f t="shared" si="57"/>
        <v>9747.1200000000008</v>
      </c>
      <c r="M308">
        <v>2031</v>
      </c>
      <c r="N308">
        <v>14.776300000000001</v>
      </c>
      <c r="O308">
        <v>5.9105100000000004</v>
      </c>
      <c r="P308">
        <v>5.1717000000000004</v>
      </c>
      <c r="Q308">
        <v>9.4617100000000001</v>
      </c>
      <c r="R308">
        <v>9.4691700000000001</v>
      </c>
      <c r="S308">
        <v>9.4701199999999996</v>
      </c>
      <c r="T308">
        <v>9.4809400000000004</v>
      </c>
      <c r="U308">
        <v>6.1640200000000001E-3</v>
      </c>
      <c r="W308" s="9">
        <f t="shared" si="58"/>
        <v>9470.119999999999</v>
      </c>
    </row>
    <row r="309" spans="1:23" ht="15" customHeight="1" x14ac:dyDescent="0.25">
      <c r="A309">
        <v>2032</v>
      </c>
      <c r="B309">
        <v>14.776300000000001</v>
      </c>
      <c r="C309">
        <v>5.9105100000000004</v>
      </c>
      <c r="D309">
        <v>5.1717000000000004</v>
      </c>
      <c r="E309">
        <v>9.8229500000000005</v>
      </c>
      <c r="F309">
        <v>9.8378800000000002</v>
      </c>
      <c r="G309">
        <v>9.8396699999999999</v>
      </c>
      <c r="H309">
        <v>9.8614599999999992</v>
      </c>
      <c r="I309">
        <v>1.24105E-2</v>
      </c>
      <c r="K309" s="9">
        <f t="shared" si="57"/>
        <v>9839.67</v>
      </c>
      <c r="M309">
        <v>2032</v>
      </c>
      <c r="N309">
        <v>14.776300000000001</v>
      </c>
      <c r="O309">
        <v>5.9105100000000004</v>
      </c>
      <c r="P309">
        <v>5.1717000000000004</v>
      </c>
      <c r="Q309">
        <v>9.5526300000000006</v>
      </c>
      <c r="R309">
        <v>9.5675600000000003</v>
      </c>
      <c r="S309">
        <v>9.56935</v>
      </c>
      <c r="T309">
        <v>9.5911399999999993</v>
      </c>
      <c r="U309">
        <v>1.2410600000000001E-2</v>
      </c>
      <c r="W309" s="9">
        <f t="shared" si="58"/>
        <v>9569.35</v>
      </c>
    </row>
    <row r="310" spans="1:23" ht="15" customHeight="1" x14ac:dyDescent="0.25">
      <c r="A310">
        <v>2033</v>
      </c>
      <c r="B310">
        <v>14.776300000000001</v>
      </c>
      <c r="C310">
        <v>5.9105100000000004</v>
      </c>
      <c r="D310">
        <v>5.1717000000000004</v>
      </c>
      <c r="E310">
        <v>9.9088799999999999</v>
      </c>
      <c r="F310">
        <v>9.9357100000000003</v>
      </c>
      <c r="G310">
        <v>9.9390199999999993</v>
      </c>
      <c r="H310">
        <v>9.9787400000000002</v>
      </c>
      <c r="I310">
        <v>2.2620500000000002E-2</v>
      </c>
      <c r="K310" s="9">
        <f t="shared" si="57"/>
        <v>9939.0199999999986</v>
      </c>
      <c r="M310">
        <v>2033</v>
      </c>
      <c r="N310">
        <v>14.776300000000001</v>
      </c>
      <c r="O310">
        <v>5.9105100000000004</v>
      </c>
      <c r="P310">
        <v>5.1717000000000004</v>
      </c>
      <c r="Q310">
        <v>9.6456</v>
      </c>
      <c r="R310">
        <v>9.6724399999999999</v>
      </c>
      <c r="S310">
        <v>9.6757399999999993</v>
      </c>
      <c r="T310">
        <v>9.7154600000000002</v>
      </c>
      <c r="U310">
        <v>2.2620399999999999E-2</v>
      </c>
      <c r="W310" s="9">
        <f t="shared" si="58"/>
        <v>9675.74</v>
      </c>
    </row>
    <row r="311" spans="1:23" ht="15" customHeight="1" x14ac:dyDescent="0.25">
      <c r="A311">
        <v>2034</v>
      </c>
      <c r="B311">
        <v>14.776300000000001</v>
      </c>
      <c r="C311">
        <v>5.9105100000000004</v>
      </c>
      <c r="D311">
        <v>5.1717000000000004</v>
      </c>
      <c r="E311">
        <v>9.9948599999999992</v>
      </c>
      <c r="F311">
        <v>10.042</v>
      </c>
      <c r="G311">
        <v>10.0465</v>
      </c>
      <c r="H311">
        <v>10.112399999999999</v>
      </c>
      <c r="I311">
        <v>3.78386E-2</v>
      </c>
      <c r="K311" s="9">
        <f t="shared" si="57"/>
        <v>10046.5</v>
      </c>
      <c r="M311">
        <v>2034</v>
      </c>
      <c r="N311">
        <v>14.776300000000001</v>
      </c>
      <c r="O311">
        <v>5.9105100000000004</v>
      </c>
      <c r="P311">
        <v>5.1717000000000004</v>
      </c>
      <c r="Q311">
        <v>9.7387499999999996</v>
      </c>
      <c r="R311">
        <v>9.7859300000000005</v>
      </c>
      <c r="S311">
        <v>9.7904</v>
      </c>
      <c r="T311">
        <v>9.8562600000000007</v>
      </c>
      <c r="U311">
        <v>3.78381E-2</v>
      </c>
      <c r="W311" s="9">
        <f t="shared" si="58"/>
        <v>9790.4</v>
      </c>
    </row>
    <row r="312" spans="1:23" ht="15" customHeight="1" x14ac:dyDescent="0.25"/>
    <row r="313" spans="1:23" ht="15" customHeight="1" x14ac:dyDescent="0.25">
      <c r="A313" t="s">
        <v>93</v>
      </c>
      <c r="M313" t="s">
        <v>93</v>
      </c>
    </row>
    <row r="314" spans="1:23" ht="15" customHeight="1" x14ac:dyDescent="0.25">
      <c r="A314" t="s">
        <v>6</v>
      </c>
      <c r="B314" t="s">
        <v>39</v>
      </c>
      <c r="C314" t="s">
        <v>40</v>
      </c>
      <c r="D314" t="s">
        <v>41</v>
      </c>
      <c r="E314" t="s">
        <v>42</v>
      </c>
      <c r="F314" t="s">
        <v>43</v>
      </c>
      <c r="G314" t="s">
        <v>44</v>
      </c>
      <c r="H314" t="s">
        <v>45</v>
      </c>
      <c r="I314" t="s">
        <v>46</v>
      </c>
      <c r="M314" t="s">
        <v>6</v>
      </c>
      <c r="N314" t="s">
        <v>39</v>
      </c>
      <c r="O314" t="s">
        <v>40</v>
      </c>
      <c r="P314" t="s">
        <v>41</v>
      </c>
      <c r="Q314" t="s">
        <v>42</v>
      </c>
      <c r="R314" t="s">
        <v>43</v>
      </c>
      <c r="S314" t="s">
        <v>44</v>
      </c>
      <c r="T314" t="s">
        <v>45</v>
      </c>
      <c r="U314" t="s">
        <v>46</v>
      </c>
    </row>
    <row r="315" spans="1:23" ht="15" customHeight="1" x14ac:dyDescent="0.25">
      <c r="A315">
        <v>2021</v>
      </c>
      <c r="B315">
        <v>0</v>
      </c>
      <c r="C315">
        <v>3.8128099999999998E-2</v>
      </c>
      <c r="D315">
        <v>4.5961799999999997E-2</v>
      </c>
      <c r="E315">
        <v>2.0285500000000001E-2</v>
      </c>
      <c r="F315">
        <v>2.0285500000000001E-2</v>
      </c>
      <c r="G315">
        <v>2.0285500000000001E-2</v>
      </c>
      <c r="H315">
        <v>2.0285500000000001E-2</v>
      </c>
      <c r="I315" s="1">
        <v>1.70003E-16</v>
      </c>
      <c r="K315" s="9"/>
      <c r="M315">
        <v>2021</v>
      </c>
      <c r="N315">
        <v>0</v>
      </c>
      <c r="O315">
        <v>3.8128099999999998E-2</v>
      </c>
      <c r="P315">
        <v>4.5961799999999997E-2</v>
      </c>
      <c r="Q315">
        <v>2.0285500000000001E-2</v>
      </c>
      <c r="R315">
        <v>2.0285500000000001E-2</v>
      </c>
      <c r="S315">
        <v>2.0285500000000001E-2</v>
      </c>
      <c r="T315">
        <v>2.0285500000000001E-2</v>
      </c>
      <c r="U315" s="1">
        <v>1.70003E-16</v>
      </c>
    </row>
    <row r="316" spans="1:23" ht="15" customHeight="1" x14ac:dyDescent="0.25">
      <c r="A316">
        <v>2022</v>
      </c>
      <c r="B316">
        <v>0</v>
      </c>
      <c r="C316">
        <v>3.8128099999999998E-2</v>
      </c>
      <c r="D316">
        <v>4.5961799999999997E-2</v>
      </c>
      <c r="E316">
        <v>0</v>
      </c>
      <c r="F316">
        <v>0</v>
      </c>
      <c r="G316">
        <v>0</v>
      </c>
      <c r="H316">
        <v>0</v>
      </c>
      <c r="I316" s="1">
        <v>0</v>
      </c>
      <c r="K316" s="9"/>
      <c r="M316">
        <v>2022</v>
      </c>
      <c r="N316">
        <v>0</v>
      </c>
      <c r="O316">
        <v>3.8128099999999998E-2</v>
      </c>
      <c r="P316">
        <v>4.5961799999999997E-2</v>
      </c>
      <c r="Q316">
        <v>1.8044299999999999E-2</v>
      </c>
      <c r="R316">
        <v>1.8044299999999999E-2</v>
      </c>
      <c r="S316">
        <v>1.8044299999999999E-2</v>
      </c>
      <c r="T316">
        <v>1.8044299999999999E-2</v>
      </c>
      <c r="U316" s="1">
        <v>9.6081099999999994E-9</v>
      </c>
    </row>
    <row r="317" spans="1:23" ht="15" customHeight="1" x14ac:dyDescent="0.25">
      <c r="A317">
        <v>2023</v>
      </c>
      <c r="B317">
        <v>0</v>
      </c>
      <c r="C317">
        <v>3.8128099999999998E-2</v>
      </c>
      <c r="D317">
        <v>4.5961799999999997E-2</v>
      </c>
      <c r="E317">
        <v>0</v>
      </c>
      <c r="F317">
        <v>0</v>
      </c>
      <c r="G317">
        <v>0</v>
      </c>
      <c r="H317">
        <v>0</v>
      </c>
      <c r="I317" s="1">
        <v>0</v>
      </c>
      <c r="K317" s="9"/>
      <c r="M317">
        <v>2023</v>
      </c>
      <c r="N317">
        <v>0</v>
      </c>
      <c r="O317">
        <v>3.8128099999999998E-2</v>
      </c>
      <c r="P317">
        <v>4.5961799999999997E-2</v>
      </c>
      <c r="Q317">
        <v>1.76977E-2</v>
      </c>
      <c r="R317">
        <v>1.76978E-2</v>
      </c>
      <c r="S317">
        <v>1.76978E-2</v>
      </c>
      <c r="T317">
        <v>1.76978E-2</v>
      </c>
      <c r="U317" s="1">
        <v>4.7350700000000002E-8</v>
      </c>
    </row>
    <row r="318" spans="1:23" ht="15" customHeight="1" x14ac:dyDescent="0.25">
      <c r="A318">
        <v>2024</v>
      </c>
      <c r="B318">
        <v>0</v>
      </c>
      <c r="C318">
        <v>3.8128099999999998E-2</v>
      </c>
      <c r="D318">
        <v>4.5961799999999997E-2</v>
      </c>
      <c r="E318">
        <v>0</v>
      </c>
      <c r="F318">
        <v>0</v>
      </c>
      <c r="G318">
        <v>0</v>
      </c>
      <c r="H318">
        <v>0</v>
      </c>
      <c r="I318">
        <v>0</v>
      </c>
      <c r="K318" s="9"/>
      <c r="M318">
        <v>2024</v>
      </c>
      <c r="N318">
        <v>0</v>
      </c>
      <c r="O318">
        <v>3.8128099999999998E-2</v>
      </c>
      <c r="P318">
        <v>4.5961799999999997E-2</v>
      </c>
      <c r="Q318">
        <v>0</v>
      </c>
      <c r="R318">
        <v>0</v>
      </c>
      <c r="S318">
        <v>0</v>
      </c>
      <c r="T318">
        <v>0</v>
      </c>
      <c r="U318" s="1">
        <v>0</v>
      </c>
    </row>
    <row r="319" spans="1:23" ht="15" customHeight="1" x14ac:dyDescent="0.25">
      <c r="A319">
        <v>2025</v>
      </c>
      <c r="B319">
        <v>0</v>
      </c>
      <c r="C319">
        <v>3.8128099999999998E-2</v>
      </c>
      <c r="D319">
        <v>4.5961799999999997E-2</v>
      </c>
      <c r="E319">
        <v>0</v>
      </c>
      <c r="F319">
        <v>0</v>
      </c>
      <c r="G319">
        <v>0</v>
      </c>
      <c r="H319">
        <v>0</v>
      </c>
      <c r="I319">
        <v>0</v>
      </c>
      <c r="K319" s="9"/>
      <c r="M319">
        <v>2025</v>
      </c>
      <c r="N319">
        <v>0</v>
      </c>
      <c r="O319">
        <v>3.8128099999999998E-2</v>
      </c>
      <c r="P319">
        <v>4.5961799999999997E-2</v>
      </c>
      <c r="Q319">
        <v>0</v>
      </c>
      <c r="R319">
        <v>0</v>
      </c>
      <c r="S319">
        <v>0</v>
      </c>
      <c r="T319">
        <v>0</v>
      </c>
      <c r="U319">
        <v>0</v>
      </c>
    </row>
    <row r="320" spans="1:23" ht="15" customHeight="1" x14ac:dyDescent="0.25">
      <c r="A320">
        <v>2026</v>
      </c>
      <c r="B320">
        <v>0</v>
      </c>
      <c r="C320">
        <v>3.8128099999999998E-2</v>
      </c>
      <c r="D320">
        <v>4.5961799999999997E-2</v>
      </c>
      <c r="E320">
        <v>0</v>
      </c>
      <c r="F320">
        <v>0</v>
      </c>
      <c r="G320">
        <v>0</v>
      </c>
      <c r="H320">
        <v>0</v>
      </c>
      <c r="I320">
        <v>0</v>
      </c>
      <c r="K320" s="9"/>
      <c r="M320">
        <v>2026</v>
      </c>
      <c r="N320">
        <v>0</v>
      </c>
      <c r="O320">
        <v>3.8128099999999998E-2</v>
      </c>
      <c r="P320">
        <v>4.5961799999999997E-2</v>
      </c>
      <c r="Q320">
        <v>0</v>
      </c>
      <c r="R320">
        <v>0</v>
      </c>
      <c r="S320">
        <v>0</v>
      </c>
      <c r="T320">
        <v>0</v>
      </c>
      <c r="U320">
        <v>0</v>
      </c>
    </row>
    <row r="321" spans="1:23" ht="15" customHeight="1" x14ac:dyDescent="0.25">
      <c r="A321">
        <v>2027</v>
      </c>
      <c r="B321">
        <v>0</v>
      </c>
      <c r="C321">
        <v>3.8128099999999998E-2</v>
      </c>
      <c r="D321">
        <v>4.5961799999999997E-2</v>
      </c>
      <c r="E321">
        <v>0</v>
      </c>
      <c r="F321">
        <v>0</v>
      </c>
      <c r="G321">
        <v>0</v>
      </c>
      <c r="H321">
        <v>0</v>
      </c>
      <c r="I321">
        <v>0</v>
      </c>
      <c r="K321" s="9"/>
      <c r="M321">
        <v>2027</v>
      </c>
      <c r="N321">
        <v>0</v>
      </c>
      <c r="O321">
        <v>3.8128099999999998E-2</v>
      </c>
      <c r="P321">
        <v>4.5961799999999997E-2</v>
      </c>
      <c r="Q321">
        <v>0</v>
      </c>
      <c r="R321">
        <v>0</v>
      </c>
      <c r="S321">
        <v>0</v>
      </c>
      <c r="T321">
        <v>0</v>
      </c>
      <c r="U321">
        <v>0</v>
      </c>
    </row>
    <row r="322" spans="1:23" ht="15" customHeight="1" x14ac:dyDescent="0.25">
      <c r="A322">
        <v>2028</v>
      </c>
      <c r="B322">
        <v>0</v>
      </c>
      <c r="C322">
        <v>3.8128099999999998E-2</v>
      </c>
      <c r="D322">
        <v>4.5961799999999997E-2</v>
      </c>
      <c r="E322">
        <v>0</v>
      </c>
      <c r="F322">
        <v>0</v>
      </c>
      <c r="G322">
        <v>0</v>
      </c>
      <c r="H322">
        <v>0</v>
      </c>
      <c r="I322">
        <v>0</v>
      </c>
      <c r="K322" s="9"/>
      <c r="M322">
        <v>2028</v>
      </c>
      <c r="N322">
        <v>0</v>
      </c>
      <c r="O322">
        <v>3.8128099999999998E-2</v>
      </c>
      <c r="P322">
        <v>4.5961799999999997E-2</v>
      </c>
      <c r="Q322">
        <v>0</v>
      </c>
      <c r="R322">
        <v>0</v>
      </c>
      <c r="S322">
        <v>0</v>
      </c>
      <c r="T322">
        <v>0</v>
      </c>
      <c r="U322">
        <v>0</v>
      </c>
    </row>
    <row r="323" spans="1:23" ht="15" customHeight="1" x14ac:dyDescent="0.25">
      <c r="A323">
        <v>2029</v>
      </c>
      <c r="B323">
        <v>0</v>
      </c>
      <c r="C323">
        <v>3.8128099999999998E-2</v>
      </c>
      <c r="D323">
        <v>4.5961799999999997E-2</v>
      </c>
      <c r="E323">
        <v>0</v>
      </c>
      <c r="F323">
        <v>0</v>
      </c>
      <c r="G323">
        <v>0</v>
      </c>
      <c r="H323">
        <v>0</v>
      </c>
      <c r="I323">
        <v>0</v>
      </c>
      <c r="K323" s="9"/>
      <c r="M323">
        <v>2029</v>
      </c>
      <c r="N323">
        <v>0</v>
      </c>
      <c r="O323">
        <v>3.8128099999999998E-2</v>
      </c>
      <c r="P323">
        <v>4.5961799999999997E-2</v>
      </c>
      <c r="Q323">
        <v>0</v>
      </c>
      <c r="R323">
        <v>0</v>
      </c>
      <c r="S323">
        <v>0</v>
      </c>
      <c r="T323">
        <v>0</v>
      </c>
      <c r="U323">
        <v>0</v>
      </c>
    </row>
    <row r="324" spans="1:23" ht="15" customHeight="1" x14ac:dyDescent="0.25">
      <c r="A324">
        <v>2030</v>
      </c>
      <c r="B324">
        <v>0</v>
      </c>
      <c r="C324">
        <v>3.8128099999999998E-2</v>
      </c>
      <c r="D324">
        <v>4.5961799999999997E-2</v>
      </c>
      <c r="E324">
        <v>0</v>
      </c>
      <c r="F324">
        <v>0</v>
      </c>
      <c r="G324">
        <v>0</v>
      </c>
      <c r="H324">
        <v>0</v>
      </c>
      <c r="I324">
        <v>0</v>
      </c>
      <c r="K324" s="9"/>
      <c r="M324">
        <v>2030</v>
      </c>
      <c r="N324">
        <v>0</v>
      </c>
      <c r="O324">
        <v>3.8128099999999998E-2</v>
      </c>
      <c r="P324">
        <v>4.5961799999999997E-2</v>
      </c>
      <c r="Q324">
        <v>0</v>
      </c>
      <c r="R324">
        <v>0</v>
      </c>
      <c r="S324">
        <v>0</v>
      </c>
      <c r="T324">
        <v>0</v>
      </c>
      <c r="U324">
        <v>0</v>
      </c>
    </row>
    <row r="325" spans="1:23" ht="15" customHeight="1" x14ac:dyDescent="0.25">
      <c r="A325">
        <v>2031</v>
      </c>
      <c r="B325">
        <v>0</v>
      </c>
      <c r="C325">
        <v>3.8128099999999998E-2</v>
      </c>
      <c r="D325">
        <v>4.5961799999999997E-2</v>
      </c>
      <c r="E325">
        <v>0</v>
      </c>
      <c r="F325">
        <v>0</v>
      </c>
      <c r="G325">
        <v>0</v>
      </c>
      <c r="H325">
        <v>0</v>
      </c>
      <c r="I325">
        <v>0</v>
      </c>
      <c r="K325" s="9"/>
      <c r="M325">
        <v>2031</v>
      </c>
      <c r="N325">
        <v>0</v>
      </c>
      <c r="O325">
        <v>3.8128099999999998E-2</v>
      </c>
      <c r="P325">
        <v>4.5961799999999997E-2</v>
      </c>
      <c r="Q325">
        <v>0</v>
      </c>
      <c r="R325">
        <v>0</v>
      </c>
      <c r="S325">
        <v>0</v>
      </c>
      <c r="T325">
        <v>0</v>
      </c>
      <c r="U325">
        <v>0</v>
      </c>
    </row>
    <row r="326" spans="1:23" ht="15" customHeight="1" x14ac:dyDescent="0.25">
      <c r="A326">
        <v>2032</v>
      </c>
      <c r="B326">
        <v>0</v>
      </c>
      <c r="C326">
        <v>3.8128099999999998E-2</v>
      </c>
      <c r="D326">
        <v>4.5961799999999997E-2</v>
      </c>
      <c r="E326">
        <v>0</v>
      </c>
      <c r="F326">
        <v>0</v>
      </c>
      <c r="G326">
        <v>0</v>
      </c>
      <c r="H326">
        <v>0</v>
      </c>
      <c r="I326">
        <v>0</v>
      </c>
      <c r="K326" s="9"/>
      <c r="M326">
        <v>2032</v>
      </c>
      <c r="N326">
        <v>0</v>
      </c>
      <c r="O326">
        <v>3.8128099999999998E-2</v>
      </c>
      <c r="P326">
        <v>4.5961799999999997E-2</v>
      </c>
      <c r="Q326">
        <v>0</v>
      </c>
      <c r="R326">
        <v>0</v>
      </c>
      <c r="S326">
        <v>0</v>
      </c>
      <c r="T326">
        <v>0</v>
      </c>
      <c r="U326">
        <v>0</v>
      </c>
    </row>
    <row r="327" spans="1:23" ht="15" customHeight="1" x14ac:dyDescent="0.25">
      <c r="A327">
        <v>2033</v>
      </c>
      <c r="B327">
        <v>0</v>
      </c>
      <c r="C327">
        <v>3.8128099999999998E-2</v>
      </c>
      <c r="D327">
        <v>4.5961799999999997E-2</v>
      </c>
      <c r="E327">
        <v>0</v>
      </c>
      <c r="F327">
        <v>0</v>
      </c>
      <c r="G327">
        <v>0</v>
      </c>
      <c r="H327">
        <v>0</v>
      </c>
      <c r="I327">
        <v>0</v>
      </c>
      <c r="K327" s="9"/>
      <c r="M327">
        <v>2033</v>
      </c>
      <c r="N327">
        <v>0</v>
      </c>
      <c r="O327">
        <v>3.8128099999999998E-2</v>
      </c>
      <c r="P327">
        <v>4.5961799999999997E-2</v>
      </c>
      <c r="Q327">
        <v>0</v>
      </c>
      <c r="R327">
        <v>0</v>
      </c>
      <c r="S327">
        <v>0</v>
      </c>
      <c r="T327">
        <v>0</v>
      </c>
      <c r="U327">
        <v>0</v>
      </c>
    </row>
    <row r="328" spans="1:23" ht="15" customHeight="1" x14ac:dyDescent="0.25">
      <c r="A328">
        <v>2034</v>
      </c>
      <c r="B328">
        <v>0</v>
      </c>
      <c r="C328">
        <v>3.8128099999999998E-2</v>
      </c>
      <c r="D328">
        <v>4.5961799999999997E-2</v>
      </c>
      <c r="E328">
        <v>0</v>
      </c>
      <c r="F328">
        <v>0</v>
      </c>
      <c r="G328">
        <v>0</v>
      </c>
      <c r="H328">
        <v>0</v>
      </c>
      <c r="I328">
        <v>0</v>
      </c>
      <c r="K328" s="9"/>
      <c r="M328">
        <v>2034</v>
      </c>
      <c r="N328">
        <v>0</v>
      </c>
      <c r="O328">
        <v>3.8128099999999998E-2</v>
      </c>
      <c r="P328">
        <v>4.5961799999999997E-2</v>
      </c>
      <c r="Q328">
        <v>0</v>
      </c>
      <c r="R328">
        <v>0</v>
      </c>
      <c r="S328">
        <v>0</v>
      </c>
      <c r="T328">
        <v>0</v>
      </c>
      <c r="U328">
        <v>0</v>
      </c>
    </row>
    <row r="329" spans="1:23" ht="15" customHeight="1" x14ac:dyDescent="0.25"/>
    <row r="330" spans="1:23" ht="15" customHeight="1" x14ac:dyDescent="0.25">
      <c r="A330" t="s">
        <v>94</v>
      </c>
      <c r="M330" t="s">
        <v>94</v>
      </c>
    </row>
    <row r="331" spans="1:23" ht="15" customHeight="1" x14ac:dyDescent="0.25">
      <c r="A331" t="s">
        <v>6</v>
      </c>
      <c r="B331" t="s">
        <v>47</v>
      </c>
      <c r="C331" t="s">
        <v>48</v>
      </c>
      <c r="D331" t="s">
        <v>49</v>
      </c>
      <c r="E331" t="s">
        <v>50</v>
      </c>
      <c r="F331" t="s">
        <v>51</v>
      </c>
      <c r="G331" t="s">
        <v>52</v>
      </c>
      <c r="H331" t="s">
        <v>53</v>
      </c>
      <c r="I331" t="s">
        <v>54</v>
      </c>
      <c r="M331" t="s">
        <v>6</v>
      </c>
      <c r="N331" t="s">
        <v>47</v>
      </c>
      <c r="O331" t="s">
        <v>48</v>
      </c>
      <c r="P331" t="s">
        <v>49</v>
      </c>
      <c r="Q331" t="s">
        <v>50</v>
      </c>
      <c r="R331" t="s">
        <v>51</v>
      </c>
      <c r="S331" t="s">
        <v>52</v>
      </c>
      <c r="T331" t="s">
        <v>53</v>
      </c>
      <c r="U331" t="s">
        <v>54</v>
      </c>
    </row>
    <row r="332" spans="1:23" ht="15" customHeight="1" x14ac:dyDescent="0.25">
      <c r="A332">
        <v>2021</v>
      </c>
      <c r="B332">
        <v>81.051199999999994</v>
      </c>
      <c r="C332">
        <v>20.766300000000001</v>
      </c>
      <c r="D332">
        <v>19.077300000000001</v>
      </c>
      <c r="E332">
        <v>26.160599999999999</v>
      </c>
      <c r="F332">
        <v>26.160599999999999</v>
      </c>
      <c r="G332">
        <v>26.160599999999999</v>
      </c>
      <c r="H332">
        <v>26.160599999999999</v>
      </c>
      <c r="I332" s="1">
        <v>8.1712399999999997E-14</v>
      </c>
      <c r="M332">
        <v>2021</v>
      </c>
      <c r="N332">
        <v>81.051199999999994</v>
      </c>
      <c r="O332">
        <v>20.766300000000001</v>
      </c>
      <c r="P332">
        <v>19.077300000000001</v>
      </c>
      <c r="Q332">
        <v>26.160599999999999</v>
      </c>
      <c r="R332">
        <v>26.160599999999999</v>
      </c>
      <c r="S332">
        <v>26.160599999999999</v>
      </c>
      <c r="T332">
        <v>26.160599999999999</v>
      </c>
      <c r="U332" s="1">
        <v>8.1712399999999997E-14</v>
      </c>
      <c r="W332" s="9">
        <f t="shared" ref="W332:W345" si="59">S332*1000</f>
        <v>26160.6</v>
      </c>
    </row>
    <row r="333" spans="1:23" ht="15" customHeight="1" x14ac:dyDescent="0.25">
      <c r="A333">
        <v>2022</v>
      </c>
      <c r="B333">
        <v>81.051199999999994</v>
      </c>
      <c r="C333">
        <v>20.766300000000001</v>
      </c>
      <c r="D333">
        <v>19.077300000000001</v>
      </c>
      <c r="E333">
        <v>25.986699999999999</v>
      </c>
      <c r="F333">
        <v>26.0151</v>
      </c>
      <c r="G333">
        <v>26.0197</v>
      </c>
      <c r="H333">
        <v>26.0685</v>
      </c>
      <c r="I333">
        <v>2.57726E-2</v>
      </c>
      <c r="M333">
        <v>2022</v>
      </c>
      <c r="N333">
        <v>81.051199999999994</v>
      </c>
      <c r="O333">
        <v>20.766300000000001</v>
      </c>
      <c r="P333">
        <v>19.077300000000001</v>
      </c>
      <c r="Q333">
        <v>25.986699999999999</v>
      </c>
      <c r="R333">
        <v>26.0151</v>
      </c>
      <c r="S333">
        <v>26.0197</v>
      </c>
      <c r="T333">
        <v>26.0685</v>
      </c>
      <c r="U333">
        <v>2.57726E-2</v>
      </c>
      <c r="W333" s="9">
        <f t="shared" si="59"/>
        <v>26019.7</v>
      </c>
    </row>
    <row r="334" spans="1:23" ht="15" customHeight="1" x14ac:dyDescent="0.25">
      <c r="A334">
        <v>2023</v>
      </c>
      <c r="B334">
        <v>81.051199999999994</v>
      </c>
      <c r="C334">
        <v>20.766300000000001</v>
      </c>
      <c r="D334">
        <v>19.077300000000001</v>
      </c>
      <c r="E334">
        <v>26.2424</v>
      </c>
      <c r="F334">
        <v>26.3066</v>
      </c>
      <c r="G334">
        <v>26.313199999999998</v>
      </c>
      <c r="H334">
        <v>26.400400000000001</v>
      </c>
      <c r="I334">
        <v>5.0943700000000001E-2</v>
      </c>
      <c r="M334">
        <v>2023</v>
      </c>
      <c r="N334">
        <v>81.051199999999994</v>
      </c>
      <c r="O334">
        <v>20.766300000000001</v>
      </c>
      <c r="P334">
        <v>19.077300000000001</v>
      </c>
      <c r="Q334">
        <v>25.866700000000002</v>
      </c>
      <c r="R334">
        <v>25.930900000000001</v>
      </c>
      <c r="S334">
        <v>25.9375</v>
      </c>
      <c r="T334">
        <v>26.0246</v>
      </c>
      <c r="U334">
        <v>5.0943599999999999E-2</v>
      </c>
      <c r="W334" s="9">
        <f t="shared" si="59"/>
        <v>25937.5</v>
      </c>
    </row>
    <row r="335" spans="1:23" ht="15" customHeight="1" x14ac:dyDescent="0.25">
      <c r="A335">
        <v>2024</v>
      </c>
      <c r="B335">
        <v>81.051199999999994</v>
      </c>
      <c r="C335">
        <v>20.766300000000001</v>
      </c>
      <c r="D335">
        <v>19.077300000000001</v>
      </c>
      <c r="E335">
        <v>26.489799999999999</v>
      </c>
      <c r="F335">
        <v>26.598099999999999</v>
      </c>
      <c r="G335">
        <v>26.608599999999999</v>
      </c>
      <c r="H335">
        <v>26.762499999999999</v>
      </c>
      <c r="I335">
        <v>8.4277400000000002E-2</v>
      </c>
      <c r="M335">
        <v>2024</v>
      </c>
      <c r="N335">
        <v>81.051199999999994</v>
      </c>
      <c r="O335">
        <v>20.766300000000001</v>
      </c>
      <c r="P335">
        <v>19.077300000000001</v>
      </c>
      <c r="Q335">
        <v>25.756699999999999</v>
      </c>
      <c r="R335">
        <v>25.864999999999998</v>
      </c>
      <c r="S335">
        <v>25.875499999999999</v>
      </c>
      <c r="T335">
        <v>26.029399999999999</v>
      </c>
      <c r="U335">
        <v>8.4276599999999993E-2</v>
      </c>
      <c r="W335" s="9">
        <f t="shared" si="59"/>
        <v>25875.5</v>
      </c>
    </row>
    <row r="336" spans="1:23" ht="15" customHeight="1" x14ac:dyDescent="0.25">
      <c r="A336">
        <v>2025</v>
      </c>
      <c r="B336">
        <v>81.051199999999994</v>
      </c>
      <c r="C336">
        <v>20.766300000000001</v>
      </c>
      <c r="D336">
        <v>19.077300000000001</v>
      </c>
      <c r="E336">
        <v>26.7331</v>
      </c>
      <c r="F336">
        <v>26.898499999999999</v>
      </c>
      <c r="G336">
        <v>26.909600000000001</v>
      </c>
      <c r="H336">
        <v>27.1248</v>
      </c>
      <c r="I336">
        <v>0.125862</v>
      </c>
      <c r="M336">
        <v>2025</v>
      </c>
      <c r="N336">
        <v>81.051199999999994</v>
      </c>
      <c r="O336">
        <v>20.766300000000001</v>
      </c>
      <c r="P336">
        <v>19.077300000000001</v>
      </c>
      <c r="Q336">
        <v>26.014700000000001</v>
      </c>
      <c r="R336">
        <v>26.180099999999999</v>
      </c>
      <c r="S336">
        <v>26.191199999999998</v>
      </c>
      <c r="T336">
        <v>26.406400000000001</v>
      </c>
      <c r="U336">
        <v>0.125861</v>
      </c>
      <c r="W336" s="9">
        <f t="shared" si="59"/>
        <v>26191.199999999997</v>
      </c>
    </row>
    <row r="337" spans="1:23" ht="15" customHeight="1" x14ac:dyDescent="0.25">
      <c r="A337">
        <v>2026</v>
      </c>
      <c r="B337">
        <v>81.051199999999994</v>
      </c>
      <c r="C337">
        <v>20.766300000000001</v>
      </c>
      <c r="D337">
        <v>19.077300000000001</v>
      </c>
      <c r="E337">
        <v>26.966799999999999</v>
      </c>
      <c r="F337">
        <v>27.197700000000001</v>
      </c>
      <c r="G337">
        <v>27.2151</v>
      </c>
      <c r="H337">
        <v>27.5107</v>
      </c>
      <c r="I337">
        <v>0.17454700000000001</v>
      </c>
      <c r="M337">
        <v>2026</v>
      </c>
      <c r="N337">
        <v>81.051199999999994</v>
      </c>
      <c r="O337">
        <v>20.766300000000001</v>
      </c>
      <c r="P337">
        <v>19.077300000000001</v>
      </c>
      <c r="Q337">
        <v>26.2638</v>
      </c>
      <c r="R337">
        <v>26.494700000000002</v>
      </c>
      <c r="S337">
        <v>26.5121</v>
      </c>
      <c r="T337">
        <v>26.8078</v>
      </c>
      <c r="U337">
        <v>0.17454500000000001</v>
      </c>
      <c r="W337" s="9">
        <f t="shared" si="59"/>
        <v>26512.1</v>
      </c>
    </row>
    <row r="338" spans="1:23" ht="15" customHeight="1" x14ac:dyDescent="0.25">
      <c r="A338">
        <v>2027</v>
      </c>
      <c r="B338">
        <v>81.051199999999994</v>
      </c>
      <c r="C338">
        <v>20.766300000000001</v>
      </c>
      <c r="D338">
        <v>19.077300000000001</v>
      </c>
      <c r="E338">
        <v>27.196899999999999</v>
      </c>
      <c r="F338">
        <v>27.505800000000001</v>
      </c>
      <c r="G338">
        <v>27.5243</v>
      </c>
      <c r="H338">
        <v>27.909300000000002</v>
      </c>
      <c r="I338">
        <v>0.228993</v>
      </c>
      <c r="M338">
        <v>2027</v>
      </c>
      <c r="N338">
        <v>81.051199999999994</v>
      </c>
      <c r="O338">
        <v>20.766300000000001</v>
      </c>
      <c r="P338">
        <v>19.077300000000001</v>
      </c>
      <c r="Q338">
        <v>26.51</v>
      </c>
      <c r="R338">
        <v>26.8188</v>
      </c>
      <c r="S338">
        <v>26.837299999999999</v>
      </c>
      <c r="T338">
        <v>27.2224</v>
      </c>
      <c r="U338">
        <v>0.22899</v>
      </c>
      <c r="W338" s="9">
        <f t="shared" si="59"/>
        <v>26837.3</v>
      </c>
    </row>
    <row r="339" spans="1:23" ht="15" customHeight="1" x14ac:dyDescent="0.25">
      <c r="A339">
        <v>2028</v>
      </c>
      <c r="B339">
        <v>81.051199999999994</v>
      </c>
      <c r="C339">
        <v>20.766300000000001</v>
      </c>
      <c r="D339">
        <v>19.077300000000001</v>
      </c>
      <c r="E339">
        <v>27.424700000000001</v>
      </c>
      <c r="F339">
        <v>27.8203</v>
      </c>
      <c r="G339">
        <v>27.8401</v>
      </c>
      <c r="H339">
        <v>28.3263</v>
      </c>
      <c r="I339">
        <v>0.28624500000000003</v>
      </c>
      <c r="M339">
        <v>2028</v>
      </c>
      <c r="N339">
        <v>81.051199999999994</v>
      </c>
      <c r="O339">
        <v>20.766300000000001</v>
      </c>
      <c r="P339">
        <v>19.077300000000001</v>
      </c>
      <c r="Q339">
        <v>26.754100000000001</v>
      </c>
      <c r="R339">
        <v>27.149699999999999</v>
      </c>
      <c r="S339">
        <v>27.169499999999999</v>
      </c>
      <c r="T339">
        <v>27.6557</v>
      </c>
      <c r="U339">
        <v>0.286242</v>
      </c>
      <c r="W339" s="9">
        <f t="shared" si="59"/>
        <v>27169.5</v>
      </c>
    </row>
    <row r="340" spans="1:23" ht="15" customHeight="1" x14ac:dyDescent="0.25">
      <c r="A340">
        <v>2029</v>
      </c>
      <c r="B340">
        <v>81.051199999999994</v>
      </c>
      <c r="C340">
        <v>20.766300000000001</v>
      </c>
      <c r="D340">
        <v>19.077300000000001</v>
      </c>
      <c r="E340">
        <v>27.652000000000001</v>
      </c>
      <c r="F340">
        <v>28.14</v>
      </c>
      <c r="G340">
        <v>28.157699999999998</v>
      </c>
      <c r="H340">
        <v>28.7563</v>
      </c>
      <c r="I340">
        <v>0.34728500000000001</v>
      </c>
      <c r="M340">
        <v>2029</v>
      </c>
      <c r="N340">
        <v>81.051199999999994</v>
      </c>
      <c r="O340">
        <v>20.766300000000001</v>
      </c>
      <c r="P340">
        <v>19.077300000000001</v>
      </c>
      <c r="Q340">
        <v>26.998200000000001</v>
      </c>
      <c r="R340">
        <v>27.4862</v>
      </c>
      <c r="S340">
        <v>27.503799999999998</v>
      </c>
      <c r="T340">
        <v>28.102499999999999</v>
      </c>
      <c r="U340">
        <v>0.34728199999999998</v>
      </c>
      <c r="W340" s="9">
        <f t="shared" si="59"/>
        <v>27503.8</v>
      </c>
    </row>
    <row r="341" spans="1:23" ht="15" customHeight="1" x14ac:dyDescent="0.25">
      <c r="A341">
        <v>2030</v>
      </c>
      <c r="B341">
        <v>81.051199999999994</v>
      </c>
      <c r="C341">
        <v>20.766300000000001</v>
      </c>
      <c r="D341">
        <v>19.077300000000001</v>
      </c>
      <c r="E341">
        <v>27.8506</v>
      </c>
      <c r="F341">
        <v>28.4679</v>
      </c>
      <c r="G341">
        <v>28.476700000000001</v>
      </c>
      <c r="H341">
        <v>29.163900000000002</v>
      </c>
      <c r="I341">
        <v>0.40932600000000002</v>
      </c>
      <c r="M341">
        <v>2030</v>
      </c>
      <c r="N341">
        <v>81.051199999999994</v>
      </c>
      <c r="O341">
        <v>20.766300000000001</v>
      </c>
      <c r="P341">
        <v>19.077300000000001</v>
      </c>
      <c r="Q341">
        <v>27.213799999999999</v>
      </c>
      <c r="R341">
        <v>27.831099999999999</v>
      </c>
      <c r="S341">
        <v>27.8399</v>
      </c>
      <c r="T341">
        <v>28.527000000000001</v>
      </c>
      <c r="U341">
        <v>0.40932299999999999</v>
      </c>
      <c r="W341" s="9">
        <f t="shared" si="59"/>
        <v>27839.9</v>
      </c>
    </row>
    <row r="342" spans="1:23" ht="15" customHeight="1" x14ac:dyDescent="0.25">
      <c r="A342">
        <v>2031</v>
      </c>
      <c r="B342">
        <v>81.051199999999994</v>
      </c>
      <c r="C342">
        <v>20.766300000000001</v>
      </c>
      <c r="D342">
        <v>19.077300000000001</v>
      </c>
      <c r="E342">
        <v>28.0824</v>
      </c>
      <c r="F342">
        <v>28.790800000000001</v>
      </c>
      <c r="G342">
        <v>28.796099999999999</v>
      </c>
      <c r="H342">
        <v>29.605899999999998</v>
      </c>
      <c r="I342">
        <v>0.47376400000000002</v>
      </c>
      <c r="M342">
        <v>2031</v>
      </c>
      <c r="N342">
        <v>81.051199999999994</v>
      </c>
      <c r="O342">
        <v>20.766300000000001</v>
      </c>
      <c r="P342">
        <v>19.077300000000001</v>
      </c>
      <c r="Q342">
        <v>27.462599999999998</v>
      </c>
      <c r="R342">
        <v>28.170999999999999</v>
      </c>
      <c r="S342">
        <v>28.176300000000001</v>
      </c>
      <c r="T342">
        <v>28.9861</v>
      </c>
      <c r="U342">
        <v>0.47376000000000001</v>
      </c>
      <c r="W342" s="9">
        <f t="shared" si="59"/>
        <v>28176.300000000003</v>
      </c>
    </row>
    <row r="343" spans="1:23" ht="15" customHeight="1" x14ac:dyDescent="0.25">
      <c r="A343">
        <v>2032</v>
      </c>
      <c r="B343">
        <v>81.051199999999994</v>
      </c>
      <c r="C343">
        <v>20.766300000000001</v>
      </c>
      <c r="D343">
        <v>19.077300000000001</v>
      </c>
      <c r="E343">
        <v>28.297499999999999</v>
      </c>
      <c r="F343">
        <v>29.117000000000001</v>
      </c>
      <c r="G343">
        <v>29.116700000000002</v>
      </c>
      <c r="H343">
        <v>29.992799999999999</v>
      </c>
      <c r="I343">
        <v>0.53841099999999997</v>
      </c>
      <c r="M343">
        <v>2032</v>
      </c>
      <c r="N343">
        <v>81.051199999999994</v>
      </c>
      <c r="O343">
        <v>20.766300000000001</v>
      </c>
      <c r="P343">
        <v>19.077300000000001</v>
      </c>
      <c r="Q343">
        <v>27.694800000000001</v>
      </c>
      <c r="R343">
        <v>28.514199999999999</v>
      </c>
      <c r="S343">
        <v>28.5139</v>
      </c>
      <c r="T343">
        <v>29.39</v>
      </c>
      <c r="U343">
        <v>0.53840699999999997</v>
      </c>
      <c r="W343" s="9">
        <f t="shared" si="59"/>
        <v>28513.899999999998</v>
      </c>
    </row>
    <row r="344" spans="1:23" ht="15" customHeight="1" x14ac:dyDescent="0.25">
      <c r="A344">
        <v>2033</v>
      </c>
      <c r="B344">
        <v>81.051199999999994</v>
      </c>
      <c r="C344">
        <v>20.766300000000001</v>
      </c>
      <c r="D344">
        <v>19.077300000000001</v>
      </c>
      <c r="E344">
        <v>28.528600000000001</v>
      </c>
      <c r="F344">
        <v>29.421299999999999</v>
      </c>
      <c r="G344">
        <v>29.436199999999999</v>
      </c>
      <c r="H344">
        <v>30.423500000000001</v>
      </c>
      <c r="I344">
        <v>0.60327500000000001</v>
      </c>
      <c r="M344">
        <v>2033</v>
      </c>
      <c r="N344">
        <v>81.051199999999994</v>
      </c>
      <c r="O344">
        <v>20.766300000000001</v>
      </c>
      <c r="P344">
        <v>19.077300000000001</v>
      </c>
      <c r="Q344">
        <v>27.942900000000002</v>
      </c>
      <c r="R344">
        <v>28.8355</v>
      </c>
      <c r="S344">
        <v>28.8504</v>
      </c>
      <c r="T344">
        <v>29.837700000000002</v>
      </c>
      <c r="U344">
        <v>0.603271</v>
      </c>
      <c r="W344" s="9">
        <f t="shared" si="59"/>
        <v>28850.400000000001</v>
      </c>
    </row>
    <row r="345" spans="1:23" ht="15" customHeight="1" x14ac:dyDescent="0.25">
      <c r="A345">
        <v>2034</v>
      </c>
      <c r="B345">
        <v>81.051199999999994</v>
      </c>
      <c r="C345">
        <v>20.766300000000001</v>
      </c>
      <c r="D345">
        <v>19.077300000000001</v>
      </c>
      <c r="E345">
        <v>28.751100000000001</v>
      </c>
      <c r="F345">
        <v>29.726700000000001</v>
      </c>
      <c r="G345">
        <v>29.752199999999998</v>
      </c>
      <c r="H345">
        <v>30.792999999999999</v>
      </c>
      <c r="I345">
        <v>0.66797600000000001</v>
      </c>
      <c r="M345">
        <v>2034</v>
      </c>
      <c r="N345">
        <v>81.051199999999994</v>
      </c>
      <c r="O345">
        <v>20.766300000000001</v>
      </c>
      <c r="P345">
        <v>19.077300000000001</v>
      </c>
      <c r="Q345">
        <v>28.182200000000002</v>
      </c>
      <c r="R345">
        <v>29.157800000000002</v>
      </c>
      <c r="S345">
        <v>29.183299999999999</v>
      </c>
      <c r="T345">
        <v>30.224</v>
      </c>
      <c r="U345">
        <v>0.66797200000000001</v>
      </c>
      <c r="W345" s="9">
        <f t="shared" si="59"/>
        <v>29183.3</v>
      </c>
    </row>
    <row r="346" spans="1:23" ht="15" customHeight="1" x14ac:dyDescent="0.25">
      <c r="A346" t="s">
        <v>16</v>
      </c>
      <c r="B346">
        <v>6</v>
      </c>
      <c r="C346" t="s">
        <v>16</v>
      </c>
      <c r="D346" t="s">
        <v>17</v>
      </c>
      <c r="E346" t="s">
        <v>95</v>
      </c>
      <c r="M346" t="s">
        <v>16</v>
      </c>
      <c r="N346">
        <v>6</v>
      </c>
      <c r="O346" t="s">
        <v>16</v>
      </c>
      <c r="P346" t="s">
        <v>17</v>
      </c>
      <c r="Q346" t="s">
        <v>95</v>
      </c>
    </row>
    <row r="347" spans="1:23" ht="15" customHeight="1" x14ac:dyDescent="0.25">
      <c r="A347" t="s">
        <v>18</v>
      </c>
      <c r="B347" t="s">
        <v>95</v>
      </c>
      <c r="M347" t="s">
        <v>18</v>
      </c>
      <c r="N347" t="s">
        <v>95</v>
      </c>
    </row>
    <row r="348" spans="1:23" ht="15" customHeight="1" x14ac:dyDescent="0.25">
      <c r="A348" t="s">
        <v>6</v>
      </c>
      <c r="B348" t="s">
        <v>19</v>
      </c>
      <c r="C348" t="s">
        <v>20</v>
      </c>
      <c r="D348" t="s">
        <v>21</v>
      </c>
      <c r="E348" t="s">
        <v>22</v>
      </c>
      <c r="F348" t="s">
        <v>23</v>
      </c>
      <c r="G348" t="s">
        <v>24</v>
      </c>
      <c r="H348" t="s">
        <v>25</v>
      </c>
      <c r="I348" t="s">
        <v>26</v>
      </c>
      <c r="M348" t="s">
        <v>6</v>
      </c>
      <c r="N348" t="s">
        <v>19</v>
      </c>
      <c r="O348" t="s">
        <v>20</v>
      </c>
      <c r="P348" t="s">
        <v>21</v>
      </c>
      <c r="Q348" t="s">
        <v>22</v>
      </c>
      <c r="R348" t="s">
        <v>23</v>
      </c>
      <c r="S348" t="s">
        <v>24</v>
      </c>
      <c r="T348" t="s">
        <v>25</v>
      </c>
      <c r="U348" t="s">
        <v>26</v>
      </c>
    </row>
    <row r="349" spans="1:23" ht="15" customHeight="1" x14ac:dyDescent="0.25">
      <c r="A349">
        <v>2021</v>
      </c>
      <c r="B349">
        <v>0</v>
      </c>
      <c r="C349">
        <v>0.57415300000000002</v>
      </c>
      <c r="D349">
        <v>0.61545300000000003</v>
      </c>
      <c r="E349">
        <v>0.42488500000000001</v>
      </c>
      <c r="F349">
        <v>0.42488500000000001</v>
      </c>
      <c r="G349">
        <v>0.42488500000000001</v>
      </c>
      <c r="H349">
        <v>0.42488500000000001</v>
      </c>
      <c r="I349" s="1">
        <v>1.2767600000000001E-15</v>
      </c>
      <c r="M349">
        <v>2021</v>
      </c>
      <c r="N349">
        <v>0</v>
      </c>
      <c r="O349">
        <v>0.57415300000000002</v>
      </c>
      <c r="P349">
        <v>0.61545300000000003</v>
      </c>
      <c r="Q349">
        <v>0.42488500000000001</v>
      </c>
      <c r="R349">
        <v>0.42488500000000001</v>
      </c>
      <c r="S349">
        <v>0.42488500000000001</v>
      </c>
      <c r="T349">
        <v>0.42488500000000001</v>
      </c>
      <c r="U349" s="1">
        <v>1.2767600000000001E-15</v>
      </c>
      <c r="W349" s="9">
        <f t="shared" ref="W349:W362" si="60">S349*1000</f>
        <v>424.88499999999999</v>
      </c>
    </row>
    <row r="350" spans="1:23" ht="15" customHeight="1" x14ac:dyDescent="0.25">
      <c r="A350">
        <v>2022</v>
      </c>
      <c r="B350">
        <v>0</v>
      </c>
      <c r="C350">
        <v>0.57415300000000002</v>
      </c>
      <c r="D350">
        <v>0.61545300000000003</v>
      </c>
      <c r="E350">
        <v>0.944886</v>
      </c>
      <c r="F350">
        <v>0.94488700000000003</v>
      </c>
      <c r="G350">
        <v>0.94488700000000003</v>
      </c>
      <c r="H350">
        <v>0.94488799999999995</v>
      </c>
      <c r="I350" s="1">
        <v>5.0550399999999997E-7</v>
      </c>
      <c r="M350">
        <v>2022</v>
      </c>
      <c r="N350">
        <v>0</v>
      </c>
      <c r="O350">
        <v>0.57415300000000002</v>
      </c>
      <c r="P350">
        <v>0.61545300000000003</v>
      </c>
      <c r="Q350">
        <v>0.944886</v>
      </c>
      <c r="R350">
        <v>0.94488700000000003</v>
      </c>
      <c r="S350">
        <v>0.94488700000000003</v>
      </c>
      <c r="T350">
        <v>0.94488799999999995</v>
      </c>
      <c r="U350" s="1">
        <v>5.05505E-7</v>
      </c>
      <c r="W350" s="9">
        <f t="shared" si="60"/>
        <v>944.88700000000006</v>
      </c>
    </row>
    <row r="351" spans="1:23" ht="15" customHeight="1" x14ac:dyDescent="0.25">
      <c r="A351">
        <v>2023</v>
      </c>
      <c r="B351">
        <v>0</v>
      </c>
      <c r="C351">
        <v>0.57415300000000002</v>
      </c>
      <c r="D351">
        <v>0.61545300000000003</v>
      </c>
      <c r="E351">
        <v>0.91014300000000004</v>
      </c>
      <c r="F351">
        <v>0.91014600000000001</v>
      </c>
      <c r="G351">
        <v>0.91014700000000004</v>
      </c>
      <c r="H351">
        <v>0.91015100000000004</v>
      </c>
      <c r="I351" s="1">
        <v>2.5051500000000001E-6</v>
      </c>
      <c r="M351">
        <v>2023</v>
      </c>
      <c r="N351">
        <v>0</v>
      </c>
      <c r="O351">
        <v>0.57415300000000002</v>
      </c>
      <c r="P351">
        <v>0.61545300000000003</v>
      </c>
      <c r="Q351">
        <v>0.91014300000000004</v>
      </c>
      <c r="R351">
        <v>0.91014600000000001</v>
      </c>
      <c r="S351">
        <v>0.91014600000000001</v>
      </c>
      <c r="T351">
        <v>0.91015100000000004</v>
      </c>
      <c r="U351" s="1">
        <v>2.5051500000000001E-6</v>
      </c>
      <c r="W351" s="9">
        <f t="shared" si="60"/>
        <v>910.14599999999996</v>
      </c>
    </row>
    <row r="352" spans="1:23" ht="15" customHeight="1" x14ac:dyDescent="0.25">
      <c r="A352">
        <v>2024</v>
      </c>
      <c r="B352">
        <v>0</v>
      </c>
      <c r="C352">
        <v>0.57415300000000002</v>
      </c>
      <c r="D352">
        <v>0.61545300000000003</v>
      </c>
      <c r="E352">
        <v>0.88450600000000001</v>
      </c>
      <c r="F352">
        <v>0.88451900000000006</v>
      </c>
      <c r="G352">
        <v>0.88451999999999997</v>
      </c>
      <c r="H352">
        <v>0.88453899999999996</v>
      </c>
      <c r="I352" s="1">
        <v>1.0521400000000001E-5</v>
      </c>
      <c r="M352">
        <v>2024</v>
      </c>
      <c r="N352">
        <v>0</v>
      </c>
      <c r="O352">
        <v>0.57415300000000002</v>
      </c>
      <c r="P352">
        <v>0.61545300000000003</v>
      </c>
      <c r="Q352">
        <v>0.88450600000000001</v>
      </c>
      <c r="R352">
        <v>0.88451900000000006</v>
      </c>
      <c r="S352">
        <v>0.88451999999999997</v>
      </c>
      <c r="T352">
        <v>0.88453899999999996</v>
      </c>
      <c r="U352" s="1">
        <v>1.0521400000000001E-5</v>
      </c>
      <c r="W352" s="9">
        <f t="shared" si="60"/>
        <v>884.52</v>
      </c>
    </row>
    <row r="353" spans="1:23" ht="15" customHeight="1" x14ac:dyDescent="0.25">
      <c r="A353">
        <v>2025</v>
      </c>
      <c r="B353">
        <v>0</v>
      </c>
      <c r="C353">
        <v>0.57415300000000002</v>
      </c>
      <c r="D353">
        <v>0.61545300000000003</v>
      </c>
      <c r="E353">
        <v>0.86926300000000001</v>
      </c>
      <c r="F353">
        <v>0.86931000000000003</v>
      </c>
      <c r="G353">
        <v>0.86931400000000003</v>
      </c>
      <c r="H353">
        <v>0.86938400000000005</v>
      </c>
      <c r="I353" s="1">
        <v>3.8672199999999999E-5</v>
      </c>
      <c r="M353">
        <v>2025</v>
      </c>
      <c r="N353">
        <v>0</v>
      </c>
      <c r="O353">
        <v>0.57415300000000002</v>
      </c>
      <c r="P353">
        <v>0.61545300000000003</v>
      </c>
      <c r="Q353">
        <v>0.86926300000000001</v>
      </c>
      <c r="R353">
        <v>0.86931000000000003</v>
      </c>
      <c r="S353">
        <v>0.86931400000000003</v>
      </c>
      <c r="T353">
        <v>0.86938400000000005</v>
      </c>
      <c r="U353" s="1">
        <v>3.8672199999999999E-5</v>
      </c>
      <c r="W353" s="9">
        <f t="shared" si="60"/>
        <v>869.31400000000008</v>
      </c>
    </row>
    <row r="354" spans="1:23" ht="15" customHeight="1" x14ac:dyDescent="0.25">
      <c r="A354">
        <v>2026</v>
      </c>
      <c r="B354">
        <v>0</v>
      </c>
      <c r="C354">
        <v>0.57415300000000002</v>
      </c>
      <c r="D354">
        <v>0.61545300000000003</v>
      </c>
      <c r="E354">
        <v>0.86420200000000003</v>
      </c>
      <c r="F354">
        <v>0.86435399999999996</v>
      </c>
      <c r="G354">
        <v>0.86436800000000003</v>
      </c>
      <c r="H354">
        <v>0.86459299999999994</v>
      </c>
      <c r="I354" s="1">
        <v>1.2304899999999999E-4</v>
      </c>
      <c r="M354">
        <v>2026</v>
      </c>
      <c r="N354">
        <v>0</v>
      </c>
      <c r="O354">
        <v>0.57415300000000002</v>
      </c>
      <c r="P354">
        <v>0.61545300000000003</v>
      </c>
      <c r="Q354">
        <v>0.86420200000000003</v>
      </c>
      <c r="R354">
        <v>0.86435399999999996</v>
      </c>
      <c r="S354">
        <v>0.86436800000000003</v>
      </c>
      <c r="T354">
        <v>0.86459299999999994</v>
      </c>
      <c r="U354">
        <v>1.2304899999999999E-4</v>
      </c>
      <c r="W354" s="9">
        <f t="shared" si="60"/>
        <v>864.36800000000005</v>
      </c>
    </row>
    <row r="355" spans="1:23" ht="15" customHeight="1" x14ac:dyDescent="0.25">
      <c r="A355">
        <v>2027</v>
      </c>
      <c r="B355">
        <v>0</v>
      </c>
      <c r="C355">
        <v>0.57415300000000002</v>
      </c>
      <c r="D355">
        <v>0.61545300000000003</v>
      </c>
      <c r="E355">
        <v>0.83357000000000003</v>
      </c>
      <c r="F355">
        <v>0.83396999999999999</v>
      </c>
      <c r="G355">
        <v>0.83401400000000003</v>
      </c>
      <c r="H355">
        <v>0.83461099999999999</v>
      </c>
      <c r="I355">
        <v>3.2822199999999998E-4</v>
      </c>
      <c r="M355">
        <v>2027</v>
      </c>
      <c r="N355">
        <v>0</v>
      </c>
      <c r="O355">
        <v>0.57415300000000002</v>
      </c>
      <c r="P355">
        <v>0.61545300000000003</v>
      </c>
      <c r="Q355">
        <v>0.83357000000000003</v>
      </c>
      <c r="R355">
        <v>0.83396999999999999</v>
      </c>
      <c r="S355">
        <v>0.83401400000000003</v>
      </c>
      <c r="T355">
        <v>0.83461099999999999</v>
      </c>
      <c r="U355">
        <v>3.2822199999999998E-4</v>
      </c>
      <c r="W355" s="9">
        <f t="shared" si="60"/>
        <v>834.01400000000001</v>
      </c>
    </row>
    <row r="356" spans="1:23" ht="15" customHeight="1" x14ac:dyDescent="0.25">
      <c r="A356">
        <v>2028</v>
      </c>
      <c r="B356">
        <v>0</v>
      </c>
      <c r="C356">
        <v>0.57415300000000002</v>
      </c>
      <c r="D356">
        <v>0.61545300000000003</v>
      </c>
      <c r="E356">
        <v>0.80435000000000001</v>
      </c>
      <c r="F356">
        <v>0.80520800000000003</v>
      </c>
      <c r="G356">
        <v>0.805315</v>
      </c>
      <c r="H356">
        <v>0.80653600000000003</v>
      </c>
      <c r="I356">
        <v>7.0281399999999996E-4</v>
      </c>
      <c r="M356">
        <v>2028</v>
      </c>
      <c r="N356">
        <v>0</v>
      </c>
      <c r="O356">
        <v>0.57415300000000002</v>
      </c>
      <c r="P356">
        <v>0.61545300000000003</v>
      </c>
      <c r="Q356">
        <v>0.80435000000000001</v>
      </c>
      <c r="R356">
        <v>0.80520800000000003</v>
      </c>
      <c r="S356">
        <v>0.805315</v>
      </c>
      <c r="T356">
        <v>0.80653600000000003</v>
      </c>
      <c r="U356">
        <v>7.0281399999999996E-4</v>
      </c>
      <c r="W356" s="9">
        <f t="shared" si="60"/>
        <v>805.31500000000005</v>
      </c>
    </row>
    <row r="357" spans="1:23" ht="15" customHeight="1" x14ac:dyDescent="0.25">
      <c r="A357">
        <v>2029</v>
      </c>
      <c r="B357">
        <v>0</v>
      </c>
      <c r="C357">
        <v>0.57415300000000002</v>
      </c>
      <c r="D357">
        <v>0.61545300000000003</v>
      </c>
      <c r="E357">
        <v>0.78018799999999999</v>
      </c>
      <c r="F357">
        <v>0.78160499999999999</v>
      </c>
      <c r="G357">
        <v>0.78175899999999998</v>
      </c>
      <c r="H357">
        <v>0.78382399999999997</v>
      </c>
      <c r="I357">
        <v>1.14095E-3</v>
      </c>
      <c r="M357">
        <v>2029</v>
      </c>
      <c r="N357">
        <v>0</v>
      </c>
      <c r="O357">
        <v>0.57415300000000002</v>
      </c>
      <c r="P357">
        <v>0.61545300000000003</v>
      </c>
      <c r="Q357">
        <v>0.78018799999999999</v>
      </c>
      <c r="R357">
        <v>0.78160499999999999</v>
      </c>
      <c r="S357">
        <v>0.78175899999999998</v>
      </c>
      <c r="T357">
        <v>0.78382399999999997</v>
      </c>
      <c r="U357">
        <v>1.14095E-3</v>
      </c>
      <c r="W357" s="9">
        <f t="shared" si="60"/>
        <v>781.75900000000001</v>
      </c>
    </row>
    <row r="358" spans="1:23" ht="15" customHeight="1" x14ac:dyDescent="0.25">
      <c r="A358">
        <v>2030</v>
      </c>
      <c r="B358">
        <v>0</v>
      </c>
      <c r="C358">
        <v>0.57415300000000002</v>
      </c>
      <c r="D358">
        <v>0.61545300000000003</v>
      </c>
      <c r="E358">
        <v>0.75923200000000002</v>
      </c>
      <c r="F358">
        <v>0.76126300000000002</v>
      </c>
      <c r="G358">
        <v>0.76139599999999996</v>
      </c>
      <c r="H358">
        <v>0.76393699999999998</v>
      </c>
      <c r="I358">
        <v>1.5086100000000001E-3</v>
      </c>
      <c r="M358">
        <v>2030</v>
      </c>
      <c r="N358">
        <v>0</v>
      </c>
      <c r="O358">
        <v>0.57415300000000002</v>
      </c>
      <c r="P358">
        <v>0.61545300000000003</v>
      </c>
      <c r="Q358">
        <v>0.75923200000000002</v>
      </c>
      <c r="R358">
        <v>0.76126300000000002</v>
      </c>
      <c r="S358">
        <v>0.76139599999999996</v>
      </c>
      <c r="T358">
        <v>0.76393699999999998</v>
      </c>
      <c r="U358">
        <v>1.5086100000000001E-3</v>
      </c>
      <c r="W358" s="9">
        <f t="shared" si="60"/>
        <v>761.39599999999996</v>
      </c>
    </row>
    <row r="359" spans="1:23" ht="15" customHeight="1" x14ac:dyDescent="0.25">
      <c r="A359">
        <v>2031</v>
      </c>
      <c r="B359">
        <v>0</v>
      </c>
      <c r="C359">
        <v>0.57415300000000002</v>
      </c>
      <c r="D359">
        <v>0.61545300000000003</v>
      </c>
      <c r="E359">
        <v>0.74011099999999996</v>
      </c>
      <c r="F359">
        <v>0.74261100000000002</v>
      </c>
      <c r="G359">
        <v>0.74274799999999996</v>
      </c>
      <c r="H359">
        <v>0.74573999999999996</v>
      </c>
      <c r="I359">
        <v>1.82103E-3</v>
      </c>
      <c r="M359">
        <v>2031</v>
      </c>
      <c r="N359">
        <v>0</v>
      </c>
      <c r="O359">
        <v>0.57415300000000002</v>
      </c>
      <c r="P359">
        <v>0.61545300000000003</v>
      </c>
      <c r="Q359">
        <v>0.74011099999999996</v>
      </c>
      <c r="R359">
        <v>0.74261100000000002</v>
      </c>
      <c r="S359">
        <v>0.74274799999999996</v>
      </c>
      <c r="T359">
        <v>0.74573999999999996</v>
      </c>
      <c r="U359">
        <v>1.82103E-3</v>
      </c>
      <c r="W359" s="9">
        <f t="shared" si="60"/>
        <v>742.74799999999993</v>
      </c>
    </row>
    <row r="360" spans="1:23" ht="15" customHeight="1" x14ac:dyDescent="0.25">
      <c r="A360">
        <v>2032</v>
      </c>
      <c r="B360">
        <v>0</v>
      </c>
      <c r="C360">
        <v>0.57415300000000002</v>
      </c>
      <c r="D360">
        <v>0.61545300000000003</v>
      </c>
      <c r="E360">
        <v>0.72401400000000005</v>
      </c>
      <c r="F360">
        <v>0.72694300000000001</v>
      </c>
      <c r="G360">
        <v>0.72707100000000002</v>
      </c>
      <c r="H360">
        <v>0.73050700000000002</v>
      </c>
      <c r="I360">
        <v>2.1300500000000001E-3</v>
      </c>
      <c r="M360">
        <v>2032</v>
      </c>
      <c r="N360">
        <v>0</v>
      </c>
      <c r="O360">
        <v>0.57415300000000002</v>
      </c>
      <c r="P360">
        <v>0.61545300000000003</v>
      </c>
      <c r="Q360">
        <v>0.72401400000000005</v>
      </c>
      <c r="R360">
        <v>0.72694300000000001</v>
      </c>
      <c r="S360">
        <v>0.72707100000000002</v>
      </c>
      <c r="T360">
        <v>0.73050700000000002</v>
      </c>
      <c r="U360">
        <v>2.1300500000000001E-3</v>
      </c>
      <c r="W360" s="9">
        <f t="shared" si="60"/>
        <v>727.07100000000003</v>
      </c>
    </row>
    <row r="361" spans="1:23" ht="15" customHeight="1" x14ac:dyDescent="0.25">
      <c r="A361">
        <v>2033</v>
      </c>
      <c r="B361">
        <v>0</v>
      </c>
      <c r="C361">
        <v>0.57415300000000002</v>
      </c>
      <c r="D361">
        <v>0.61545300000000003</v>
      </c>
      <c r="E361">
        <v>0.71021599999999996</v>
      </c>
      <c r="F361">
        <v>0.71403300000000003</v>
      </c>
      <c r="G361">
        <v>0.71411800000000003</v>
      </c>
      <c r="H361">
        <v>0.71890699999999996</v>
      </c>
      <c r="I361">
        <v>2.6968600000000001E-3</v>
      </c>
      <c r="M361">
        <v>2033</v>
      </c>
      <c r="N361">
        <v>0</v>
      </c>
      <c r="O361">
        <v>0.57415300000000002</v>
      </c>
      <c r="P361">
        <v>0.61545300000000003</v>
      </c>
      <c r="Q361">
        <v>0.71021599999999996</v>
      </c>
      <c r="R361">
        <v>0.71403300000000003</v>
      </c>
      <c r="S361">
        <v>0.71411800000000003</v>
      </c>
      <c r="T361">
        <v>0.71890699999999996</v>
      </c>
      <c r="U361">
        <v>2.6968600000000001E-3</v>
      </c>
      <c r="W361" s="9">
        <f t="shared" si="60"/>
        <v>714.11800000000005</v>
      </c>
    </row>
    <row r="362" spans="1:23" ht="15" customHeight="1" x14ac:dyDescent="0.25">
      <c r="A362">
        <v>2034</v>
      </c>
      <c r="B362">
        <v>0</v>
      </c>
      <c r="C362">
        <v>0.57415300000000002</v>
      </c>
      <c r="D362">
        <v>0.61545300000000003</v>
      </c>
      <c r="E362">
        <v>0.69691700000000001</v>
      </c>
      <c r="F362">
        <v>0.70297399999999999</v>
      </c>
      <c r="G362">
        <v>0.70359099999999997</v>
      </c>
      <c r="H362">
        <v>0.71226999999999996</v>
      </c>
      <c r="I362">
        <v>4.6958099999999999E-3</v>
      </c>
      <c r="M362">
        <v>2034</v>
      </c>
      <c r="N362">
        <v>0</v>
      </c>
      <c r="O362">
        <v>0.57415300000000002</v>
      </c>
      <c r="P362">
        <v>0.61545300000000003</v>
      </c>
      <c r="Q362">
        <v>0.69691700000000001</v>
      </c>
      <c r="R362">
        <v>0.70297399999999999</v>
      </c>
      <c r="S362">
        <v>0.70359099999999997</v>
      </c>
      <c r="T362">
        <v>0.71226999999999996</v>
      </c>
      <c r="U362">
        <v>4.6958099999999999E-3</v>
      </c>
      <c r="W362" s="9">
        <f t="shared" si="60"/>
        <v>703.59100000000001</v>
      </c>
    </row>
    <row r="363" spans="1:23" ht="15" customHeight="1" x14ac:dyDescent="0.25"/>
    <row r="364" spans="1:23" ht="15" customHeight="1" x14ac:dyDescent="0.25">
      <c r="A364" t="s">
        <v>29</v>
      </c>
      <c r="B364" t="s">
        <v>95</v>
      </c>
      <c r="M364" t="s">
        <v>29</v>
      </c>
      <c r="N364" t="s">
        <v>95</v>
      </c>
    </row>
    <row r="365" spans="1:23" ht="15" customHeight="1" x14ac:dyDescent="0.25">
      <c r="A365" t="s">
        <v>6</v>
      </c>
      <c r="B365" t="s">
        <v>30</v>
      </c>
      <c r="C365" t="s">
        <v>31</v>
      </c>
      <c r="D365" t="s">
        <v>32</v>
      </c>
      <c r="E365" t="s">
        <v>33</v>
      </c>
      <c r="F365" t="s">
        <v>34</v>
      </c>
      <c r="G365" t="s">
        <v>35</v>
      </c>
      <c r="H365" t="s">
        <v>36</v>
      </c>
      <c r="I365" t="s">
        <v>37</v>
      </c>
      <c r="M365" t="s">
        <v>6</v>
      </c>
      <c r="N365" t="s">
        <v>30</v>
      </c>
      <c r="O365" t="s">
        <v>31</v>
      </c>
      <c r="P365" t="s">
        <v>32</v>
      </c>
      <c r="Q365" t="s">
        <v>33</v>
      </c>
      <c r="R365" t="s">
        <v>34</v>
      </c>
      <c r="S365" t="s">
        <v>35</v>
      </c>
      <c r="T365" t="s">
        <v>36</v>
      </c>
      <c r="U365" t="s">
        <v>37</v>
      </c>
    </row>
    <row r="366" spans="1:23" ht="15" customHeight="1" x14ac:dyDescent="0.25">
      <c r="A366">
        <v>2021</v>
      </c>
      <c r="B366">
        <v>14.776300000000001</v>
      </c>
      <c r="C366">
        <v>5.9105100000000004</v>
      </c>
      <c r="D366">
        <v>5.1717000000000004</v>
      </c>
      <c r="E366">
        <v>8.6778499999999994</v>
      </c>
      <c r="F366">
        <v>8.6778499999999994</v>
      </c>
      <c r="G366">
        <v>8.6778499999999994</v>
      </c>
      <c r="H366">
        <v>8.6778499999999994</v>
      </c>
      <c r="I366" s="1">
        <v>1.24345E-14</v>
      </c>
      <c r="M366">
        <v>2021</v>
      </c>
      <c r="N366">
        <v>14.776300000000001</v>
      </c>
      <c r="O366">
        <v>5.9105100000000004</v>
      </c>
      <c r="P366">
        <v>5.1717000000000004</v>
      </c>
      <c r="Q366">
        <v>8.6778499999999994</v>
      </c>
      <c r="R366">
        <v>8.6778499999999994</v>
      </c>
      <c r="S366">
        <v>8.6778499999999994</v>
      </c>
      <c r="T366">
        <v>8.6778499999999994</v>
      </c>
      <c r="U366" s="1">
        <v>1.24345E-14</v>
      </c>
      <c r="W366" s="9">
        <f t="shared" ref="W366:W379" si="61">S366*1000</f>
        <v>8677.8499999999985</v>
      </c>
    </row>
    <row r="367" spans="1:23" ht="15" customHeight="1" x14ac:dyDescent="0.25">
      <c r="A367">
        <v>2022</v>
      </c>
      <c r="B367">
        <v>14.776300000000001</v>
      </c>
      <c r="C367">
        <v>5.9105100000000004</v>
      </c>
      <c r="D367">
        <v>5.1717000000000004</v>
      </c>
      <c r="E367">
        <v>8.5300899999999995</v>
      </c>
      <c r="F367">
        <v>8.5300899999999995</v>
      </c>
      <c r="G367">
        <v>8.5300899999999995</v>
      </c>
      <c r="H367">
        <v>8.5300899999999995</v>
      </c>
      <c r="I367" s="1">
        <v>1.95399E-14</v>
      </c>
      <c r="M367">
        <v>2022</v>
      </c>
      <c r="N367">
        <v>14.776300000000001</v>
      </c>
      <c r="O367">
        <v>5.9105100000000004</v>
      </c>
      <c r="P367">
        <v>5.1717000000000004</v>
      </c>
      <c r="Q367">
        <v>8.5300899999999995</v>
      </c>
      <c r="R367">
        <v>8.5300899999999995</v>
      </c>
      <c r="S367">
        <v>8.5300899999999995</v>
      </c>
      <c r="T367">
        <v>8.5300899999999995</v>
      </c>
      <c r="U367" s="1">
        <v>1.42294E-13</v>
      </c>
      <c r="W367" s="9">
        <f t="shared" si="61"/>
        <v>8530.09</v>
      </c>
    </row>
    <row r="368" spans="1:23" ht="15" customHeight="1" x14ac:dyDescent="0.25">
      <c r="A368">
        <v>2023</v>
      </c>
      <c r="B368">
        <v>14.776300000000001</v>
      </c>
      <c r="C368">
        <v>5.9105100000000004</v>
      </c>
      <c r="D368">
        <v>5.1717000000000004</v>
      </c>
      <c r="E368">
        <v>8.2720400000000005</v>
      </c>
      <c r="F368">
        <v>8.2720400000000005</v>
      </c>
      <c r="G368">
        <v>8.2720400000000005</v>
      </c>
      <c r="H368">
        <v>8.2720400000000005</v>
      </c>
      <c r="I368" s="1">
        <v>3.5527100000000001E-15</v>
      </c>
      <c r="M368">
        <v>2023</v>
      </c>
      <c r="N368">
        <v>14.776300000000001</v>
      </c>
      <c r="O368">
        <v>5.9105100000000004</v>
      </c>
      <c r="P368">
        <v>5.1717000000000004</v>
      </c>
      <c r="Q368">
        <v>8.2720400000000005</v>
      </c>
      <c r="R368">
        <v>8.2720400000000005</v>
      </c>
      <c r="S368">
        <v>8.2720400000000005</v>
      </c>
      <c r="T368">
        <v>8.2720400000000005</v>
      </c>
      <c r="U368" s="1">
        <v>1.0201700000000001E-12</v>
      </c>
      <c r="W368" s="9">
        <f t="shared" si="61"/>
        <v>8272.0400000000009</v>
      </c>
    </row>
    <row r="369" spans="1:23" ht="15" customHeight="1" x14ac:dyDescent="0.25">
      <c r="A369">
        <v>2024</v>
      </c>
      <c r="B369">
        <v>14.776300000000001</v>
      </c>
      <c r="C369">
        <v>5.9105100000000004</v>
      </c>
      <c r="D369">
        <v>5.1717000000000004</v>
      </c>
      <c r="E369">
        <v>8.0216999999999992</v>
      </c>
      <c r="F369">
        <v>8.0216999999999992</v>
      </c>
      <c r="G369">
        <v>8.0216999999999992</v>
      </c>
      <c r="H369">
        <v>8.0216999999999992</v>
      </c>
      <c r="I369" s="1">
        <v>4.0856199999999998E-14</v>
      </c>
      <c r="M369">
        <v>2024</v>
      </c>
      <c r="N369">
        <v>14.776300000000001</v>
      </c>
      <c r="O369">
        <v>5.9105100000000004</v>
      </c>
      <c r="P369">
        <v>5.1717000000000004</v>
      </c>
      <c r="Q369">
        <v>8.0216999999999992</v>
      </c>
      <c r="R369">
        <v>8.0216999999999992</v>
      </c>
      <c r="S369">
        <v>8.0216999999999992</v>
      </c>
      <c r="T369">
        <v>8.0216999999999992</v>
      </c>
      <c r="U369" s="1">
        <v>1.9096299999999998E-12</v>
      </c>
      <c r="W369" s="9">
        <f t="shared" si="61"/>
        <v>8021.6999999999989</v>
      </c>
    </row>
    <row r="370" spans="1:23" ht="15" customHeight="1" x14ac:dyDescent="0.25">
      <c r="A370">
        <v>2025</v>
      </c>
      <c r="B370">
        <v>14.776300000000001</v>
      </c>
      <c r="C370">
        <v>5.9105100000000004</v>
      </c>
      <c r="D370">
        <v>5.1717000000000004</v>
      </c>
      <c r="E370">
        <v>7.7961099999999997</v>
      </c>
      <c r="F370">
        <v>7.7961099999999997</v>
      </c>
      <c r="G370">
        <v>7.7961099999999997</v>
      </c>
      <c r="H370">
        <v>7.7961099999999997</v>
      </c>
      <c r="I370" s="1">
        <v>7.54952E-14</v>
      </c>
      <c r="M370">
        <v>2025</v>
      </c>
      <c r="N370">
        <v>14.776300000000001</v>
      </c>
      <c r="O370">
        <v>5.9105100000000004</v>
      </c>
      <c r="P370">
        <v>5.1717000000000004</v>
      </c>
      <c r="Q370">
        <v>7.7961099999999997</v>
      </c>
      <c r="R370">
        <v>7.7961099999999997</v>
      </c>
      <c r="S370">
        <v>7.7961099999999997</v>
      </c>
      <c r="T370">
        <v>7.7961099999999997</v>
      </c>
      <c r="U370" s="1">
        <v>1.8216699999999999E-12</v>
      </c>
      <c r="W370" s="9">
        <f t="shared" si="61"/>
        <v>7796.11</v>
      </c>
    </row>
    <row r="371" spans="1:23" ht="15" customHeight="1" x14ac:dyDescent="0.25">
      <c r="A371">
        <v>2026</v>
      </c>
      <c r="B371">
        <v>14.776300000000001</v>
      </c>
      <c r="C371">
        <v>5.9105100000000004</v>
      </c>
      <c r="D371">
        <v>5.1717000000000004</v>
      </c>
      <c r="E371">
        <v>7.5837500000000002</v>
      </c>
      <c r="F371">
        <v>7.5838200000000002</v>
      </c>
      <c r="G371">
        <v>7.5838400000000004</v>
      </c>
      <c r="H371">
        <v>7.5839600000000003</v>
      </c>
      <c r="I371" s="1">
        <v>6.4351700000000003E-5</v>
      </c>
      <c r="M371">
        <v>2026</v>
      </c>
      <c r="N371">
        <v>14.776300000000001</v>
      </c>
      <c r="O371">
        <v>5.9105100000000004</v>
      </c>
      <c r="P371">
        <v>5.1717000000000004</v>
      </c>
      <c r="Q371">
        <v>7.5837500000000002</v>
      </c>
      <c r="R371">
        <v>7.5838200000000002</v>
      </c>
      <c r="S371">
        <v>7.5838400000000004</v>
      </c>
      <c r="T371">
        <v>7.5839600000000003</v>
      </c>
      <c r="U371" s="1">
        <v>6.4351700000000003E-5</v>
      </c>
      <c r="W371" s="9">
        <f t="shared" si="61"/>
        <v>7583.84</v>
      </c>
    </row>
    <row r="372" spans="1:23" ht="15" customHeight="1" x14ac:dyDescent="0.25">
      <c r="A372">
        <v>2027</v>
      </c>
      <c r="B372">
        <v>14.776300000000001</v>
      </c>
      <c r="C372">
        <v>5.9105100000000004</v>
      </c>
      <c r="D372">
        <v>5.1717000000000004</v>
      </c>
      <c r="E372">
        <v>7.3762499999999998</v>
      </c>
      <c r="F372">
        <v>7.3764500000000002</v>
      </c>
      <c r="G372">
        <v>7.3764700000000003</v>
      </c>
      <c r="H372">
        <v>7.37676</v>
      </c>
      <c r="I372">
        <v>1.6382199999999999E-4</v>
      </c>
      <c r="M372">
        <v>2027</v>
      </c>
      <c r="N372">
        <v>14.776300000000001</v>
      </c>
      <c r="O372">
        <v>5.9105100000000004</v>
      </c>
      <c r="P372">
        <v>5.1717000000000004</v>
      </c>
      <c r="Q372">
        <v>7.3762499999999998</v>
      </c>
      <c r="R372">
        <v>7.3764500000000002</v>
      </c>
      <c r="S372">
        <v>7.3764700000000003</v>
      </c>
      <c r="T372">
        <v>7.37676</v>
      </c>
      <c r="U372">
        <v>1.6382199999999999E-4</v>
      </c>
      <c r="W372" s="9">
        <f t="shared" si="61"/>
        <v>7376.47</v>
      </c>
    </row>
    <row r="373" spans="1:23" ht="15" customHeight="1" x14ac:dyDescent="0.25">
      <c r="A373">
        <v>2028</v>
      </c>
      <c r="B373">
        <v>14.776300000000001</v>
      </c>
      <c r="C373">
        <v>5.9105100000000004</v>
      </c>
      <c r="D373">
        <v>5.1717000000000004</v>
      </c>
      <c r="E373">
        <v>7.17333</v>
      </c>
      <c r="F373">
        <v>7.1738099999999996</v>
      </c>
      <c r="G373">
        <v>7.1738600000000003</v>
      </c>
      <c r="H373">
        <v>7.17455</v>
      </c>
      <c r="I373">
        <v>3.8918999999999998E-4</v>
      </c>
      <c r="M373">
        <v>2028</v>
      </c>
      <c r="N373">
        <v>14.776300000000001</v>
      </c>
      <c r="O373">
        <v>5.9105100000000004</v>
      </c>
      <c r="P373">
        <v>5.1717000000000004</v>
      </c>
      <c r="Q373">
        <v>7.17333</v>
      </c>
      <c r="R373">
        <v>7.1738099999999996</v>
      </c>
      <c r="S373">
        <v>7.1738600000000003</v>
      </c>
      <c r="T373">
        <v>7.17455</v>
      </c>
      <c r="U373">
        <v>3.8918999999999998E-4</v>
      </c>
      <c r="W373" s="9">
        <f t="shared" si="61"/>
        <v>7173.8600000000006</v>
      </c>
    </row>
    <row r="374" spans="1:23" ht="15" customHeight="1" x14ac:dyDescent="0.25">
      <c r="A374">
        <v>2029</v>
      </c>
      <c r="B374">
        <v>14.776300000000001</v>
      </c>
      <c r="C374">
        <v>5.9105100000000004</v>
      </c>
      <c r="D374">
        <v>5.1717000000000004</v>
      </c>
      <c r="E374">
        <v>6.9763799999999998</v>
      </c>
      <c r="F374">
        <v>6.9777100000000001</v>
      </c>
      <c r="G374">
        <v>6.9778500000000001</v>
      </c>
      <c r="H374">
        <v>6.9798400000000003</v>
      </c>
      <c r="I374">
        <v>1.08355E-3</v>
      </c>
      <c r="M374">
        <v>2029</v>
      </c>
      <c r="N374">
        <v>14.776300000000001</v>
      </c>
      <c r="O374">
        <v>5.9105100000000004</v>
      </c>
      <c r="P374">
        <v>5.1717000000000004</v>
      </c>
      <c r="Q374">
        <v>6.9763799999999998</v>
      </c>
      <c r="R374">
        <v>6.9777100000000001</v>
      </c>
      <c r="S374">
        <v>6.9778500000000001</v>
      </c>
      <c r="T374">
        <v>6.9798400000000003</v>
      </c>
      <c r="U374">
        <v>1.08355E-3</v>
      </c>
      <c r="W374" s="9">
        <f t="shared" si="61"/>
        <v>6977.85</v>
      </c>
    </row>
    <row r="375" spans="1:23" ht="15" customHeight="1" x14ac:dyDescent="0.25">
      <c r="A375">
        <v>2030</v>
      </c>
      <c r="B375">
        <v>14.776300000000001</v>
      </c>
      <c r="C375">
        <v>5.9105100000000004</v>
      </c>
      <c r="D375">
        <v>5.1717000000000004</v>
      </c>
      <c r="E375">
        <v>6.7870600000000003</v>
      </c>
      <c r="F375">
        <v>6.7904400000000003</v>
      </c>
      <c r="G375">
        <v>6.7908200000000001</v>
      </c>
      <c r="H375">
        <v>6.7958699999999999</v>
      </c>
      <c r="I375">
        <v>2.78138E-3</v>
      </c>
      <c r="M375">
        <v>2030</v>
      </c>
      <c r="N375">
        <v>14.776300000000001</v>
      </c>
      <c r="O375">
        <v>5.9105100000000004</v>
      </c>
      <c r="P375">
        <v>5.1717000000000004</v>
      </c>
      <c r="Q375">
        <v>6.7870600000000003</v>
      </c>
      <c r="R375">
        <v>6.7904400000000003</v>
      </c>
      <c r="S375">
        <v>6.7908200000000001</v>
      </c>
      <c r="T375">
        <v>6.7958699999999999</v>
      </c>
      <c r="U375">
        <v>2.78138E-3</v>
      </c>
      <c r="W375" s="9">
        <f t="shared" si="61"/>
        <v>6790.82</v>
      </c>
    </row>
    <row r="376" spans="1:23" ht="15" customHeight="1" x14ac:dyDescent="0.25">
      <c r="A376">
        <v>2031</v>
      </c>
      <c r="B376">
        <v>14.776300000000001</v>
      </c>
      <c r="C376">
        <v>5.9105100000000004</v>
      </c>
      <c r="D376">
        <v>5.1717000000000004</v>
      </c>
      <c r="E376">
        <v>6.6093299999999999</v>
      </c>
      <c r="F376">
        <v>6.6166499999999999</v>
      </c>
      <c r="G376">
        <v>6.6175899999999999</v>
      </c>
      <c r="H376">
        <v>6.6282100000000002</v>
      </c>
      <c r="I376">
        <v>6.05727E-3</v>
      </c>
      <c r="M376">
        <v>2031</v>
      </c>
      <c r="N376">
        <v>14.776300000000001</v>
      </c>
      <c r="O376">
        <v>5.9105100000000004</v>
      </c>
      <c r="P376">
        <v>5.1717000000000004</v>
      </c>
      <c r="Q376">
        <v>6.6093299999999999</v>
      </c>
      <c r="R376">
        <v>6.6166499999999999</v>
      </c>
      <c r="S376">
        <v>6.6175899999999999</v>
      </c>
      <c r="T376">
        <v>6.6282100000000002</v>
      </c>
      <c r="U376">
        <v>6.05727E-3</v>
      </c>
      <c r="W376" s="9">
        <f t="shared" si="61"/>
        <v>6617.59</v>
      </c>
    </row>
    <row r="377" spans="1:23" ht="15" customHeight="1" x14ac:dyDescent="0.25">
      <c r="A377">
        <v>2032</v>
      </c>
      <c r="B377">
        <v>14.776300000000001</v>
      </c>
      <c r="C377">
        <v>5.9105100000000004</v>
      </c>
      <c r="D377">
        <v>5.1717000000000004</v>
      </c>
      <c r="E377">
        <v>6.4370399999999997</v>
      </c>
      <c r="F377">
        <v>6.45167</v>
      </c>
      <c r="G377">
        <v>6.4534000000000002</v>
      </c>
      <c r="H377">
        <v>6.4747300000000001</v>
      </c>
      <c r="I377">
        <v>1.21449E-2</v>
      </c>
      <c r="M377">
        <v>2032</v>
      </c>
      <c r="N377">
        <v>14.776300000000001</v>
      </c>
      <c r="O377">
        <v>5.9105100000000004</v>
      </c>
      <c r="P377">
        <v>5.1717000000000004</v>
      </c>
      <c r="Q377">
        <v>6.4370399999999997</v>
      </c>
      <c r="R377">
        <v>6.45167</v>
      </c>
      <c r="S377">
        <v>6.4534000000000002</v>
      </c>
      <c r="T377">
        <v>6.4747300000000001</v>
      </c>
      <c r="U377">
        <v>1.21449E-2</v>
      </c>
      <c r="W377" s="9">
        <f t="shared" si="61"/>
        <v>6453.4000000000005</v>
      </c>
    </row>
    <row r="378" spans="1:23" ht="15" customHeight="1" x14ac:dyDescent="0.25">
      <c r="A378">
        <v>2033</v>
      </c>
      <c r="B378">
        <v>14.776300000000001</v>
      </c>
      <c r="C378">
        <v>5.9105100000000004</v>
      </c>
      <c r="D378">
        <v>5.1717000000000004</v>
      </c>
      <c r="E378">
        <v>6.2793200000000002</v>
      </c>
      <c r="F378">
        <v>6.3054300000000003</v>
      </c>
      <c r="G378">
        <v>6.3087</v>
      </c>
      <c r="H378">
        <v>6.3473899999999999</v>
      </c>
      <c r="I378">
        <v>2.2033799999999999E-2</v>
      </c>
      <c r="M378">
        <v>2033</v>
      </c>
      <c r="N378">
        <v>14.776300000000001</v>
      </c>
      <c r="O378">
        <v>5.9105100000000004</v>
      </c>
      <c r="P378">
        <v>5.1717000000000004</v>
      </c>
      <c r="Q378">
        <v>6.2793200000000002</v>
      </c>
      <c r="R378">
        <v>6.3054300000000003</v>
      </c>
      <c r="S378">
        <v>6.3087</v>
      </c>
      <c r="T378">
        <v>6.3473899999999999</v>
      </c>
      <c r="U378">
        <v>2.2033799999999999E-2</v>
      </c>
      <c r="W378" s="9">
        <f t="shared" si="61"/>
        <v>6308.7</v>
      </c>
    </row>
    <row r="379" spans="1:23" ht="15" customHeight="1" x14ac:dyDescent="0.25">
      <c r="A379">
        <v>2034</v>
      </c>
      <c r="B379">
        <v>14.776300000000001</v>
      </c>
      <c r="C379">
        <v>5.9105100000000004</v>
      </c>
      <c r="D379">
        <v>5.1717000000000004</v>
      </c>
      <c r="E379">
        <v>6.13354</v>
      </c>
      <c r="F379">
        <v>6.1792699999999998</v>
      </c>
      <c r="G379">
        <v>6.1836099999999998</v>
      </c>
      <c r="H379">
        <v>6.2477</v>
      </c>
      <c r="I379">
        <v>3.6580500000000002E-2</v>
      </c>
      <c r="M379">
        <v>2034</v>
      </c>
      <c r="N379">
        <v>14.776300000000001</v>
      </c>
      <c r="O379">
        <v>5.9105100000000004</v>
      </c>
      <c r="P379">
        <v>5.1717000000000004</v>
      </c>
      <c r="Q379">
        <v>6.13354</v>
      </c>
      <c r="R379">
        <v>6.1792699999999998</v>
      </c>
      <c r="S379">
        <v>6.1836099999999998</v>
      </c>
      <c r="T379">
        <v>6.2477</v>
      </c>
      <c r="U379">
        <v>3.6580500000000002E-2</v>
      </c>
      <c r="W379" s="9">
        <f t="shared" si="61"/>
        <v>6183.61</v>
      </c>
    </row>
    <row r="380" spans="1:23" ht="15" customHeight="1" x14ac:dyDescent="0.25"/>
    <row r="381" spans="1:23" ht="15" customHeight="1" x14ac:dyDescent="0.25">
      <c r="A381" t="s">
        <v>93</v>
      </c>
      <c r="M381" t="s">
        <v>93</v>
      </c>
    </row>
    <row r="382" spans="1:23" ht="15" customHeight="1" x14ac:dyDescent="0.25">
      <c r="A382" t="s">
        <v>6</v>
      </c>
      <c r="B382" t="s">
        <v>39</v>
      </c>
      <c r="C382" t="s">
        <v>40</v>
      </c>
      <c r="D382" t="s">
        <v>41</v>
      </c>
      <c r="E382" t="s">
        <v>42</v>
      </c>
      <c r="F382" t="s">
        <v>43</v>
      </c>
      <c r="G382" t="s">
        <v>44</v>
      </c>
      <c r="H382" t="s">
        <v>45</v>
      </c>
      <c r="I382" t="s">
        <v>46</v>
      </c>
      <c r="M382" t="s">
        <v>6</v>
      </c>
      <c r="N382" t="s">
        <v>39</v>
      </c>
      <c r="O382" t="s">
        <v>40</v>
      </c>
      <c r="P382" t="s">
        <v>41</v>
      </c>
      <c r="Q382" t="s">
        <v>42</v>
      </c>
      <c r="R382" t="s">
        <v>43</v>
      </c>
      <c r="S382" t="s">
        <v>44</v>
      </c>
      <c r="T382" t="s">
        <v>45</v>
      </c>
      <c r="U382" t="s">
        <v>46</v>
      </c>
    </row>
    <row r="383" spans="1:23" ht="15" customHeight="1" x14ac:dyDescent="0.25">
      <c r="A383">
        <v>2021</v>
      </c>
      <c r="B383">
        <v>0</v>
      </c>
      <c r="C383">
        <v>3.8128099999999998E-2</v>
      </c>
      <c r="D383">
        <v>4.5961799999999997E-2</v>
      </c>
      <c r="E383">
        <v>2.0285500000000001E-2</v>
      </c>
      <c r="F383">
        <v>2.0285500000000001E-2</v>
      </c>
      <c r="G383">
        <v>2.0285500000000001E-2</v>
      </c>
      <c r="H383">
        <v>2.0285500000000001E-2</v>
      </c>
      <c r="I383" s="1">
        <v>1.70003E-16</v>
      </c>
      <c r="M383">
        <v>2021</v>
      </c>
      <c r="N383">
        <v>0</v>
      </c>
      <c r="O383">
        <v>3.8128099999999998E-2</v>
      </c>
      <c r="P383">
        <v>4.5961799999999997E-2</v>
      </c>
      <c r="Q383">
        <v>2.0285500000000001E-2</v>
      </c>
      <c r="R383">
        <v>2.0285500000000001E-2</v>
      </c>
      <c r="S383">
        <v>2.0285500000000001E-2</v>
      </c>
      <c r="T383">
        <v>2.0285500000000001E-2</v>
      </c>
      <c r="U383" s="1">
        <v>1.70003E-16</v>
      </c>
    </row>
    <row r="384" spans="1:23" ht="15" customHeight="1" x14ac:dyDescent="0.25">
      <c r="A384">
        <v>2022</v>
      </c>
      <c r="B384">
        <v>0</v>
      </c>
      <c r="C384">
        <v>3.8128099999999998E-2</v>
      </c>
      <c r="D384">
        <v>4.5961799999999997E-2</v>
      </c>
      <c r="E384">
        <v>4.5961799999999997E-2</v>
      </c>
      <c r="F384">
        <v>4.5961799999999997E-2</v>
      </c>
      <c r="G384">
        <v>4.5961799999999997E-2</v>
      </c>
      <c r="H384">
        <v>4.5961799999999997E-2</v>
      </c>
      <c r="I384" s="1">
        <v>4.7184499999999998E-16</v>
      </c>
      <c r="M384">
        <v>2022</v>
      </c>
      <c r="N384">
        <v>0</v>
      </c>
      <c r="O384">
        <v>3.8128099999999998E-2</v>
      </c>
      <c r="P384">
        <v>4.5961799999999997E-2</v>
      </c>
      <c r="Q384">
        <v>4.5961700000000001E-2</v>
      </c>
      <c r="R384">
        <v>4.5961700000000001E-2</v>
      </c>
      <c r="S384">
        <v>4.5961700000000001E-2</v>
      </c>
      <c r="T384">
        <v>4.5961700000000001E-2</v>
      </c>
      <c r="U384" s="1">
        <v>4.0523799999999998E-14</v>
      </c>
    </row>
    <row r="385" spans="1:23" ht="15" customHeight="1" x14ac:dyDescent="0.25">
      <c r="A385">
        <v>2023</v>
      </c>
      <c r="B385">
        <v>0</v>
      </c>
      <c r="C385">
        <v>3.8128099999999998E-2</v>
      </c>
      <c r="D385">
        <v>4.5961799999999997E-2</v>
      </c>
      <c r="E385">
        <v>4.5961799999999997E-2</v>
      </c>
      <c r="F385">
        <v>4.5961799999999997E-2</v>
      </c>
      <c r="G385">
        <v>4.5961799999999997E-2</v>
      </c>
      <c r="H385">
        <v>4.5961799999999997E-2</v>
      </c>
      <c r="I385" s="1">
        <v>4.7184499999999998E-16</v>
      </c>
      <c r="M385">
        <v>2023</v>
      </c>
      <c r="N385">
        <v>0</v>
      </c>
      <c r="O385">
        <v>3.8128099999999998E-2</v>
      </c>
      <c r="P385">
        <v>4.5961799999999997E-2</v>
      </c>
      <c r="Q385">
        <v>4.5961700000000001E-2</v>
      </c>
      <c r="R385">
        <v>4.5961700000000001E-2</v>
      </c>
      <c r="S385">
        <v>4.5961700000000001E-2</v>
      </c>
      <c r="T385">
        <v>4.5961700000000001E-2</v>
      </c>
      <c r="U385" s="1">
        <v>2.0631600000000001E-13</v>
      </c>
    </row>
    <row r="386" spans="1:23" ht="15" customHeight="1" x14ac:dyDescent="0.25">
      <c r="A386">
        <v>2024</v>
      </c>
      <c r="B386">
        <v>0</v>
      </c>
      <c r="C386">
        <v>3.8128099999999998E-2</v>
      </c>
      <c r="D386">
        <v>4.5961799999999997E-2</v>
      </c>
      <c r="E386">
        <v>4.5961799999999997E-2</v>
      </c>
      <c r="F386">
        <v>4.5961799999999997E-2</v>
      </c>
      <c r="G386">
        <v>4.5961799999999997E-2</v>
      </c>
      <c r="H386">
        <v>4.5961799999999997E-2</v>
      </c>
      <c r="I386" s="1">
        <v>4.7184499999999998E-16</v>
      </c>
      <c r="M386">
        <v>2024</v>
      </c>
      <c r="N386">
        <v>0</v>
      </c>
      <c r="O386">
        <v>3.8128099999999998E-2</v>
      </c>
      <c r="P386">
        <v>4.5961799999999997E-2</v>
      </c>
      <c r="Q386">
        <v>4.5961799999999997E-2</v>
      </c>
      <c r="R386">
        <v>4.5961799999999997E-2</v>
      </c>
      <c r="S386">
        <v>4.5961799999999997E-2</v>
      </c>
      <c r="T386">
        <v>4.5961799999999997E-2</v>
      </c>
      <c r="U386" s="1">
        <v>4.7184499999999998E-16</v>
      </c>
    </row>
    <row r="387" spans="1:23" ht="15" customHeight="1" x14ac:dyDescent="0.25">
      <c r="A387">
        <v>2025</v>
      </c>
      <c r="B387">
        <v>0</v>
      </c>
      <c r="C387">
        <v>3.8128099999999998E-2</v>
      </c>
      <c r="D387">
        <v>4.5961799999999997E-2</v>
      </c>
      <c r="E387">
        <v>4.5961799999999997E-2</v>
      </c>
      <c r="F387">
        <v>4.5961799999999997E-2</v>
      </c>
      <c r="G387">
        <v>4.5961799999999997E-2</v>
      </c>
      <c r="H387">
        <v>4.5961799999999997E-2</v>
      </c>
      <c r="I387" s="1">
        <v>4.7184499999999998E-16</v>
      </c>
      <c r="M387">
        <v>2025</v>
      </c>
      <c r="N387">
        <v>0</v>
      </c>
      <c r="O387">
        <v>3.8128099999999998E-2</v>
      </c>
      <c r="P387">
        <v>4.5961799999999997E-2</v>
      </c>
      <c r="Q387">
        <v>4.5961799999999997E-2</v>
      </c>
      <c r="R387">
        <v>4.5961799999999997E-2</v>
      </c>
      <c r="S387">
        <v>4.5961799999999997E-2</v>
      </c>
      <c r="T387">
        <v>4.5961799999999997E-2</v>
      </c>
      <c r="U387" s="1">
        <v>4.7184499999999998E-16</v>
      </c>
    </row>
    <row r="388" spans="1:23" ht="15" customHeight="1" x14ac:dyDescent="0.25">
      <c r="A388">
        <v>2026</v>
      </c>
      <c r="B388">
        <v>0</v>
      </c>
      <c r="C388">
        <v>3.8128099999999998E-2</v>
      </c>
      <c r="D388">
        <v>4.5961799999999997E-2</v>
      </c>
      <c r="E388">
        <v>4.5961799999999997E-2</v>
      </c>
      <c r="F388">
        <v>4.5961799999999997E-2</v>
      </c>
      <c r="G388">
        <v>4.5961799999999997E-2</v>
      </c>
      <c r="H388">
        <v>4.5961799999999997E-2</v>
      </c>
      <c r="I388" s="1">
        <v>4.7184499999999998E-16</v>
      </c>
      <c r="M388">
        <v>2026</v>
      </c>
      <c r="N388">
        <v>0</v>
      </c>
      <c r="O388">
        <v>3.8128099999999998E-2</v>
      </c>
      <c r="P388">
        <v>4.5961799999999997E-2</v>
      </c>
      <c r="Q388">
        <v>4.5961799999999997E-2</v>
      </c>
      <c r="R388">
        <v>4.5961799999999997E-2</v>
      </c>
      <c r="S388">
        <v>4.5961799999999997E-2</v>
      </c>
      <c r="T388">
        <v>4.5961799999999997E-2</v>
      </c>
      <c r="U388" s="1">
        <v>4.7184499999999998E-16</v>
      </c>
    </row>
    <row r="389" spans="1:23" ht="15" customHeight="1" x14ac:dyDescent="0.25">
      <c r="A389">
        <v>2027</v>
      </c>
      <c r="B389">
        <v>0</v>
      </c>
      <c r="C389">
        <v>3.8128099999999998E-2</v>
      </c>
      <c r="D389">
        <v>4.5961799999999997E-2</v>
      </c>
      <c r="E389">
        <v>4.5961799999999997E-2</v>
      </c>
      <c r="F389">
        <v>4.5961799999999997E-2</v>
      </c>
      <c r="G389">
        <v>4.5961799999999997E-2</v>
      </c>
      <c r="H389">
        <v>4.5961799999999997E-2</v>
      </c>
      <c r="I389" s="1">
        <v>4.7184499999999998E-16</v>
      </c>
      <c r="M389">
        <v>2027</v>
      </c>
      <c r="N389">
        <v>0</v>
      </c>
      <c r="O389">
        <v>3.8128099999999998E-2</v>
      </c>
      <c r="P389">
        <v>4.5961799999999997E-2</v>
      </c>
      <c r="Q389">
        <v>4.5961799999999997E-2</v>
      </c>
      <c r="R389">
        <v>4.5961799999999997E-2</v>
      </c>
      <c r="S389">
        <v>4.5961799999999997E-2</v>
      </c>
      <c r="T389">
        <v>4.5961799999999997E-2</v>
      </c>
      <c r="U389" s="1">
        <v>4.7184499999999998E-16</v>
      </c>
    </row>
    <row r="390" spans="1:23" ht="15" customHeight="1" x14ac:dyDescent="0.25">
      <c r="A390">
        <v>2028</v>
      </c>
      <c r="B390">
        <v>0</v>
      </c>
      <c r="C390">
        <v>3.8128099999999998E-2</v>
      </c>
      <c r="D390">
        <v>4.5961799999999997E-2</v>
      </c>
      <c r="E390">
        <v>4.5961799999999997E-2</v>
      </c>
      <c r="F390">
        <v>4.5961799999999997E-2</v>
      </c>
      <c r="G390">
        <v>4.5961799999999997E-2</v>
      </c>
      <c r="H390">
        <v>4.5961799999999997E-2</v>
      </c>
      <c r="I390" s="1">
        <v>4.7184499999999998E-16</v>
      </c>
      <c r="M390">
        <v>2028</v>
      </c>
      <c r="N390">
        <v>0</v>
      </c>
      <c r="O390">
        <v>3.8128099999999998E-2</v>
      </c>
      <c r="P390">
        <v>4.5961799999999997E-2</v>
      </c>
      <c r="Q390">
        <v>4.5961799999999997E-2</v>
      </c>
      <c r="R390">
        <v>4.5961799999999997E-2</v>
      </c>
      <c r="S390">
        <v>4.5961799999999997E-2</v>
      </c>
      <c r="T390">
        <v>4.5961799999999997E-2</v>
      </c>
      <c r="U390" s="1">
        <v>4.7184499999999998E-16</v>
      </c>
    </row>
    <row r="391" spans="1:23" ht="15" customHeight="1" x14ac:dyDescent="0.25">
      <c r="A391">
        <v>2029</v>
      </c>
      <c r="B391">
        <v>0</v>
      </c>
      <c r="C391">
        <v>3.8128099999999998E-2</v>
      </c>
      <c r="D391">
        <v>4.5961799999999997E-2</v>
      </c>
      <c r="E391">
        <v>4.5961799999999997E-2</v>
      </c>
      <c r="F391">
        <v>4.5961799999999997E-2</v>
      </c>
      <c r="G391">
        <v>4.5961799999999997E-2</v>
      </c>
      <c r="H391">
        <v>4.5961799999999997E-2</v>
      </c>
      <c r="I391" s="1">
        <v>4.7184499999999998E-16</v>
      </c>
      <c r="M391">
        <v>2029</v>
      </c>
      <c r="N391">
        <v>0</v>
      </c>
      <c r="O391">
        <v>3.8128099999999998E-2</v>
      </c>
      <c r="P391">
        <v>4.5961799999999997E-2</v>
      </c>
      <c r="Q391">
        <v>4.5961799999999997E-2</v>
      </c>
      <c r="R391">
        <v>4.5961799999999997E-2</v>
      </c>
      <c r="S391">
        <v>4.5961799999999997E-2</v>
      </c>
      <c r="T391">
        <v>4.5961799999999997E-2</v>
      </c>
      <c r="U391" s="1">
        <v>4.7184499999999998E-16</v>
      </c>
    </row>
    <row r="392" spans="1:23" ht="15" customHeight="1" x14ac:dyDescent="0.25">
      <c r="A392">
        <v>2030</v>
      </c>
      <c r="B392">
        <v>0</v>
      </c>
      <c r="C392">
        <v>3.8128099999999998E-2</v>
      </c>
      <c r="D392">
        <v>4.5961799999999997E-2</v>
      </c>
      <c r="E392">
        <v>4.5961799999999997E-2</v>
      </c>
      <c r="F392">
        <v>4.5961799999999997E-2</v>
      </c>
      <c r="G392">
        <v>4.5961799999999997E-2</v>
      </c>
      <c r="H392">
        <v>4.5961799999999997E-2</v>
      </c>
      <c r="I392" s="1">
        <v>4.7184499999999998E-16</v>
      </c>
      <c r="M392">
        <v>2030</v>
      </c>
      <c r="N392">
        <v>0</v>
      </c>
      <c r="O392">
        <v>3.8128099999999998E-2</v>
      </c>
      <c r="P392">
        <v>4.5961799999999997E-2</v>
      </c>
      <c r="Q392">
        <v>4.5961799999999997E-2</v>
      </c>
      <c r="R392">
        <v>4.5961799999999997E-2</v>
      </c>
      <c r="S392">
        <v>4.5961799999999997E-2</v>
      </c>
      <c r="T392">
        <v>4.5961799999999997E-2</v>
      </c>
      <c r="U392" s="1">
        <v>4.7184499999999998E-16</v>
      </c>
    </row>
    <row r="393" spans="1:23" ht="15" customHeight="1" x14ac:dyDescent="0.25">
      <c r="A393">
        <v>2031</v>
      </c>
      <c r="B393">
        <v>0</v>
      </c>
      <c r="C393">
        <v>3.8128099999999998E-2</v>
      </c>
      <c r="D393">
        <v>4.5961799999999997E-2</v>
      </c>
      <c r="E393">
        <v>4.5961799999999997E-2</v>
      </c>
      <c r="F393">
        <v>4.5961799999999997E-2</v>
      </c>
      <c r="G393">
        <v>4.5961799999999997E-2</v>
      </c>
      <c r="H393">
        <v>4.5961799999999997E-2</v>
      </c>
      <c r="I393" s="1">
        <v>4.7184499999999998E-16</v>
      </c>
      <c r="M393">
        <v>2031</v>
      </c>
      <c r="N393">
        <v>0</v>
      </c>
      <c r="O393">
        <v>3.8128099999999998E-2</v>
      </c>
      <c r="P393">
        <v>4.5961799999999997E-2</v>
      </c>
      <c r="Q393">
        <v>4.5961799999999997E-2</v>
      </c>
      <c r="R393">
        <v>4.5961799999999997E-2</v>
      </c>
      <c r="S393">
        <v>4.5961799999999997E-2</v>
      </c>
      <c r="T393">
        <v>4.5961799999999997E-2</v>
      </c>
      <c r="U393" s="1">
        <v>4.7184499999999998E-16</v>
      </c>
    </row>
    <row r="394" spans="1:23" ht="15" customHeight="1" x14ac:dyDescent="0.25">
      <c r="A394">
        <v>2032</v>
      </c>
      <c r="B394">
        <v>0</v>
      </c>
      <c r="C394">
        <v>3.8128099999999998E-2</v>
      </c>
      <c r="D394">
        <v>4.5961799999999997E-2</v>
      </c>
      <c r="E394">
        <v>4.5961799999999997E-2</v>
      </c>
      <c r="F394">
        <v>4.5961799999999997E-2</v>
      </c>
      <c r="G394">
        <v>4.5961799999999997E-2</v>
      </c>
      <c r="H394">
        <v>4.5961799999999997E-2</v>
      </c>
      <c r="I394" s="1">
        <v>4.7184499999999998E-16</v>
      </c>
      <c r="M394">
        <v>2032</v>
      </c>
      <c r="N394">
        <v>0</v>
      </c>
      <c r="O394">
        <v>3.8128099999999998E-2</v>
      </c>
      <c r="P394">
        <v>4.5961799999999997E-2</v>
      </c>
      <c r="Q394">
        <v>4.5961799999999997E-2</v>
      </c>
      <c r="R394">
        <v>4.5961799999999997E-2</v>
      </c>
      <c r="S394">
        <v>4.5961799999999997E-2</v>
      </c>
      <c r="T394">
        <v>4.5961799999999997E-2</v>
      </c>
      <c r="U394" s="1">
        <v>4.7184499999999998E-16</v>
      </c>
    </row>
    <row r="395" spans="1:23" ht="15" customHeight="1" x14ac:dyDescent="0.25">
      <c r="A395">
        <v>2033</v>
      </c>
      <c r="B395">
        <v>0</v>
      </c>
      <c r="C395">
        <v>3.8128099999999998E-2</v>
      </c>
      <c r="D395">
        <v>4.5961799999999997E-2</v>
      </c>
      <c r="E395">
        <v>4.5961799999999997E-2</v>
      </c>
      <c r="F395">
        <v>4.5961799999999997E-2</v>
      </c>
      <c r="G395">
        <v>4.5961799999999997E-2</v>
      </c>
      <c r="H395">
        <v>4.5961799999999997E-2</v>
      </c>
      <c r="I395" s="1">
        <v>4.7184499999999998E-16</v>
      </c>
      <c r="M395">
        <v>2033</v>
      </c>
      <c r="N395">
        <v>0</v>
      </c>
      <c r="O395">
        <v>3.8128099999999998E-2</v>
      </c>
      <c r="P395">
        <v>4.5961799999999997E-2</v>
      </c>
      <c r="Q395">
        <v>4.5961799999999997E-2</v>
      </c>
      <c r="R395">
        <v>4.5961799999999997E-2</v>
      </c>
      <c r="S395">
        <v>4.5961799999999997E-2</v>
      </c>
      <c r="T395">
        <v>4.5961799999999997E-2</v>
      </c>
      <c r="U395" s="1">
        <v>4.7184499999999998E-16</v>
      </c>
    </row>
    <row r="396" spans="1:23" ht="15" customHeight="1" x14ac:dyDescent="0.25">
      <c r="A396">
        <v>2034</v>
      </c>
      <c r="B396">
        <v>0</v>
      </c>
      <c r="C396">
        <v>3.8128099999999998E-2</v>
      </c>
      <c r="D396">
        <v>4.5961799999999997E-2</v>
      </c>
      <c r="E396">
        <v>4.5961799999999997E-2</v>
      </c>
      <c r="F396">
        <v>4.5961799999999997E-2</v>
      </c>
      <c r="G396">
        <v>4.5961799999999997E-2</v>
      </c>
      <c r="H396">
        <v>4.5961799999999997E-2</v>
      </c>
      <c r="I396" s="1">
        <v>4.7184499999999998E-16</v>
      </c>
      <c r="M396">
        <v>2034</v>
      </c>
      <c r="N396">
        <v>0</v>
      </c>
      <c r="O396">
        <v>3.8128099999999998E-2</v>
      </c>
      <c r="P396">
        <v>4.5961799999999997E-2</v>
      </c>
      <c r="Q396">
        <v>4.5961799999999997E-2</v>
      </c>
      <c r="R396">
        <v>4.5961799999999997E-2</v>
      </c>
      <c r="S396">
        <v>4.5961799999999997E-2</v>
      </c>
      <c r="T396">
        <v>4.5961799999999997E-2</v>
      </c>
      <c r="U396" s="1">
        <v>4.7184499999999998E-16</v>
      </c>
    </row>
    <row r="397" spans="1:23" ht="15" customHeight="1" x14ac:dyDescent="0.25"/>
    <row r="398" spans="1:23" ht="15" customHeight="1" x14ac:dyDescent="0.25">
      <c r="A398" t="s">
        <v>94</v>
      </c>
      <c r="M398" t="s">
        <v>94</v>
      </c>
    </row>
    <row r="399" spans="1:23" ht="15" customHeight="1" x14ac:dyDescent="0.25">
      <c r="A399" t="s">
        <v>6</v>
      </c>
      <c r="B399" t="s">
        <v>47</v>
      </c>
      <c r="C399" t="s">
        <v>48</v>
      </c>
      <c r="D399" t="s">
        <v>49</v>
      </c>
      <c r="E399" t="s">
        <v>50</v>
      </c>
      <c r="F399" t="s">
        <v>51</v>
      </c>
      <c r="G399" t="s">
        <v>52</v>
      </c>
      <c r="H399" t="s">
        <v>53</v>
      </c>
      <c r="I399" t="s">
        <v>54</v>
      </c>
      <c r="M399" t="s">
        <v>6</v>
      </c>
      <c r="N399" t="s">
        <v>47</v>
      </c>
      <c r="O399" t="s">
        <v>48</v>
      </c>
      <c r="P399" t="s">
        <v>49</v>
      </c>
      <c r="Q399" t="s">
        <v>50</v>
      </c>
      <c r="R399" t="s">
        <v>51</v>
      </c>
      <c r="S399" t="s">
        <v>52</v>
      </c>
      <c r="T399" t="s">
        <v>53</v>
      </c>
      <c r="U399" t="s">
        <v>54</v>
      </c>
    </row>
    <row r="400" spans="1:23" ht="15" customHeight="1" x14ac:dyDescent="0.25">
      <c r="A400">
        <v>2021</v>
      </c>
      <c r="B400">
        <v>81.051199999999994</v>
      </c>
      <c r="C400">
        <v>20.766300000000001</v>
      </c>
      <c r="D400">
        <v>19.077300000000001</v>
      </c>
      <c r="E400">
        <v>26.160599999999999</v>
      </c>
      <c r="F400">
        <v>26.160599999999999</v>
      </c>
      <c r="G400">
        <v>26.160599999999999</v>
      </c>
      <c r="H400">
        <v>26.160599999999999</v>
      </c>
      <c r="I400" s="1">
        <v>8.1712399999999997E-14</v>
      </c>
      <c r="K400" s="9">
        <f t="shared" ref="K400:K413" si="62">G400*1000</f>
        <v>26160.6</v>
      </c>
      <c r="M400">
        <v>2021</v>
      </c>
      <c r="N400">
        <v>81.051199999999994</v>
      </c>
      <c r="O400">
        <v>20.766300000000001</v>
      </c>
      <c r="P400">
        <v>19.077300000000001</v>
      </c>
      <c r="Q400">
        <v>26.160599999999999</v>
      </c>
      <c r="R400">
        <v>26.160599999999999</v>
      </c>
      <c r="S400">
        <v>26.160599999999999</v>
      </c>
      <c r="T400">
        <v>26.160599999999999</v>
      </c>
      <c r="U400" s="1">
        <v>8.1712399999999997E-14</v>
      </c>
      <c r="W400" s="9">
        <f t="shared" ref="W400:W413" si="63">S400*1000</f>
        <v>26160.6</v>
      </c>
    </row>
    <row r="401" spans="1:23" ht="15" customHeight="1" x14ac:dyDescent="0.25">
      <c r="A401">
        <v>2022</v>
      </c>
      <c r="B401">
        <v>81.051199999999994</v>
      </c>
      <c r="C401">
        <v>20.766300000000001</v>
      </c>
      <c r="D401">
        <v>19.077300000000001</v>
      </c>
      <c r="E401">
        <v>25.986699999999999</v>
      </c>
      <c r="F401">
        <v>26.0151</v>
      </c>
      <c r="G401">
        <v>26.0197</v>
      </c>
      <c r="H401">
        <v>26.0685</v>
      </c>
      <c r="I401">
        <v>2.57726E-2</v>
      </c>
      <c r="K401" s="9">
        <f t="shared" si="62"/>
        <v>26019.7</v>
      </c>
      <c r="M401">
        <v>2022</v>
      </c>
      <c r="N401">
        <v>81.051199999999994</v>
      </c>
      <c r="O401">
        <v>20.766300000000001</v>
      </c>
      <c r="P401">
        <v>19.077300000000001</v>
      </c>
      <c r="Q401">
        <v>25.986699999999999</v>
      </c>
      <c r="R401">
        <v>26.0151</v>
      </c>
      <c r="S401">
        <v>26.0197</v>
      </c>
      <c r="T401">
        <v>26.0685</v>
      </c>
      <c r="U401">
        <v>2.57726E-2</v>
      </c>
      <c r="W401" s="9">
        <f t="shared" si="63"/>
        <v>26019.7</v>
      </c>
    </row>
    <row r="402" spans="1:23" ht="15" customHeight="1" x14ac:dyDescent="0.25">
      <c r="A402">
        <v>2023</v>
      </c>
      <c r="B402">
        <v>81.051199999999994</v>
      </c>
      <c r="C402">
        <v>20.766300000000001</v>
      </c>
      <c r="D402">
        <v>19.077300000000001</v>
      </c>
      <c r="E402">
        <v>25.298200000000001</v>
      </c>
      <c r="F402">
        <v>25.362400000000001</v>
      </c>
      <c r="G402">
        <v>25.369</v>
      </c>
      <c r="H402">
        <v>25.456199999999999</v>
      </c>
      <c r="I402">
        <v>5.0942899999999999E-2</v>
      </c>
      <c r="K402" s="9">
        <f t="shared" si="62"/>
        <v>25369</v>
      </c>
      <c r="M402">
        <v>2023</v>
      </c>
      <c r="N402">
        <v>81.051199999999994</v>
      </c>
      <c r="O402">
        <v>20.766300000000001</v>
      </c>
      <c r="P402">
        <v>19.077300000000001</v>
      </c>
      <c r="Q402">
        <v>25.298200000000001</v>
      </c>
      <c r="R402">
        <v>25.362400000000001</v>
      </c>
      <c r="S402">
        <v>25.369</v>
      </c>
      <c r="T402">
        <v>25.456199999999999</v>
      </c>
      <c r="U402">
        <v>5.0942899999999999E-2</v>
      </c>
      <c r="W402" s="9">
        <f t="shared" si="63"/>
        <v>25369</v>
      </c>
    </row>
    <row r="403" spans="1:23" ht="15" customHeight="1" x14ac:dyDescent="0.25">
      <c r="A403">
        <v>2024</v>
      </c>
      <c r="B403">
        <v>81.051199999999994</v>
      </c>
      <c r="C403">
        <v>20.766300000000001</v>
      </c>
      <c r="D403">
        <v>19.077300000000001</v>
      </c>
      <c r="E403">
        <v>24.654399999999999</v>
      </c>
      <c r="F403">
        <v>24.762699999999999</v>
      </c>
      <c r="G403">
        <v>24.773199999999999</v>
      </c>
      <c r="H403">
        <v>24.927</v>
      </c>
      <c r="I403">
        <v>8.4272700000000006E-2</v>
      </c>
      <c r="K403" s="9">
        <f t="shared" si="62"/>
        <v>24773.200000000001</v>
      </c>
      <c r="M403">
        <v>2024</v>
      </c>
      <c r="N403">
        <v>81.051199999999994</v>
      </c>
      <c r="O403">
        <v>20.766300000000001</v>
      </c>
      <c r="P403">
        <v>19.077300000000001</v>
      </c>
      <c r="Q403">
        <v>24.654399999999999</v>
      </c>
      <c r="R403">
        <v>24.762699999999999</v>
      </c>
      <c r="S403">
        <v>24.773199999999999</v>
      </c>
      <c r="T403">
        <v>24.927</v>
      </c>
      <c r="U403">
        <v>8.4272700000000006E-2</v>
      </c>
      <c r="W403" s="9">
        <f t="shared" si="63"/>
        <v>24773.200000000001</v>
      </c>
    </row>
    <row r="404" spans="1:23" ht="15" customHeight="1" x14ac:dyDescent="0.25">
      <c r="A404">
        <v>2025</v>
      </c>
      <c r="B404">
        <v>81.051199999999994</v>
      </c>
      <c r="C404">
        <v>20.766300000000001</v>
      </c>
      <c r="D404">
        <v>19.077300000000001</v>
      </c>
      <c r="E404">
        <v>24.0505</v>
      </c>
      <c r="F404">
        <v>24.215800000000002</v>
      </c>
      <c r="G404">
        <v>24.227</v>
      </c>
      <c r="H404">
        <v>24.4421</v>
      </c>
      <c r="I404">
        <v>0.12584300000000001</v>
      </c>
      <c r="K404" s="9">
        <f t="shared" si="62"/>
        <v>24227</v>
      </c>
      <c r="M404">
        <v>2025</v>
      </c>
      <c r="N404">
        <v>81.051199999999994</v>
      </c>
      <c r="O404">
        <v>20.766300000000001</v>
      </c>
      <c r="P404">
        <v>19.077300000000001</v>
      </c>
      <c r="Q404">
        <v>24.0505</v>
      </c>
      <c r="R404">
        <v>24.215800000000002</v>
      </c>
      <c r="S404">
        <v>24.227</v>
      </c>
      <c r="T404">
        <v>24.4421</v>
      </c>
      <c r="U404">
        <v>0.12584300000000001</v>
      </c>
      <c r="W404" s="9">
        <f t="shared" si="63"/>
        <v>24227</v>
      </c>
    </row>
    <row r="405" spans="1:23" ht="15" customHeight="1" x14ac:dyDescent="0.25">
      <c r="A405">
        <v>2026</v>
      </c>
      <c r="B405">
        <v>81.051199999999994</v>
      </c>
      <c r="C405">
        <v>20.766300000000001</v>
      </c>
      <c r="D405">
        <v>19.077300000000001</v>
      </c>
      <c r="E405">
        <v>23.470300000000002</v>
      </c>
      <c r="F405">
        <v>23.7011</v>
      </c>
      <c r="G405">
        <v>23.718399999999999</v>
      </c>
      <c r="H405">
        <v>24.0139</v>
      </c>
      <c r="I405">
        <v>0.17448</v>
      </c>
      <c r="K405" s="9">
        <f t="shared" si="62"/>
        <v>23718.399999999998</v>
      </c>
      <c r="M405">
        <v>2026</v>
      </c>
      <c r="N405">
        <v>81.051199999999994</v>
      </c>
      <c r="O405">
        <v>20.766300000000001</v>
      </c>
      <c r="P405">
        <v>19.077300000000001</v>
      </c>
      <c r="Q405">
        <v>23.470300000000002</v>
      </c>
      <c r="R405">
        <v>23.7011</v>
      </c>
      <c r="S405">
        <v>23.718399999999999</v>
      </c>
      <c r="T405">
        <v>24.0139</v>
      </c>
      <c r="U405">
        <v>0.17448</v>
      </c>
      <c r="W405" s="9">
        <f t="shared" si="63"/>
        <v>23718.399999999998</v>
      </c>
    </row>
    <row r="406" spans="1:23" ht="15" customHeight="1" x14ac:dyDescent="0.25">
      <c r="A406">
        <v>2027</v>
      </c>
      <c r="B406">
        <v>81.051199999999994</v>
      </c>
      <c r="C406">
        <v>20.766300000000001</v>
      </c>
      <c r="D406">
        <v>19.077300000000001</v>
      </c>
      <c r="E406">
        <v>22.909099999999999</v>
      </c>
      <c r="F406">
        <v>23.2178</v>
      </c>
      <c r="G406">
        <v>23.2362</v>
      </c>
      <c r="H406">
        <v>23.620899999999999</v>
      </c>
      <c r="I406">
        <v>0.22878799999999999</v>
      </c>
      <c r="K406" s="9">
        <f t="shared" si="62"/>
        <v>23236.2</v>
      </c>
      <c r="M406">
        <v>2027</v>
      </c>
      <c r="N406">
        <v>81.051199999999994</v>
      </c>
      <c r="O406">
        <v>20.766300000000001</v>
      </c>
      <c r="P406">
        <v>19.077300000000001</v>
      </c>
      <c r="Q406">
        <v>22.909099999999999</v>
      </c>
      <c r="R406">
        <v>23.2178</v>
      </c>
      <c r="S406">
        <v>23.2362</v>
      </c>
      <c r="T406">
        <v>23.620899999999999</v>
      </c>
      <c r="U406">
        <v>0.22878799999999999</v>
      </c>
      <c r="W406" s="9">
        <f t="shared" si="63"/>
        <v>23236.2</v>
      </c>
    </row>
    <row r="407" spans="1:23" ht="15" customHeight="1" x14ac:dyDescent="0.25">
      <c r="A407">
        <v>2028</v>
      </c>
      <c r="B407">
        <v>81.051199999999994</v>
      </c>
      <c r="C407">
        <v>20.766300000000001</v>
      </c>
      <c r="D407">
        <v>19.077300000000001</v>
      </c>
      <c r="E407">
        <v>22.394400000000001</v>
      </c>
      <c r="F407">
        <v>22.7895</v>
      </c>
      <c r="G407">
        <v>22.809100000000001</v>
      </c>
      <c r="H407">
        <v>23.294</v>
      </c>
      <c r="I407">
        <v>0.285694</v>
      </c>
      <c r="K407" s="9">
        <f t="shared" si="62"/>
        <v>22809.100000000002</v>
      </c>
      <c r="M407">
        <v>2028</v>
      </c>
      <c r="N407">
        <v>81.051199999999994</v>
      </c>
      <c r="O407">
        <v>20.766300000000001</v>
      </c>
      <c r="P407">
        <v>19.077300000000001</v>
      </c>
      <c r="Q407">
        <v>22.394400000000001</v>
      </c>
      <c r="R407">
        <v>22.7895</v>
      </c>
      <c r="S407">
        <v>22.809100000000001</v>
      </c>
      <c r="T407">
        <v>23.294</v>
      </c>
      <c r="U407">
        <v>0.285694</v>
      </c>
      <c r="W407" s="9">
        <f t="shared" si="63"/>
        <v>22809.100000000002</v>
      </c>
    </row>
    <row r="408" spans="1:23" ht="15" customHeight="1" x14ac:dyDescent="0.25">
      <c r="A408">
        <v>2029</v>
      </c>
      <c r="B408">
        <v>81.051199999999994</v>
      </c>
      <c r="C408">
        <v>20.766300000000001</v>
      </c>
      <c r="D408">
        <v>19.077300000000001</v>
      </c>
      <c r="E408">
        <v>21.927499999999998</v>
      </c>
      <c r="F408">
        <v>22.4146</v>
      </c>
      <c r="G408">
        <v>22.4312</v>
      </c>
      <c r="H408">
        <v>23.0306</v>
      </c>
      <c r="I408">
        <v>0.34601399999999999</v>
      </c>
      <c r="K408" s="9">
        <f t="shared" si="62"/>
        <v>22431.200000000001</v>
      </c>
      <c r="M408">
        <v>2029</v>
      </c>
      <c r="N408">
        <v>81.051199999999994</v>
      </c>
      <c r="O408">
        <v>20.766300000000001</v>
      </c>
      <c r="P408">
        <v>19.077300000000001</v>
      </c>
      <c r="Q408">
        <v>21.927499999999998</v>
      </c>
      <c r="R408">
        <v>22.4146</v>
      </c>
      <c r="S408">
        <v>22.4312</v>
      </c>
      <c r="T408">
        <v>23.0306</v>
      </c>
      <c r="U408">
        <v>0.34601399999999999</v>
      </c>
      <c r="W408" s="9">
        <f t="shared" si="63"/>
        <v>22431.200000000001</v>
      </c>
    </row>
    <row r="409" spans="1:23" ht="15" customHeight="1" x14ac:dyDescent="0.25">
      <c r="A409">
        <v>2030</v>
      </c>
      <c r="B409">
        <v>81.051199999999994</v>
      </c>
      <c r="C409">
        <v>20.766300000000001</v>
      </c>
      <c r="D409">
        <v>19.077300000000001</v>
      </c>
      <c r="E409">
        <v>21.475100000000001</v>
      </c>
      <c r="F409">
        <v>22.0885</v>
      </c>
      <c r="G409">
        <v>22.096599999999999</v>
      </c>
      <c r="H409">
        <v>22.779699999999998</v>
      </c>
      <c r="I409">
        <v>0.40686800000000001</v>
      </c>
      <c r="K409" s="9">
        <f t="shared" si="62"/>
        <v>22096.6</v>
      </c>
      <c r="M409">
        <v>2030</v>
      </c>
      <c r="N409">
        <v>81.051199999999994</v>
      </c>
      <c r="O409">
        <v>20.766300000000001</v>
      </c>
      <c r="P409">
        <v>19.077300000000001</v>
      </c>
      <c r="Q409">
        <v>21.475100000000001</v>
      </c>
      <c r="R409">
        <v>22.0885</v>
      </c>
      <c r="S409">
        <v>22.096599999999999</v>
      </c>
      <c r="T409">
        <v>22.779699999999998</v>
      </c>
      <c r="U409">
        <v>0.40686800000000001</v>
      </c>
      <c r="W409" s="9">
        <f t="shared" si="63"/>
        <v>22096.6</v>
      </c>
    </row>
    <row r="410" spans="1:23" ht="15" customHeight="1" x14ac:dyDescent="0.25">
      <c r="A410">
        <v>2031</v>
      </c>
      <c r="B410">
        <v>81.051199999999994</v>
      </c>
      <c r="C410">
        <v>20.766300000000001</v>
      </c>
      <c r="D410">
        <v>19.077300000000001</v>
      </c>
      <c r="E410">
        <v>21.091000000000001</v>
      </c>
      <c r="F410">
        <v>21.795999999999999</v>
      </c>
      <c r="G410">
        <v>21.8003</v>
      </c>
      <c r="H410">
        <v>22.599900000000002</v>
      </c>
      <c r="I410">
        <v>0.469692</v>
      </c>
      <c r="K410" s="9">
        <f t="shared" si="62"/>
        <v>21800.3</v>
      </c>
      <c r="M410">
        <v>2031</v>
      </c>
      <c r="N410">
        <v>81.051199999999994</v>
      </c>
      <c r="O410">
        <v>20.766300000000001</v>
      </c>
      <c r="P410">
        <v>19.077300000000001</v>
      </c>
      <c r="Q410">
        <v>21.091000000000001</v>
      </c>
      <c r="R410">
        <v>21.795999999999999</v>
      </c>
      <c r="S410">
        <v>21.8003</v>
      </c>
      <c r="T410">
        <v>22.599900000000002</v>
      </c>
      <c r="U410">
        <v>0.469692</v>
      </c>
      <c r="W410" s="9">
        <f t="shared" si="63"/>
        <v>21800.3</v>
      </c>
    </row>
    <row r="411" spans="1:23" ht="15" customHeight="1" x14ac:dyDescent="0.25">
      <c r="A411">
        <v>2032</v>
      </c>
      <c r="B411">
        <v>81.051199999999994</v>
      </c>
      <c r="C411">
        <v>20.766300000000001</v>
      </c>
      <c r="D411">
        <v>19.077300000000001</v>
      </c>
      <c r="E411">
        <v>20.733799999999999</v>
      </c>
      <c r="F411">
        <v>21.542200000000001</v>
      </c>
      <c r="G411">
        <v>21.540800000000001</v>
      </c>
      <c r="H411">
        <v>22.405000000000001</v>
      </c>
      <c r="I411">
        <v>0.532358</v>
      </c>
      <c r="K411" s="9">
        <f t="shared" si="62"/>
        <v>21540.799999999999</v>
      </c>
      <c r="M411">
        <v>2032</v>
      </c>
      <c r="N411">
        <v>81.051199999999994</v>
      </c>
      <c r="O411">
        <v>20.766300000000001</v>
      </c>
      <c r="P411">
        <v>19.077300000000001</v>
      </c>
      <c r="Q411">
        <v>20.733799999999999</v>
      </c>
      <c r="R411">
        <v>21.542200000000001</v>
      </c>
      <c r="S411">
        <v>21.540800000000001</v>
      </c>
      <c r="T411">
        <v>22.405000000000001</v>
      </c>
      <c r="U411">
        <v>0.532358</v>
      </c>
      <c r="W411" s="9">
        <f t="shared" si="63"/>
        <v>21540.799999999999</v>
      </c>
    </row>
    <row r="412" spans="1:23" ht="15" customHeight="1" x14ac:dyDescent="0.25">
      <c r="A412">
        <v>2033</v>
      </c>
      <c r="B412">
        <v>81.051199999999994</v>
      </c>
      <c r="C412">
        <v>20.766300000000001</v>
      </c>
      <c r="D412">
        <v>19.077300000000001</v>
      </c>
      <c r="E412">
        <v>20.419</v>
      </c>
      <c r="F412">
        <v>21.299199999999999</v>
      </c>
      <c r="G412">
        <v>21.3123</v>
      </c>
      <c r="H412">
        <v>22.281400000000001</v>
      </c>
      <c r="I412">
        <v>0.594916</v>
      </c>
      <c r="K412" s="9">
        <f t="shared" si="62"/>
        <v>21312.3</v>
      </c>
      <c r="M412">
        <v>2033</v>
      </c>
      <c r="N412">
        <v>81.051199999999994</v>
      </c>
      <c r="O412">
        <v>20.766300000000001</v>
      </c>
      <c r="P412">
        <v>19.077300000000001</v>
      </c>
      <c r="Q412">
        <v>20.419</v>
      </c>
      <c r="R412">
        <v>21.299199999999999</v>
      </c>
      <c r="S412">
        <v>21.3123</v>
      </c>
      <c r="T412">
        <v>22.281400000000001</v>
      </c>
      <c r="U412">
        <v>0.594916</v>
      </c>
      <c r="W412" s="9">
        <f t="shared" si="63"/>
        <v>21312.3</v>
      </c>
    </row>
    <row r="413" spans="1:23" ht="15" customHeight="1" x14ac:dyDescent="0.25">
      <c r="A413">
        <v>2034</v>
      </c>
      <c r="B413">
        <v>81.051199999999994</v>
      </c>
      <c r="C413">
        <v>20.766300000000001</v>
      </c>
      <c r="D413">
        <v>19.077300000000001</v>
      </c>
      <c r="E413">
        <v>20.126899999999999</v>
      </c>
      <c r="F413">
        <v>21.081199999999999</v>
      </c>
      <c r="G413">
        <v>21.109100000000002</v>
      </c>
      <c r="H413">
        <v>22.116099999999999</v>
      </c>
      <c r="I413">
        <v>0.65677099999999999</v>
      </c>
      <c r="K413" s="9">
        <f t="shared" si="62"/>
        <v>21109.100000000002</v>
      </c>
      <c r="M413">
        <v>2034</v>
      </c>
      <c r="N413">
        <v>81.051199999999994</v>
      </c>
      <c r="O413">
        <v>20.766300000000001</v>
      </c>
      <c r="P413">
        <v>19.077300000000001</v>
      </c>
      <c r="Q413">
        <v>20.126899999999999</v>
      </c>
      <c r="R413">
        <v>21.081199999999999</v>
      </c>
      <c r="S413">
        <v>21.109100000000002</v>
      </c>
      <c r="T413">
        <v>22.116099999999999</v>
      </c>
      <c r="U413">
        <v>0.65677099999999999</v>
      </c>
      <c r="W413" s="9">
        <f t="shared" si="63"/>
        <v>21109.100000000002</v>
      </c>
    </row>
    <row r="414" spans="1:23" ht="15" customHeight="1" x14ac:dyDescent="0.25">
      <c r="A414" t="s">
        <v>16</v>
      </c>
      <c r="B414">
        <v>7</v>
      </c>
      <c r="C414" t="s">
        <v>16</v>
      </c>
      <c r="D414" t="s">
        <v>17</v>
      </c>
      <c r="E414" t="s">
        <v>95</v>
      </c>
      <c r="M414" t="s">
        <v>16</v>
      </c>
      <c r="N414">
        <v>7</v>
      </c>
      <c r="O414" t="s">
        <v>16</v>
      </c>
      <c r="P414" t="s">
        <v>17</v>
      </c>
      <c r="Q414" t="s">
        <v>95</v>
      </c>
    </row>
    <row r="415" spans="1:23" ht="15" customHeight="1" x14ac:dyDescent="0.25">
      <c r="A415" t="s">
        <v>18</v>
      </c>
      <c r="B415" t="s">
        <v>95</v>
      </c>
      <c r="M415" t="s">
        <v>18</v>
      </c>
      <c r="N415" t="s">
        <v>95</v>
      </c>
    </row>
    <row r="416" spans="1:23" ht="15" customHeight="1" x14ac:dyDescent="0.25">
      <c r="A416" t="s">
        <v>6</v>
      </c>
      <c r="B416" t="s">
        <v>19</v>
      </c>
      <c r="C416" t="s">
        <v>20</v>
      </c>
      <c r="D416" t="s">
        <v>21</v>
      </c>
      <c r="E416" t="s">
        <v>22</v>
      </c>
      <c r="F416" t="s">
        <v>23</v>
      </c>
      <c r="G416" t="s">
        <v>24</v>
      </c>
      <c r="H416" t="s">
        <v>25</v>
      </c>
      <c r="I416" t="s">
        <v>26</v>
      </c>
      <c r="M416" t="s">
        <v>6</v>
      </c>
      <c r="N416" t="s">
        <v>19</v>
      </c>
      <c r="O416" t="s">
        <v>20</v>
      </c>
      <c r="P416" t="s">
        <v>21</v>
      </c>
      <c r="Q416" t="s">
        <v>22</v>
      </c>
      <c r="R416" t="s">
        <v>23</v>
      </c>
      <c r="S416" t="s">
        <v>24</v>
      </c>
      <c r="T416" t="s">
        <v>25</v>
      </c>
      <c r="U416" t="s">
        <v>26</v>
      </c>
    </row>
    <row r="417" spans="1:23" ht="15" customHeight="1" x14ac:dyDescent="0.25">
      <c r="A417">
        <v>2021</v>
      </c>
      <c r="B417">
        <v>0</v>
      </c>
      <c r="C417">
        <v>0.57415300000000002</v>
      </c>
      <c r="D417">
        <v>0.61545300000000003</v>
      </c>
      <c r="E417">
        <v>0.42488500000000001</v>
      </c>
      <c r="F417">
        <v>0.42488500000000001</v>
      </c>
      <c r="G417">
        <v>0.42488500000000001</v>
      </c>
      <c r="H417">
        <v>0.42488500000000001</v>
      </c>
      <c r="I417" s="1">
        <v>1.2767600000000001E-15</v>
      </c>
      <c r="K417" s="9">
        <f t="shared" ref="K417:K430" si="64">G417*1000</f>
        <v>424.88499999999999</v>
      </c>
      <c r="M417">
        <v>2021</v>
      </c>
      <c r="N417">
        <v>0</v>
      </c>
      <c r="O417">
        <v>0.57415300000000002</v>
      </c>
      <c r="P417">
        <v>0.61545300000000003</v>
      </c>
      <c r="Q417">
        <v>0.42488500000000001</v>
      </c>
      <c r="R417">
        <v>0.42488500000000001</v>
      </c>
      <c r="S417">
        <v>0.42488500000000001</v>
      </c>
      <c r="T417">
        <v>0.42488500000000001</v>
      </c>
      <c r="U417" s="1">
        <v>1.2767600000000001E-15</v>
      </c>
      <c r="W417" s="9">
        <f t="shared" ref="W417:W430" si="65">S417*1000</f>
        <v>424.88499999999999</v>
      </c>
    </row>
    <row r="418" spans="1:23" ht="15" customHeight="1" x14ac:dyDescent="0.25">
      <c r="A418">
        <v>2022</v>
      </c>
      <c r="B418">
        <v>0</v>
      </c>
      <c r="C418">
        <v>0.57415300000000002</v>
      </c>
      <c r="D418">
        <v>0.61545300000000003</v>
      </c>
      <c r="E418">
        <v>0.78681299999999998</v>
      </c>
      <c r="F418">
        <v>0.78681400000000001</v>
      </c>
      <c r="G418">
        <v>0.78681400000000001</v>
      </c>
      <c r="H418">
        <v>0.78681500000000004</v>
      </c>
      <c r="I418" s="1">
        <v>4.1934699999999998E-7</v>
      </c>
      <c r="K418" s="9">
        <f t="shared" si="64"/>
        <v>786.81399999999996</v>
      </c>
      <c r="M418">
        <v>2022</v>
      </c>
      <c r="N418">
        <v>0</v>
      </c>
      <c r="O418">
        <v>0.57415300000000002</v>
      </c>
      <c r="P418">
        <v>0.61545300000000003</v>
      </c>
      <c r="Q418">
        <v>0.78681299999999998</v>
      </c>
      <c r="R418">
        <v>0.78681400000000001</v>
      </c>
      <c r="S418">
        <v>0.78681400000000001</v>
      </c>
      <c r="T418">
        <v>0.78681500000000004</v>
      </c>
      <c r="U418" s="1">
        <v>4.19348E-7</v>
      </c>
      <c r="W418" s="9">
        <f t="shared" si="65"/>
        <v>786.81399999999996</v>
      </c>
    </row>
    <row r="419" spans="1:23" ht="15" customHeight="1" x14ac:dyDescent="0.25">
      <c r="A419">
        <v>2023</v>
      </c>
      <c r="B419">
        <v>0</v>
      </c>
      <c r="C419">
        <v>0.57415300000000002</v>
      </c>
      <c r="D419">
        <v>0.61545300000000003</v>
      </c>
      <c r="E419">
        <v>0.76358199999999998</v>
      </c>
      <c r="F419">
        <v>0.76358499999999996</v>
      </c>
      <c r="G419">
        <v>0.76358499999999996</v>
      </c>
      <c r="H419">
        <v>0.76358899999999996</v>
      </c>
      <c r="I419" s="1">
        <v>2.07819E-6</v>
      </c>
      <c r="K419" s="9">
        <f t="shared" si="64"/>
        <v>763.58499999999992</v>
      </c>
      <c r="M419">
        <v>2023</v>
      </c>
      <c r="N419">
        <v>0</v>
      </c>
      <c r="O419">
        <v>0.57415300000000002</v>
      </c>
      <c r="P419">
        <v>0.61545300000000003</v>
      </c>
      <c r="Q419">
        <v>0.76358199999999998</v>
      </c>
      <c r="R419">
        <v>0.76358499999999996</v>
      </c>
      <c r="S419">
        <v>0.76358499999999996</v>
      </c>
      <c r="T419">
        <v>0.76358899999999996</v>
      </c>
      <c r="U419" s="1">
        <v>2.07819E-6</v>
      </c>
      <c r="W419" s="9">
        <f t="shared" si="65"/>
        <v>763.58499999999992</v>
      </c>
    </row>
    <row r="420" spans="1:23" ht="15" customHeight="1" x14ac:dyDescent="0.25">
      <c r="A420">
        <v>2024</v>
      </c>
      <c r="B420">
        <v>0</v>
      </c>
      <c r="C420">
        <v>0.57415300000000002</v>
      </c>
      <c r="D420">
        <v>0.61545300000000003</v>
      </c>
      <c r="E420">
        <v>0.89759199999999995</v>
      </c>
      <c r="F420">
        <v>0.89760399999999996</v>
      </c>
      <c r="G420">
        <v>0.89760600000000001</v>
      </c>
      <c r="H420">
        <v>0.89762500000000001</v>
      </c>
      <c r="I420" s="1">
        <v>1.0521599999999999E-5</v>
      </c>
      <c r="K420" s="9">
        <f t="shared" si="64"/>
        <v>897.60599999999999</v>
      </c>
      <c r="M420">
        <v>2024</v>
      </c>
      <c r="N420">
        <v>0</v>
      </c>
      <c r="O420">
        <v>0.57415300000000002</v>
      </c>
      <c r="P420">
        <v>0.61545300000000003</v>
      </c>
      <c r="Q420">
        <v>0.89759199999999995</v>
      </c>
      <c r="R420">
        <v>0.89760399999999996</v>
      </c>
      <c r="S420">
        <v>0.89760600000000001</v>
      </c>
      <c r="T420">
        <v>0.89762500000000001</v>
      </c>
      <c r="U420" s="1">
        <v>1.0521599999999999E-5</v>
      </c>
      <c r="W420" s="9">
        <f t="shared" si="65"/>
        <v>897.60599999999999</v>
      </c>
    </row>
    <row r="421" spans="1:23" ht="15" customHeight="1" x14ac:dyDescent="0.25">
      <c r="A421">
        <v>2025</v>
      </c>
      <c r="B421">
        <v>0</v>
      </c>
      <c r="C421">
        <v>0.57415300000000002</v>
      </c>
      <c r="D421">
        <v>0.61545300000000003</v>
      </c>
      <c r="E421">
        <v>0.88155899999999998</v>
      </c>
      <c r="F421">
        <v>0.881606</v>
      </c>
      <c r="G421">
        <v>0.88161100000000003</v>
      </c>
      <c r="H421">
        <v>0.88168000000000002</v>
      </c>
      <c r="I421" s="1">
        <v>3.86727E-5</v>
      </c>
      <c r="K421" s="9">
        <f t="shared" si="64"/>
        <v>881.61099999999999</v>
      </c>
      <c r="M421">
        <v>2025</v>
      </c>
      <c r="N421">
        <v>0</v>
      </c>
      <c r="O421">
        <v>0.57415300000000002</v>
      </c>
      <c r="P421">
        <v>0.61545300000000003</v>
      </c>
      <c r="Q421">
        <v>0.88155899999999998</v>
      </c>
      <c r="R421">
        <v>0.881606</v>
      </c>
      <c r="S421">
        <v>0.88161100000000003</v>
      </c>
      <c r="T421">
        <v>0.88168000000000002</v>
      </c>
      <c r="U421" s="1">
        <v>3.86727E-5</v>
      </c>
      <c r="W421" s="9">
        <f t="shared" si="65"/>
        <v>881.61099999999999</v>
      </c>
    </row>
    <row r="422" spans="1:23" ht="15" customHeight="1" x14ac:dyDescent="0.25">
      <c r="A422">
        <v>2026</v>
      </c>
      <c r="B422">
        <v>0</v>
      </c>
      <c r="C422">
        <v>0.57415300000000002</v>
      </c>
      <c r="D422">
        <v>0.61545300000000003</v>
      </c>
      <c r="E422">
        <v>0.875753</v>
      </c>
      <c r="F422">
        <v>0.87590500000000004</v>
      </c>
      <c r="G422">
        <v>0.875919</v>
      </c>
      <c r="H422">
        <v>0.87614400000000003</v>
      </c>
      <c r="I422" s="1">
        <v>1.2305000000000001E-4</v>
      </c>
      <c r="K422" s="9">
        <f t="shared" si="64"/>
        <v>875.91899999999998</v>
      </c>
      <c r="M422">
        <v>2026</v>
      </c>
      <c r="N422">
        <v>0</v>
      </c>
      <c r="O422">
        <v>0.57415300000000002</v>
      </c>
      <c r="P422">
        <v>0.61545300000000003</v>
      </c>
      <c r="Q422">
        <v>0.875753</v>
      </c>
      <c r="R422">
        <v>0.87590500000000004</v>
      </c>
      <c r="S422">
        <v>0.875919</v>
      </c>
      <c r="T422">
        <v>0.87614400000000003</v>
      </c>
      <c r="U422">
        <v>1.2305000000000001E-4</v>
      </c>
      <c r="W422" s="9">
        <f t="shared" si="65"/>
        <v>875.91899999999998</v>
      </c>
    </row>
    <row r="423" spans="1:23" ht="15" customHeight="1" x14ac:dyDescent="0.25">
      <c r="A423">
        <v>2027</v>
      </c>
      <c r="B423">
        <v>0</v>
      </c>
      <c r="C423">
        <v>0.57415300000000002</v>
      </c>
      <c r="D423">
        <v>0.61545300000000003</v>
      </c>
      <c r="E423">
        <v>0.84437499999999999</v>
      </c>
      <c r="F423">
        <v>0.84477500000000005</v>
      </c>
      <c r="G423">
        <v>0.84481899999999999</v>
      </c>
      <c r="H423">
        <v>0.84541599999999995</v>
      </c>
      <c r="I423">
        <v>3.2822599999999998E-4</v>
      </c>
      <c r="K423" s="9">
        <f t="shared" si="64"/>
        <v>844.81899999999996</v>
      </c>
      <c r="M423">
        <v>2027</v>
      </c>
      <c r="N423">
        <v>0</v>
      </c>
      <c r="O423">
        <v>0.57415300000000002</v>
      </c>
      <c r="P423">
        <v>0.61545300000000003</v>
      </c>
      <c r="Q423">
        <v>0.84437499999999999</v>
      </c>
      <c r="R423">
        <v>0.84477500000000005</v>
      </c>
      <c r="S423">
        <v>0.84481899999999999</v>
      </c>
      <c r="T423">
        <v>0.84541599999999995</v>
      </c>
      <c r="U423">
        <v>3.2822599999999998E-4</v>
      </c>
      <c r="W423" s="9">
        <f t="shared" si="65"/>
        <v>844.81899999999996</v>
      </c>
    </row>
    <row r="424" spans="1:23" ht="15" customHeight="1" x14ac:dyDescent="0.25">
      <c r="A424">
        <v>2028</v>
      </c>
      <c r="B424">
        <v>0</v>
      </c>
      <c r="C424">
        <v>0.57415300000000002</v>
      </c>
      <c r="D424">
        <v>0.61545300000000003</v>
      </c>
      <c r="E424">
        <v>0.81444799999999995</v>
      </c>
      <c r="F424">
        <v>0.815307</v>
      </c>
      <c r="G424">
        <v>0.81541399999999997</v>
      </c>
      <c r="H424">
        <v>0.816635</v>
      </c>
      <c r="I424">
        <v>7.0282199999999997E-4</v>
      </c>
      <c r="K424" s="9">
        <f t="shared" si="64"/>
        <v>815.41399999999999</v>
      </c>
      <c r="M424">
        <v>2028</v>
      </c>
      <c r="N424">
        <v>0</v>
      </c>
      <c r="O424">
        <v>0.57415300000000002</v>
      </c>
      <c r="P424">
        <v>0.61545300000000003</v>
      </c>
      <c r="Q424">
        <v>0.81444799999999995</v>
      </c>
      <c r="R424">
        <v>0.815307</v>
      </c>
      <c r="S424">
        <v>0.81541399999999997</v>
      </c>
      <c r="T424">
        <v>0.816635</v>
      </c>
      <c r="U424">
        <v>7.0282199999999997E-4</v>
      </c>
      <c r="W424" s="9">
        <f t="shared" si="65"/>
        <v>815.41399999999999</v>
      </c>
    </row>
    <row r="425" spans="1:23" ht="15" customHeight="1" x14ac:dyDescent="0.25">
      <c r="A425">
        <v>2029</v>
      </c>
      <c r="B425">
        <v>0</v>
      </c>
      <c r="C425">
        <v>0.57415300000000002</v>
      </c>
      <c r="D425">
        <v>0.61545300000000003</v>
      </c>
      <c r="E425">
        <v>0.78961899999999996</v>
      </c>
      <c r="F425">
        <v>0.79103699999999999</v>
      </c>
      <c r="G425">
        <v>0.79118999999999995</v>
      </c>
      <c r="H425">
        <v>0.79325599999999996</v>
      </c>
      <c r="I425">
        <v>1.1409600000000001E-3</v>
      </c>
      <c r="K425" s="9">
        <f t="shared" si="64"/>
        <v>791.18999999999994</v>
      </c>
      <c r="M425">
        <v>2029</v>
      </c>
      <c r="N425">
        <v>0</v>
      </c>
      <c r="O425">
        <v>0.57415300000000002</v>
      </c>
      <c r="P425">
        <v>0.61545300000000003</v>
      </c>
      <c r="Q425">
        <v>0.78961899999999996</v>
      </c>
      <c r="R425">
        <v>0.79103699999999999</v>
      </c>
      <c r="S425">
        <v>0.79118999999999995</v>
      </c>
      <c r="T425">
        <v>0.79325599999999996</v>
      </c>
      <c r="U425">
        <v>1.1409600000000001E-3</v>
      </c>
      <c r="W425" s="9">
        <f t="shared" si="65"/>
        <v>791.18999999999994</v>
      </c>
    </row>
    <row r="426" spans="1:23" ht="15" customHeight="1" x14ac:dyDescent="0.25">
      <c r="A426">
        <v>2030</v>
      </c>
      <c r="B426">
        <v>0</v>
      </c>
      <c r="C426">
        <v>0.57415300000000002</v>
      </c>
      <c r="D426">
        <v>0.61545300000000003</v>
      </c>
      <c r="E426">
        <v>0.76802599999999999</v>
      </c>
      <c r="F426">
        <v>0.77005800000000002</v>
      </c>
      <c r="G426">
        <v>0.77019000000000004</v>
      </c>
      <c r="H426">
        <v>0.77273099999999995</v>
      </c>
      <c r="I426">
        <v>1.50862E-3</v>
      </c>
      <c r="K426" s="9">
        <f t="shared" si="64"/>
        <v>770.19</v>
      </c>
      <c r="M426">
        <v>2030</v>
      </c>
      <c r="N426">
        <v>0</v>
      </c>
      <c r="O426">
        <v>0.57415300000000002</v>
      </c>
      <c r="P426">
        <v>0.61545300000000003</v>
      </c>
      <c r="Q426">
        <v>0.76802599999999999</v>
      </c>
      <c r="R426">
        <v>0.77005800000000002</v>
      </c>
      <c r="S426">
        <v>0.77019000000000004</v>
      </c>
      <c r="T426">
        <v>0.77273099999999995</v>
      </c>
      <c r="U426">
        <v>1.50862E-3</v>
      </c>
      <c r="W426" s="9">
        <f t="shared" si="65"/>
        <v>770.19</v>
      </c>
    </row>
    <row r="427" spans="1:23" ht="15" customHeight="1" x14ac:dyDescent="0.25">
      <c r="A427">
        <v>2031</v>
      </c>
      <c r="B427">
        <v>0</v>
      </c>
      <c r="C427">
        <v>0.57415300000000002</v>
      </c>
      <c r="D427">
        <v>0.61545300000000003</v>
      </c>
      <c r="E427">
        <v>0.74829699999999999</v>
      </c>
      <c r="F427">
        <v>0.75079700000000005</v>
      </c>
      <c r="G427">
        <v>0.75093399999999999</v>
      </c>
      <c r="H427">
        <v>0.75392599999999999</v>
      </c>
      <c r="I427">
        <v>1.8210399999999999E-3</v>
      </c>
      <c r="K427" s="9">
        <f t="shared" si="64"/>
        <v>750.93399999999997</v>
      </c>
      <c r="M427">
        <v>2031</v>
      </c>
      <c r="N427">
        <v>0</v>
      </c>
      <c r="O427">
        <v>0.57415300000000002</v>
      </c>
      <c r="P427">
        <v>0.61545300000000003</v>
      </c>
      <c r="Q427">
        <v>0.74829699999999999</v>
      </c>
      <c r="R427">
        <v>0.75079700000000005</v>
      </c>
      <c r="S427">
        <v>0.75093399999999999</v>
      </c>
      <c r="T427">
        <v>0.75392599999999999</v>
      </c>
      <c r="U427">
        <v>1.8210399999999999E-3</v>
      </c>
      <c r="W427" s="9">
        <f t="shared" si="65"/>
        <v>750.93399999999997</v>
      </c>
    </row>
    <row r="428" spans="1:23" ht="15" customHeight="1" x14ac:dyDescent="0.25">
      <c r="A428">
        <v>2032</v>
      </c>
      <c r="B428">
        <v>0</v>
      </c>
      <c r="C428">
        <v>0.57415300000000002</v>
      </c>
      <c r="D428">
        <v>0.61545300000000003</v>
      </c>
      <c r="E428">
        <v>0.73162300000000002</v>
      </c>
      <c r="F428">
        <v>0.73455199999999998</v>
      </c>
      <c r="G428">
        <v>0.73468100000000003</v>
      </c>
      <c r="H428">
        <v>0.73811700000000002</v>
      </c>
      <c r="I428">
        <v>2.13006E-3</v>
      </c>
      <c r="K428" s="9">
        <f t="shared" si="64"/>
        <v>734.68100000000004</v>
      </c>
      <c r="M428">
        <v>2032</v>
      </c>
      <c r="N428">
        <v>0</v>
      </c>
      <c r="O428">
        <v>0.57415300000000002</v>
      </c>
      <c r="P428">
        <v>0.61545300000000003</v>
      </c>
      <c r="Q428">
        <v>0.73162300000000002</v>
      </c>
      <c r="R428">
        <v>0.73455199999999998</v>
      </c>
      <c r="S428">
        <v>0.73468100000000003</v>
      </c>
      <c r="T428">
        <v>0.73811700000000002</v>
      </c>
      <c r="U428">
        <v>2.13006E-3</v>
      </c>
      <c r="W428" s="9">
        <f t="shared" si="65"/>
        <v>734.68100000000004</v>
      </c>
    </row>
    <row r="429" spans="1:23" ht="15" customHeight="1" x14ac:dyDescent="0.25">
      <c r="A429">
        <v>2033</v>
      </c>
      <c r="B429">
        <v>0</v>
      </c>
      <c r="C429">
        <v>0.57415300000000002</v>
      </c>
      <c r="D429">
        <v>0.61545300000000003</v>
      </c>
      <c r="E429">
        <v>0.71728199999999998</v>
      </c>
      <c r="F429">
        <v>0.72109900000000005</v>
      </c>
      <c r="G429">
        <v>0.72118400000000005</v>
      </c>
      <c r="H429">
        <v>0.72597400000000001</v>
      </c>
      <c r="I429">
        <v>2.69688E-3</v>
      </c>
      <c r="K429" s="9">
        <f t="shared" si="64"/>
        <v>721.18400000000008</v>
      </c>
      <c r="M429">
        <v>2033</v>
      </c>
      <c r="N429">
        <v>0</v>
      </c>
      <c r="O429">
        <v>0.57415300000000002</v>
      </c>
      <c r="P429">
        <v>0.61545300000000003</v>
      </c>
      <c r="Q429">
        <v>0.71728199999999998</v>
      </c>
      <c r="R429">
        <v>0.72109900000000005</v>
      </c>
      <c r="S429">
        <v>0.72118400000000005</v>
      </c>
      <c r="T429">
        <v>0.72597400000000001</v>
      </c>
      <c r="U429">
        <v>2.69688E-3</v>
      </c>
      <c r="W429" s="9">
        <f t="shared" si="65"/>
        <v>721.18400000000008</v>
      </c>
    </row>
    <row r="430" spans="1:23" ht="15" customHeight="1" x14ac:dyDescent="0.25">
      <c r="A430">
        <v>2034</v>
      </c>
      <c r="B430">
        <v>0</v>
      </c>
      <c r="C430">
        <v>0.57415300000000002</v>
      </c>
      <c r="D430">
        <v>0.61545300000000003</v>
      </c>
      <c r="E430">
        <v>0.70347300000000001</v>
      </c>
      <c r="F430">
        <v>0.70952999999999999</v>
      </c>
      <c r="G430">
        <v>0.71014699999999997</v>
      </c>
      <c r="H430">
        <v>0.71882599999999996</v>
      </c>
      <c r="I430">
        <v>4.6958499999999997E-3</v>
      </c>
      <c r="K430" s="9">
        <f t="shared" si="64"/>
        <v>710.14699999999993</v>
      </c>
      <c r="M430">
        <v>2034</v>
      </c>
      <c r="N430">
        <v>0</v>
      </c>
      <c r="O430">
        <v>0.57415300000000002</v>
      </c>
      <c r="P430">
        <v>0.61545300000000003</v>
      </c>
      <c r="Q430">
        <v>0.70347300000000001</v>
      </c>
      <c r="R430">
        <v>0.70952999999999999</v>
      </c>
      <c r="S430">
        <v>0.71014699999999997</v>
      </c>
      <c r="T430">
        <v>0.71882599999999996</v>
      </c>
      <c r="U430">
        <v>4.6958499999999997E-3</v>
      </c>
      <c r="W430" s="9">
        <f t="shared" si="65"/>
        <v>710.14699999999993</v>
      </c>
    </row>
    <row r="431" spans="1:23" ht="15" customHeight="1" x14ac:dyDescent="0.25"/>
    <row r="432" spans="1:23" ht="15" customHeight="1" x14ac:dyDescent="0.25">
      <c r="A432" t="s">
        <v>29</v>
      </c>
      <c r="B432" t="s">
        <v>95</v>
      </c>
      <c r="M432" t="s">
        <v>29</v>
      </c>
      <c r="N432" t="s">
        <v>95</v>
      </c>
    </row>
    <row r="433" spans="1:21" ht="15" customHeight="1" x14ac:dyDescent="0.25">
      <c r="A433" t="s">
        <v>6</v>
      </c>
      <c r="B433" t="s">
        <v>30</v>
      </c>
      <c r="C433" t="s">
        <v>31</v>
      </c>
      <c r="D433" t="s">
        <v>32</v>
      </c>
      <c r="E433" t="s">
        <v>33</v>
      </c>
      <c r="F433" t="s">
        <v>34</v>
      </c>
      <c r="G433" t="s">
        <v>35</v>
      </c>
      <c r="H433" t="s">
        <v>36</v>
      </c>
      <c r="I433" t="s">
        <v>37</v>
      </c>
      <c r="M433" t="s">
        <v>6</v>
      </c>
      <c r="N433" t="s">
        <v>30</v>
      </c>
      <c r="O433" t="s">
        <v>31</v>
      </c>
      <c r="P433" t="s">
        <v>32</v>
      </c>
      <c r="Q433" t="s">
        <v>33</v>
      </c>
      <c r="R433" t="s">
        <v>34</v>
      </c>
      <c r="S433" t="s">
        <v>35</v>
      </c>
      <c r="T433" t="s">
        <v>36</v>
      </c>
      <c r="U433" t="s">
        <v>37</v>
      </c>
    </row>
    <row r="434" spans="1:21" ht="15" customHeight="1" x14ac:dyDescent="0.25">
      <c r="A434">
        <v>2021</v>
      </c>
      <c r="B434">
        <v>14.776300000000001</v>
      </c>
      <c r="C434">
        <v>5.9105100000000004</v>
      </c>
      <c r="D434">
        <v>5.1717000000000004</v>
      </c>
      <c r="E434">
        <v>8.6778499999999994</v>
      </c>
      <c r="F434">
        <v>8.6778499999999994</v>
      </c>
      <c r="G434">
        <v>8.6778499999999994</v>
      </c>
      <c r="H434">
        <v>8.6778499999999994</v>
      </c>
      <c r="I434" s="1">
        <v>1.24345E-14</v>
      </c>
      <c r="M434">
        <v>2021</v>
      </c>
      <c r="N434">
        <v>14.776300000000001</v>
      </c>
      <c r="O434">
        <v>5.9105100000000004</v>
      </c>
      <c r="P434">
        <v>5.1717000000000004</v>
      </c>
      <c r="Q434">
        <v>8.6778499999999994</v>
      </c>
      <c r="R434">
        <v>8.6778499999999994</v>
      </c>
      <c r="S434">
        <v>8.6778499999999994</v>
      </c>
      <c r="T434">
        <v>8.6778499999999994</v>
      </c>
      <c r="U434" s="1">
        <v>1.24345E-14</v>
      </c>
    </row>
    <row r="435" spans="1:21" ht="15" customHeight="1" x14ac:dyDescent="0.25">
      <c r="A435">
        <v>2022</v>
      </c>
      <c r="B435">
        <v>14.776300000000001</v>
      </c>
      <c r="C435">
        <v>5.9105100000000004</v>
      </c>
      <c r="D435">
        <v>5.1717000000000004</v>
      </c>
      <c r="E435">
        <v>8.5575600000000005</v>
      </c>
      <c r="F435">
        <v>8.5575600000000005</v>
      </c>
      <c r="G435">
        <v>8.5575600000000005</v>
      </c>
      <c r="H435">
        <v>8.5575600000000005</v>
      </c>
      <c r="I435" s="1">
        <v>3.9079900000000001E-14</v>
      </c>
      <c r="M435">
        <v>2022</v>
      </c>
      <c r="N435">
        <v>14.776300000000001</v>
      </c>
      <c r="O435">
        <v>5.9105100000000004</v>
      </c>
      <c r="P435">
        <v>5.1717000000000004</v>
      </c>
      <c r="Q435">
        <v>8.5575600000000005</v>
      </c>
      <c r="R435">
        <v>8.5575600000000005</v>
      </c>
      <c r="S435">
        <v>8.5575600000000005</v>
      </c>
      <c r="T435">
        <v>8.5575600000000005</v>
      </c>
      <c r="U435" s="1">
        <v>6.3538300000000003E-14</v>
      </c>
    </row>
    <row r="436" spans="1:21" ht="15" customHeight="1" x14ac:dyDescent="0.25">
      <c r="A436">
        <v>2023</v>
      </c>
      <c r="B436">
        <v>14.776300000000001</v>
      </c>
      <c r="C436">
        <v>5.9105100000000004</v>
      </c>
      <c r="D436">
        <v>5.1717000000000004</v>
      </c>
      <c r="E436">
        <v>8.3621400000000001</v>
      </c>
      <c r="F436">
        <v>8.3621400000000001</v>
      </c>
      <c r="G436">
        <v>8.3621400000000001</v>
      </c>
      <c r="H436">
        <v>8.3621400000000001</v>
      </c>
      <c r="I436" s="1">
        <v>4.4408899999999999E-14</v>
      </c>
      <c r="M436">
        <v>2023</v>
      </c>
      <c r="N436">
        <v>14.776300000000001</v>
      </c>
      <c r="O436">
        <v>5.9105100000000004</v>
      </c>
      <c r="P436">
        <v>5.1717000000000004</v>
      </c>
      <c r="Q436">
        <v>8.3621400000000001</v>
      </c>
      <c r="R436">
        <v>8.3621400000000001</v>
      </c>
      <c r="S436">
        <v>8.3621400000000001</v>
      </c>
      <c r="T436">
        <v>8.3621400000000001</v>
      </c>
      <c r="U436" s="1">
        <v>4.3717300000000001E-13</v>
      </c>
    </row>
    <row r="437" spans="1:21" ht="15" customHeight="1" x14ac:dyDescent="0.25">
      <c r="A437">
        <v>2024</v>
      </c>
      <c r="B437">
        <v>14.776300000000001</v>
      </c>
      <c r="C437">
        <v>5.9105100000000004</v>
      </c>
      <c r="D437">
        <v>5.1717000000000004</v>
      </c>
      <c r="E437">
        <v>8.1437200000000001</v>
      </c>
      <c r="F437">
        <v>8.1437200000000001</v>
      </c>
      <c r="G437">
        <v>8.1437200000000001</v>
      </c>
      <c r="H437">
        <v>8.1437200000000001</v>
      </c>
      <c r="I437" s="1">
        <v>5.5067099999999997E-14</v>
      </c>
      <c r="M437">
        <v>2024</v>
      </c>
      <c r="N437">
        <v>14.776300000000001</v>
      </c>
      <c r="O437">
        <v>5.9105100000000004</v>
      </c>
      <c r="P437">
        <v>5.1717000000000004</v>
      </c>
      <c r="Q437">
        <v>8.1437200000000001</v>
      </c>
      <c r="R437">
        <v>8.1437200000000001</v>
      </c>
      <c r="S437">
        <v>8.1437200000000001</v>
      </c>
      <c r="T437">
        <v>8.1437200000000001</v>
      </c>
      <c r="U437" s="1">
        <v>8.2113100000000003E-13</v>
      </c>
    </row>
    <row r="438" spans="1:21" ht="15" customHeight="1" x14ac:dyDescent="0.25">
      <c r="A438">
        <v>2025</v>
      </c>
      <c r="B438">
        <v>14.776300000000001</v>
      </c>
      <c r="C438">
        <v>5.9105100000000004</v>
      </c>
      <c r="D438">
        <v>5.1717000000000004</v>
      </c>
      <c r="E438">
        <v>7.9123799999999997</v>
      </c>
      <c r="F438">
        <v>7.9123799999999997</v>
      </c>
      <c r="G438">
        <v>7.9123799999999997</v>
      </c>
      <c r="H438">
        <v>7.9123799999999997</v>
      </c>
      <c r="I438" s="1">
        <v>1.6875400000000001E-14</v>
      </c>
      <c r="M438">
        <v>2025</v>
      </c>
      <c r="N438">
        <v>14.776300000000001</v>
      </c>
      <c r="O438">
        <v>5.9105100000000004</v>
      </c>
      <c r="P438">
        <v>5.1717000000000004</v>
      </c>
      <c r="Q438">
        <v>7.9123799999999997</v>
      </c>
      <c r="R438">
        <v>7.9123799999999997</v>
      </c>
      <c r="S438">
        <v>7.9123799999999997</v>
      </c>
      <c r="T438">
        <v>7.9123799999999997</v>
      </c>
      <c r="U438" s="1">
        <v>7.8327400000000004E-13</v>
      </c>
    </row>
    <row r="439" spans="1:21" ht="15" customHeight="1" x14ac:dyDescent="0.25">
      <c r="A439">
        <v>2026</v>
      </c>
      <c r="B439">
        <v>14.776300000000001</v>
      </c>
      <c r="C439">
        <v>5.9105100000000004</v>
      </c>
      <c r="D439">
        <v>5.1717000000000004</v>
      </c>
      <c r="E439">
        <v>7.6941600000000001</v>
      </c>
      <c r="F439">
        <v>7.6942300000000001</v>
      </c>
      <c r="G439">
        <v>7.6942500000000003</v>
      </c>
      <c r="H439">
        <v>7.6943700000000002</v>
      </c>
      <c r="I439" s="1">
        <v>6.4352500000000004E-5</v>
      </c>
      <c r="M439">
        <v>2026</v>
      </c>
      <c r="N439">
        <v>14.776300000000001</v>
      </c>
      <c r="O439">
        <v>5.9105100000000004</v>
      </c>
      <c r="P439">
        <v>5.1717000000000004</v>
      </c>
      <c r="Q439">
        <v>7.6941600000000001</v>
      </c>
      <c r="R439">
        <v>7.6942300000000001</v>
      </c>
      <c r="S439">
        <v>7.6942500000000003</v>
      </c>
      <c r="T439">
        <v>7.6943700000000002</v>
      </c>
      <c r="U439" s="1">
        <v>6.4352500000000004E-5</v>
      </c>
    </row>
    <row r="440" spans="1:21" ht="15" customHeight="1" x14ac:dyDescent="0.25">
      <c r="A440">
        <v>2027</v>
      </c>
      <c r="B440">
        <v>14.776300000000001</v>
      </c>
      <c r="C440">
        <v>5.9105100000000004</v>
      </c>
      <c r="D440">
        <v>5.1717000000000004</v>
      </c>
      <c r="E440">
        <v>7.4806900000000001</v>
      </c>
      <c r="F440">
        <v>7.4808899999999996</v>
      </c>
      <c r="G440">
        <v>7.4809099999999997</v>
      </c>
      <c r="H440">
        <v>7.4812000000000003</v>
      </c>
      <c r="I440">
        <v>1.63824E-4</v>
      </c>
      <c r="M440">
        <v>2027</v>
      </c>
      <c r="N440">
        <v>14.776300000000001</v>
      </c>
      <c r="O440">
        <v>5.9105100000000004</v>
      </c>
      <c r="P440">
        <v>5.1717000000000004</v>
      </c>
      <c r="Q440">
        <v>7.4806900000000001</v>
      </c>
      <c r="R440">
        <v>7.4808899999999996</v>
      </c>
      <c r="S440">
        <v>7.4809099999999997</v>
      </c>
      <c r="T440">
        <v>7.4812000000000003</v>
      </c>
      <c r="U440">
        <v>1.63824E-4</v>
      </c>
    </row>
    <row r="441" spans="1:21" ht="15" customHeight="1" x14ac:dyDescent="0.25">
      <c r="A441">
        <v>2028</v>
      </c>
      <c r="B441">
        <v>14.776300000000001</v>
      </c>
      <c r="C441">
        <v>5.9105100000000004</v>
      </c>
      <c r="D441">
        <v>5.1717000000000004</v>
      </c>
      <c r="E441">
        <v>7.2717599999999996</v>
      </c>
      <c r="F441">
        <v>7.27224</v>
      </c>
      <c r="G441">
        <v>7.2722899999999999</v>
      </c>
      <c r="H441">
        <v>7.2729799999999996</v>
      </c>
      <c r="I441">
        <v>3.8919399999999999E-4</v>
      </c>
      <c r="M441">
        <v>2028</v>
      </c>
      <c r="N441">
        <v>14.776300000000001</v>
      </c>
      <c r="O441">
        <v>5.9105100000000004</v>
      </c>
      <c r="P441">
        <v>5.1717000000000004</v>
      </c>
      <c r="Q441">
        <v>7.2717599999999996</v>
      </c>
      <c r="R441">
        <v>7.27224</v>
      </c>
      <c r="S441">
        <v>7.2722899999999999</v>
      </c>
      <c r="T441">
        <v>7.2729799999999996</v>
      </c>
      <c r="U441">
        <v>3.8919399999999999E-4</v>
      </c>
    </row>
    <row r="442" spans="1:21" ht="15" customHeight="1" x14ac:dyDescent="0.25">
      <c r="A442">
        <v>2029</v>
      </c>
      <c r="B442">
        <v>14.776300000000001</v>
      </c>
      <c r="C442">
        <v>5.9105100000000004</v>
      </c>
      <c r="D442">
        <v>5.1717000000000004</v>
      </c>
      <c r="E442">
        <v>7.0688899999999997</v>
      </c>
      <c r="F442">
        <v>7.0702100000000003</v>
      </c>
      <c r="G442">
        <v>7.0703500000000004</v>
      </c>
      <c r="H442">
        <v>7.0723399999999996</v>
      </c>
      <c r="I442">
        <v>1.0835700000000001E-3</v>
      </c>
      <c r="M442">
        <v>2029</v>
      </c>
      <c r="N442">
        <v>14.776300000000001</v>
      </c>
      <c r="O442">
        <v>5.9105100000000004</v>
      </c>
      <c r="P442">
        <v>5.1717000000000004</v>
      </c>
      <c r="Q442">
        <v>7.0688899999999997</v>
      </c>
      <c r="R442">
        <v>7.0702100000000003</v>
      </c>
      <c r="S442">
        <v>7.0703500000000004</v>
      </c>
      <c r="T442">
        <v>7.0723399999999996</v>
      </c>
      <c r="U442">
        <v>1.0835700000000001E-3</v>
      </c>
    </row>
    <row r="443" spans="1:21" ht="15" customHeight="1" x14ac:dyDescent="0.25">
      <c r="A443">
        <v>2030</v>
      </c>
      <c r="B443">
        <v>14.776300000000001</v>
      </c>
      <c r="C443">
        <v>5.9105100000000004</v>
      </c>
      <c r="D443">
        <v>5.1717000000000004</v>
      </c>
      <c r="E443">
        <v>6.87378</v>
      </c>
      <c r="F443">
        <v>6.8771599999999999</v>
      </c>
      <c r="G443">
        <v>6.8775399999999998</v>
      </c>
      <c r="H443">
        <v>6.8825900000000004</v>
      </c>
      <c r="I443">
        <v>2.7814099999999998E-3</v>
      </c>
      <c r="M443">
        <v>2030</v>
      </c>
      <c r="N443">
        <v>14.776300000000001</v>
      </c>
      <c r="O443">
        <v>5.9105100000000004</v>
      </c>
      <c r="P443">
        <v>5.1717000000000004</v>
      </c>
      <c r="Q443">
        <v>6.87378</v>
      </c>
      <c r="R443">
        <v>6.8771599999999999</v>
      </c>
      <c r="S443">
        <v>6.8775399999999998</v>
      </c>
      <c r="T443">
        <v>6.8825900000000004</v>
      </c>
      <c r="U443">
        <v>2.7814099999999998E-3</v>
      </c>
    </row>
    <row r="444" spans="1:21" ht="15" customHeight="1" x14ac:dyDescent="0.25">
      <c r="A444">
        <v>2031</v>
      </c>
      <c r="B444">
        <v>14.776300000000001</v>
      </c>
      <c r="C444">
        <v>5.9105100000000004</v>
      </c>
      <c r="D444">
        <v>5.1717000000000004</v>
      </c>
      <c r="E444">
        <v>6.6904899999999996</v>
      </c>
      <c r="F444">
        <v>6.6978200000000001</v>
      </c>
      <c r="G444">
        <v>6.6987500000000004</v>
      </c>
      <c r="H444">
        <v>6.7093699999999998</v>
      </c>
      <c r="I444">
        <v>6.0573299999999997E-3</v>
      </c>
      <c r="M444">
        <v>2031</v>
      </c>
      <c r="N444">
        <v>14.776300000000001</v>
      </c>
      <c r="O444">
        <v>5.9105100000000004</v>
      </c>
      <c r="P444">
        <v>5.1717000000000004</v>
      </c>
      <c r="Q444">
        <v>6.6904899999999996</v>
      </c>
      <c r="R444">
        <v>6.6978200000000001</v>
      </c>
      <c r="S444">
        <v>6.6987500000000004</v>
      </c>
      <c r="T444">
        <v>6.7093699999999998</v>
      </c>
      <c r="U444">
        <v>6.0573299999999997E-3</v>
      </c>
    </row>
    <row r="445" spans="1:21" ht="15" customHeight="1" x14ac:dyDescent="0.25">
      <c r="A445">
        <v>2032</v>
      </c>
      <c r="B445">
        <v>14.776300000000001</v>
      </c>
      <c r="C445">
        <v>5.9105100000000004</v>
      </c>
      <c r="D445">
        <v>5.1717000000000004</v>
      </c>
      <c r="E445">
        <v>6.51274</v>
      </c>
      <c r="F445">
        <v>6.5273599999999998</v>
      </c>
      <c r="G445">
        <v>6.5290999999999997</v>
      </c>
      <c r="H445">
        <v>6.5504199999999999</v>
      </c>
      <c r="I445">
        <v>1.2145E-2</v>
      </c>
      <c r="M445">
        <v>2032</v>
      </c>
      <c r="N445">
        <v>14.776300000000001</v>
      </c>
      <c r="O445">
        <v>5.9105100000000004</v>
      </c>
      <c r="P445">
        <v>5.1717000000000004</v>
      </c>
      <c r="Q445">
        <v>6.51274</v>
      </c>
      <c r="R445">
        <v>6.5273599999999998</v>
      </c>
      <c r="S445">
        <v>6.5290999999999997</v>
      </c>
      <c r="T445">
        <v>6.5504199999999999</v>
      </c>
      <c r="U445">
        <v>1.2145E-2</v>
      </c>
    </row>
    <row r="446" spans="1:21" ht="15" customHeight="1" x14ac:dyDescent="0.25">
      <c r="A446">
        <v>2033</v>
      </c>
      <c r="B446">
        <v>14.776300000000001</v>
      </c>
      <c r="C446">
        <v>5.9105100000000004</v>
      </c>
      <c r="D446">
        <v>5.1717000000000004</v>
      </c>
      <c r="E446">
        <v>6.3497700000000004</v>
      </c>
      <c r="F446">
        <v>6.3758800000000004</v>
      </c>
      <c r="G446">
        <v>6.3791500000000001</v>
      </c>
      <c r="H446">
        <v>6.41784</v>
      </c>
      <c r="I446">
        <v>2.2034000000000002E-2</v>
      </c>
      <c r="M446">
        <v>2033</v>
      </c>
      <c r="N446">
        <v>14.776300000000001</v>
      </c>
      <c r="O446">
        <v>5.9105100000000004</v>
      </c>
      <c r="P446">
        <v>5.1717000000000004</v>
      </c>
      <c r="Q446">
        <v>6.3497700000000004</v>
      </c>
      <c r="R446">
        <v>6.3758800000000004</v>
      </c>
      <c r="S446">
        <v>6.3791500000000001</v>
      </c>
      <c r="T446">
        <v>6.41784</v>
      </c>
      <c r="U446">
        <v>2.2034000000000002E-2</v>
      </c>
    </row>
    <row r="447" spans="1:21" ht="15" customHeight="1" x14ac:dyDescent="0.25">
      <c r="A447">
        <v>2034</v>
      </c>
      <c r="B447">
        <v>14.776300000000001</v>
      </c>
      <c r="C447">
        <v>5.9105100000000004</v>
      </c>
      <c r="D447">
        <v>5.1717000000000004</v>
      </c>
      <c r="E447">
        <v>6.1990299999999996</v>
      </c>
      <c r="F447">
        <v>6.2447600000000003</v>
      </c>
      <c r="G447">
        <v>6.2491000000000003</v>
      </c>
      <c r="H447">
        <v>6.3131899999999996</v>
      </c>
      <c r="I447">
        <v>3.6580799999999997E-2</v>
      </c>
      <c r="M447">
        <v>2034</v>
      </c>
      <c r="N447">
        <v>14.776300000000001</v>
      </c>
      <c r="O447">
        <v>5.9105100000000004</v>
      </c>
      <c r="P447">
        <v>5.1717000000000004</v>
      </c>
      <c r="Q447">
        <v>6.1990299999999996</v>
      </c>
      <c r="R447">
        <v>6.2447600000000003</v>
      </c>
      <c r="S447">
        <v>6.2491000000000003</v>
      </c>
      <c r="T447">
        <v>6.3131899999999996</v>
      </c>
      <c r="U447">
        <v>3.6580799999999997E-2</v>
      </c>
    </row>
    <row r="448" spans="1:21" ht="15" customHeight="1" x14ac:dyDescent="0.25"/>
    <row r="449" spans="1:21" ht="15" customHeight="1" x14ac:dyDescent="0.25">
      <c r="A449" t="s">
        <v>93</v>
      </c>
      <c r="M449" t="s">
        <v>93</v>
      </c>
    </row>
    <row r="450" spans="1:21" ht="15" customHeight="1" x14ac:dyDescent="0.25">
      <c r="A450" t="s">
        <v>6</v>
      </c>
      <c r="B450" t="s">
        <v>39</v>
      </c>
      <c r="C450" t="s">
        <v>40</v>
      </c>
      <c r="D450" t="s">
        <v>41</v>
      </c>
      <c r="E450" t="s">
        <v>42</v>
      </c>
      <c r="F450" t="s">
        <v>43</v>
      </c>
      <c r="G450" t="s">
        <v>44</v>
      </c>
      <c r="H450" t="s">
        <v>45</v>
      </c>
      <c r="I450" t="s">
        <v>46</v>
      </c>
      <c r="M450" t="s">
        <v>6</v>
      </c>
      <c r="N450" t="s">
        <v>39</v>
      </c>
      <c r="O450" t="s">
        <v>40</v>
      </c>
      <c r="P450" t="s">
        <v>41</v>
      </c>
      <c r="Q450" t="s">
        <v>42</v>
      </c>
      <c r="R450" t="s">
        <v>43</v>
      </c>
      <c r="S450" t="s">
        <v>44</v>
      </c>
      <c r="T450" t="s">
        <v>45</v>
      </c>
      <c r="U450" t="s">
        <v>46</v>
      </c>
    </row>
    <row r="451" spans="1:21" ht="15" customHeight="1" x14ac:dyDescent="0.25">
      <c r="A451">
        <v>2021</v>
      </c>
      <c r="B451">
        <v>0</v>
      </c>
      <c r="C451">
        <v>3.8128099999999998E-2</v>
      </c>
      <c r="D451">
        <v>4.5961799999999997E-2</v>
      </c>
      <c r="E451">
        <v>2.0285500000000001E-2</v>
      </c>
      <c r="F451">
        <v>2.0285500000000001E-2</v>
      </c>
      <c r="G451">
        <v>2.0285500000000001E-2</v>
      </c>
      <c r="H451">
        <v>2.0285500000000001E-2</v>
      </c>
      <c r="I451" s="1">
        <v>1.70003E-16</v>
      </c>
      <c r="M451">
        <v>2021</v>
      </c>
      <c r="N451">
        <v>0</v>
      </c>
      <c r="O451">
        <v>3.8128099999999998E-2</v>
      </c>
      <c r="P451">
        <v>4.5961799999999997E-2</v>
      </c>
      <c r="Q451">
        <v>2.0285500000000001E-2</v>
      </c>
      <c r="R451">
        <v>2.0285500000000001E-2</v>
      </c>
      <c r="S451">
        <v>2.0285500000000001E-2</v>
      </c>
      <c r="T451">
        <v>2.0285500000000001E-2</v>
      </c>
      <c r="U451" s="1">
        <v>1.70003E-16</v>
      </c>
    </row>
    <row r="452" spans="1:21" ht="15" customHeight="1" x14ac:dyDescent="0.25">
      <c r="A452">
        <v>2022</v>
      </c>
      <c r="B452">
        <v>0</v>
      </c>
      <c r="C452">
        <v>3.8128099999999998E-2</v>
      </c>
      <c r="D452">
        <v>4.5961799999999997E-2</v>
      </c>
      <c r="E452">
        <v>3.8128099999999998E-2</v>
      </c>
      <c r="F452">
        <v>3.8128099999999998E-2</v>
      </c>
      <c r="G452">
        <v>3.8128099999999998E-2</v>
      </c>
      <c r="H452">
        <v>3.8128099999999998E-2</v>
      </c>
      <c r="I452" s="1">
        <v>2.7755599999999997E-17</v>
      </c>
      <c r="M452">
        <v>2022</v>
      </c>
      <c r="N452">
        <v>0</v>
      </c>
      <c r="O452">
        <v>3.8128099999999998E-2</v>
      </c>
      <c r="P452">
        <v>4.5961799999999997E-2</v>
      </c>
      <c r="Q452">
        <v>3.8128099999999998E-2</v>
      </c>
      <c r="R452">
        <v>3.8128099999999998E-2</v>
      </c>
      <c r="S452">
        <v>3.8128099999999998E-2</v>
      </c>
      <c r="T452">
        <v>3.8128099999999998E-2</v>
      </c>
      <c r="U452" s="1">
        <v>1.7252300000000001E-14</v>
      </c>
    </row>
    <row r="453" spans="1:21" ht="15" customHeight="1" x14ac:dyDescent="0.25">
      <c r="A453">
        <v>2023</v>
      </c>
      <c r="B453">
        <v>0</v>
      </c>
      <c r="C453">
        <v>3.8128099999999998E-2</v>
      </c>
      <c r="D453">
        <v>4.5961799999999997E-2</v>
      </c>
      <c r="E453">
        <v>3.8128099999999998E-2</v>
      </c>
      <c r="F453">
        <v>3.8128099999999998E-2</v>
      </c>
      <c r="G453">
        <v>3.8128099999999998E-2</v>
      </c>
      <c r="H453">
        <v>3.8128099999999998E-2</v>
      </c>
      <c r="I453" s="1">
        <v>2.7755599999999997E-17</v>
      </c>
      <c r="M453">
        <v>2023</v>
      </c>
      <c r="N453">
        <v>0</v>
      </c>
      <c r="O453">
        <v>3.8128099999999998E-2</v>
      </c>
      <c r="P453">
        <v>4.5961799999999997E-2</v>
      </c>
      <c r="Q453">
        <v>3.8128099999999998E-2</v>
      </c>
      <c r="R453">
        <v>3.8128099999999998E-2</v>
      </c>
      <c r="S453">
        <v>3.8128099999999998E-2</v>
      </c>
      <c r="T453">
        <v>3.8128099999999998E-2</v>
      </c>
      <c r="U453" s="1">
        <v>8.7259299999999999E-14</v>
      </c>
    </row>
    <row r="454" spans="1:21" ht="15" customHeight="1" x14ac:dyDescent="0.25">
      <c r="A454">
        <v>2024</v>
      </c>
      <c r="B454">
        <v>0</v>
      </c>
      <c r="C454">
        <v>3.8128099999999998E-2</v>
      </c>
      <c r="D454">
        <v>4.5961799999999997E-2</v>
      </c>
      <c r="E454">
        <v>4.5961799999999997E-2</v>
      </c>
      <c r="F454">
        <v>4.5961799999999997E-2</v>
      </c>
      <c r="G454">
        <v>4.5961799999999997E-2</v>
      </c>
      <c r="H454">
        <v>4.5961799999999997E-2</v>
      </c>
      <c r="I454" s="1">
        <v>4.7184499999999998E-16</v>
      </c>
      <c r="M454">
        <v>2024</v>
      </c>
      <c r="N454">
        <v>0</v>
      </c>
      <c r="O454">
        <v>3.8128099999999998E-2</v>
      </c>
      <c r="P454">
        <v>4.5961799999999997E-2</v>
      </c>
      <c r="Q454">
        <v>4.5961799999999997E-2</v>
      </c>
      <c r="R454">
        <v>4.5961799999999997E-2</v>
      </c>
      <c r="S454">
        <v>4.5961799999999997E-2</v>
      </c>
      <c r="T454">
        <v>4.5961799999999997E-2</v>
      </c>
      <c r="U454" s="1">
        <v>4.7184499999999998E-16</v>
      </c>
    </row>
    <row r="455" spans="1:21" ht="15" customHeight="1" x14ac:dyDescent="0.25">
      <c r="A455">
        <v>2025</v>
      </c>
      <c r="B455">
        <v>0</v>
      </c>
      <c r="C455">
        <v>3.8128099999999998E-2</v>
      </c>
      <c r="D455">
        <v>4.5961799999999997E-2</v>
      </c>
      <c r="E455">
        <v>4.5961799999999997E-2</v>
      </c>
      <c r="F455">
        <v>4.5961799999999997E-2</v>
      </c>
      <c r="G455">
        <v>4.5961799999999997E-2</v>
      </c>
      <c r="H455">
        <v>4.5961799999999997E-2</v>
      </c>
      <c r="I455" s="1">
        <v>4.7184499999999998E-16</v>
      </c>
      <c r="M455">
        <v>2025</v>
      </c>
      <c r="N455">
        <v>0</v>
      </c>
      <c r="O455">
        <v>3.8128099999999998E-2</v>
      </c>
      <c r="P455">
        <v>4.5961799999999997E-2</v>
      </c>
      <c r="Q455">
        <v>4.5961799999999997E-2</v>
      </c>
      <c r="R455">
        <v>4.5961799999999997E-2</v>
      </c>
      <c r="S455">
        <v>4.5961799999999997E-2</v>
      </c>
      <c r="T455">
        <v>4.5961799999999997E-2</v>
      </c>
      <c r="U455" s="1">
        <v>4.7184499999999998E-16</v>
      </c>
    </row>
    <row r="456" spans="1:21" ht="15" customHeight="1" x14ac:dyDescent="0.25">
      <c r="A456">
        <v>2026</v>
      </c>
      <c r="B456">
        <v>0</v>
      </c>
      <c r="C456">
        <v>3.8128099999999998E-2</v>
      </c>
      <c r="D456">
        <v>4.5961799999999997E-2</v>
      </c>
      <c r="E456">
        <v>4.5961799999999997E-2</v>
      </c>
      <c r="F456">
        <v>4.5961799999999997E-2</v>
      </c>
      <c r="G456">
        <v>4.5961799999999997E-2</v>
      </c>
      <c r="H456">
        <v>4.5961799999999997E-2</v>
      </c>
      <c r="I456" s="1">
        <v>4.7184499999999998E-16</v>
      </c>
      <c r="M456">
        <v>2026</v>
      </c>
      <c r="N456">
        <v>0</v>
      </c>
      <c r="O456">
        <v>3.8128099999999998E-2</v>
      </c>
      <c r="P456">
        <v>4.5961799999999997E-2</v>
      </c>
      <c r="Q456">
        <v>4.5961799999999997E-2</v>
      </c>
      <c r="R456">
        <v>4.5961799999999997E-2</v>
      </c>
      <c r="S456">
        <v>4.5961799999999997E-2</v>
      </c>
      <c r="T456">
        <v>4.5961799999999997E-2</v>
      </c>
      <c r="U456" s="1">
        <v>4.7184499999999998E-16</v>
      </c>
    </row>
    <row r="457" spans="1:21" ht="15" customHeight="1" x14ac:dyDescent="0.25">
      <c r="A457">
        <v>2027</v>
      </c>
      <c r="B457">
        <v>0</v>
      </c>
      <c r="C457">
        <v>3.8128099999999998E-2</v>
      </c>
      <c r="D457">
        <v>4.5961799999999997E-2</v>
      </c>
      <c r="E457">
        <v>4.5961799999999997E-2</v>
      </c>
      <c r="F457">
        <v>4.5961799999999997E-2</v>
      </c>
      <c r="G457">
        <v>4.5961799999999997E-2</v>
      </c>
      <c r="H457">
        <v>4.5961799999999997E-2</v>
      </c>
      <c r="I457" s="1">
        <v>4.7184499999999998E-16</v>
      </c>
      <c r="M457">
        <v>2027</v>
      </c>
      <c r="N457">
        <v>0</v>
      </c>
      <c r="O457">
        <v>3.8128099999999998E-2</v>
      </c>
      <c r="P457">
        <v>4.5961799999999997E-2</v>
      </c>
      <c r="Q457">
        <v>4.5961799999999997E-2</v>
      </c>
      <c r="R457">
        <v>4.5961799999999997E-2</v>
      </c>
      <c r="S457">
        <v>4.5961799999999997E-2</v>
      </c>
      <c r="T457">
        <v>4.5961799999999997E-2</v>
      </c>
      <c r="U457" s="1">
        <v>4.7184499999999998E-16</v>
      </c>
    </row>
    <row r="458" spans="1:21" ht="15" customHeight="1" x14ac:dyDescent="0.25">
      <c r="A458">
        <v>2028</v>
      </c>
      <c r="B458">
        <v>0</v>
      </c>
      <c r="C458">
        <v>3.8128099999999998E-2</v>
      </c>
      <c r="D458">
        <v>4.5961799999999997E-2</v>
      </c>
      <c r="E458">
        <v>4.5961799999999997E-2</v>
      </c>
      <c r="F458">
        <v>4.5961799999999997E-2</v>
      </c>
      <c r="G458">
        <v>4.5961799999999997E-2</v>
      </c>
      <c r="H458">
        <v>4.5961799999999997E-2</v>
      </c>
      <c r="I458" s="1">
        <v>4.7184499999999998E-16</v>
      </c>
      <c r="M458">
        <v>2028</v>
      </c>
      <c r="N458">
        <v>0</v>
      </c>
      <c r="O458">
        <v>3.8128099999999998E-2</v>
      </c>
      <c r="P458">
        <v>4.5961799999999997E-2</v>
      </c>
      <c r="Q458">
        <v>4.5961799999999997E-2</v>
      </c>
      <c r="R458">
        <v>4.5961799999999997E-2</v>
      </c>
      <c r="S458">
        <v>4.5961799999999997E-2</v>
      </c>
      <c r="T458">
        <v>4.5961799999999997E-2</v>
      </c>
      <c r="U458" s="1">
        <v>4.7184499999999998E-16</v>
      </c>
    </row>
    <row r="459" spans="1:21" ht="15" customHeight="1" x14ac:dyDescent="0.25">
      <c r="A459">
        <v>2029</v>
      </c>
      <c r="B459">
        <v>0</v>
      </c>
      <c r="C459">
        <v>3.8128099999999998E-2</v>
      </c>
      <c r="D459">
        <v>4.5961799999999997E-2</v>
      </c>
      <c r="E459">
        <v>4.5961799999999997E-2</v>
      </c>
      <c r="F459">
        <v>4.5961799999999997E-2</v>
      </c>
      <c r="G459">
        <v>4.5961799999999997E-2</v>
      </c>
      <c r="H459">
        <v>4.5961799999999997E-2</v>
      </c>
      <c r="I459" s="1">
        <v>4.7184499999999998E-16</v>
      </c>
      <c r="M459">
        <v>2029</v>
      </c>
      <c r="N459">
        <v>0</v>
      </c>
      <c r="O459">
        <v>3.8128099999999998E-2</v>
      </c>
      <c r="P459">
        <v>4.5961799999999997E-2</v>
      </c>
      <c r="Q459">
        <v>4.5961799999999997E-2</v>
      </c>
      <c r="R459">
        <v>4.5961799999999997E-2</v>
      </c>
      <c r="S459">
        <v>4.5961799999999997E-2</v>
      </c>
      <c r="T459">
        <v>4.5961799999999997E-2</v>
      </c>
      <c r="U459" s="1">
        <v>4.7184499999999998E-16</v>
      </c>
    </row>
    <row r="460" spans="1:21" ht="15" customHeight="1" x14ac:dyDescent="0.25">
      <c r="A460">
        <v>2030</v>
      </c>
      <c r="B460">
        <v>0</v>
      </c>
      <c r="C460">
        <v>3.8128099999999998E-2</v>
      </c>
      <c r="D460">
        <v>4.5961799999999997E-2</v>
      </c>
      <c r="E460">
        <v>4.5961799999999997E-2</v>
      </c>
      <c r="F460">
        <v>4.5961799999999997E-2</v>
      </c>
      <c r="G460">
        <v>4.5961799999999997E-2</v>
      </c>
      <c r="H460">
        <v>4.5961799999999997E-2</v>
      </c>
      <c r="I460" s="1">
        <v>4.7184499999999998E-16</v>
      </c>
      <c r="M460">
        <v>2030</v>
      </c>
      <c r="N460">
        <v>0</v>
      </c>
      <c r="O460">
        <v>3.8128099999999998E-2</v>
      </c>
      <c r="P460">
        <v>4.5961799999999997E-2</v>
      </c>
      <c r="Q460">
        <v>4.5961799999999997E-2</v>
      </c>
      <c r="R460">
        <v>4.5961799999999997E-2</v>
      </c>
      <c r="S460">
        <v>4.5961799999999997E-2</v>
      </c>
      <c r="T460">
        <v>4.5961799999999997E-2</v>
      </c>
      <c r="U460" s="1">
        <v>4.7184499999999998E-16</v>
      </c>
    </row>
    <row r="461" spans="1:21" ht="15" customHeight="1" x14ac:dyDescent="0.25">
      <c r="A461">
        <v>2031</v>
      </c>
      <c r="B461">
        <v>0</v>
      </c>
      <c r="C461">
        <v>3.8128099999999998E-2</v>
      </c>
      <c r="D461">
        <v>4.5961799999999997E-2</v>
      </c>
      <c r="E461">
        <v>4.5961799999999997E-2</v>
      </c>
      <c r="F461">
        <v>4.5961799999999997E-2</v>
      </c>
      <c r="G461">
        <v>4.5961799999999997E-2</v>
      </c>
      <c r="H461">
        <v>4.5961799999999997E-2</v>
      </c>
      <c r="I461" s="1">
        <v>4.7184499999999998E-16</v>
      </c>
      <c r="M461">
        <v>2031</v>
      </c>
      <c r="N461">
        <v>0</v>
      </c>
      <c r="O461">
        <v>3.8128099999999998E-2</v>
      </c>
      <c r="P461">
        <v>4.5961799999999997E-2</v>
      </c>
      <c r="Q461">
        <v>4.5961799999999997E-2</v>
      </c>
      <c r="R461">
        <v>4.5961799999999997E-2</v>
      </c>
      <c r="S461">
        <v>4.5961799999999997E-2</v>
      </c>
      <c r="T461">
        <v>4.5961799999999997E-2</v>
      </c>
      <c r="U461" s="1">
        <v>4.7184499999999998E-16</v>
      </c>
    </row>
    <row r="462" spans="1:21" ht="15" customHeight="1" x14ac:dyDescent="0.25">
      <c r="A462">
        <v>2032</v>
      </c>
      <c r="B462">
        <v>0</v>
      </c>
      <c r="C462">
        <v>3.8128099999999998E-2</v>
      </c>
      <c r="D462">
        <v>4.5961799999999997E-2</v>
      </c>
      <c r="E462">
        <v>4.5961799999999997E-2</v>
      </c>
      <c r="F462">
        <v>4.5961799999999997E-2</v>
      </c>
      <c r="G462">
        <v>4.5961799999999997E-2</v>
      </c>
      <c r="H462">
        <v>4.5961799999999997E-2</v>
      </c>
      <c r="I462" s="1">
        <v>4.7184499999999998E-16</v>
      </c>
      <c r="M462">
        <v>2032</v>
      </c>
      <c r="N462">
        <v>0</v>
      </c>
      <c r="O462">
        <v>3.8128099999999998E-2</v>
      </c>
      <c r="P462">
        <v>4.5961799999999997E-2</v>
      </c>
      <c r="Q462">
        <v>4.5961799999999997E-2</v>
      </c>
      <c r="R462">
        <v>4.5961799999999997E-2</v>
      </c>
      <c r="S462">
        <v>4.5961799999999997E-2</v>
      </c>
      <c r="T462">
        <v>4.5961799999999997E-2</v>
      </c>
      <c r="U462" s="1">
        <v>4.7184499999999998E-16</v>
      </c>
    </row>
    <row r="463" spans="1:21" ht="15" customHeight="1" x14ac:dyDescent="0.25">
      <c r="A463">
        <v>2033</v>
      </c>
      <c r="B463">
        <v>0</v>
      </c>
      <c r="C463">
        <v>3.8128099999999998E-2</v>
      </c>
      <c r="D463">
        <v>4.5961799999999997E-2</v>
      </c>
      <c r="E463">
        <v>4.5961799999999997E-2</v>
      </c>
      <c r="F463">
        <v>4.5961799999999997E-2</v>
      </c>
      <c r="G463">
        <v>4.5961799999999997E-2</v>
      </c>
      <c r="H463">
        <v>4.5961799999999997E-2</v>
      </c>
      <c r="I463" s="1">
        <v>4.7184499999999998E-16</v>
      </c>
      <c r="M463">
        <v>2033</v>
      </c>
      <c r="N463">
        <v>0</v>
      </c>
      <c r="O463">
        <v>3.8128099999999998E-2</v>
      </c>
      <c r="P463">
        <v>4.5961799999999997E-2</v>
      </c>
      <c r="Q463">
        <v>4.5961799999999997E-2</v>
      </c>
      <c r="R463">
        <v>4.5961799999999997E-2</v>
      </c>
      <c r="S463">
        <v>4.5961799999999997E-2</v>
      </c>
      <c r="T463">
        <v>4.5961799999999997E-2</v>
      </c>
      <c r="U463" s="1">
        <v>4.7184499999999998E-16</v>
      </c>
    </row>
    <row r="464" spans="1:21" ht="15" customHeight="1" x14ac:dyDescent="0.25">
      <c r="A464">
        <v>2034</v>
      </c>
      <c r="B464">
        <v>0</v>
      </c>
      <c r="C464">
        <v>3.8128099999999998E-2</v>
      </c>
      <c r="D464">
        <v>4.5961799999999997E-2</v>
      </c>
      <c r="E464">
        <v>4.5961799999999997E-2</v>
      </c>
      <c r="F464">
        <v>4.5961799999999997E-2</v>
      </c>
      <c r="G464">
        <v>4.5961799999999997E-2</v>
      </c>
      <c r="H464">
        <v>4.5961799999999997E-2</v>
      </c>
      <c r="I464" s="1">
        <v>4.7184499999999998E-16</v>
      </c>
      <c r="M464">
        <v>2034</v>
      </c>
      <c r="N464">
        <v>0</v>
      </c>
      <c r="O464">
        <v>3.8128099999999998E-2</v>
      </c>
      <c r="P464">
        <v>4.5961799999999997E-2</v>
      </c>
      <c r="Q464">
        <v>4.5961799999999997E-2</v>
      </c>
      <c r="R464">
        <v>4.5961799999999997E-2</v>
      </c>
      <c r="S464">
        <v>4.5961799999999997E-2</v>
      </c>
      <c r="T464">
        <v>4.5961799999999997E-2</v>
      </c>
      <c r="U464" s="1">
        <v>4.7184499999999998E-16</v>
      </c>
    </row>
    <row r="465" spans="1:21" ht="15" customHeight="1" x14ac:dyDescent="0.25"/>
    <row r="466" spans="1:21" ht="15" customHeight="1" x14ac:dyDescent="0.25">
      <c r="A466" t="s">
        <v>94</v>
      </c>
      <c r="M466" t="s">
        <v>94</v>
      </c>
    </row>
    <row r="467" spans="1:21" ht="15" customHeight="1" x14ac:dyDescent="0.25">
      <c r="A467" t="s">
        <v>6</v>
      </c>
      <c r="B467" t="s">
        <v>47</v>
      </c>
      <c r="C467" t="s">
        <v>48</v>
      </c>
      <c r="D467" t="s">
        <v>49</v>
      </c>
      <c r="E467" t="s">
        <v>50</v>
      </c>
      <c r="F467" t="s">
        <v>51</v>
      </c>
      <c r="G467" t="s">
        <v>52</v>
      </c>
      <c r="H467" t="s">
        <v>53</v>
      </c>
      <c r="I467" t="s">
        <v>54</v>
      </c>
      <c r="M467" t="s">
        <v>6</v>
      </c>
      <c r="N467" t="s">
        <v>47</v>
      </c>
      <c r="O467" t="s">
        <v>48</v>
      </c>
      <c r="P467" t="s">
        <v>49</v>
      </c>
      <c r="Q467" t="s">
        <v>50</v>
      </c>
      <c r="R467" t="s">
        <v>51</v>
      </c>
      <c r="S467" t="s">
        <v>52</v>
      </c>
      <c r="T467" t="s">
        <v>53</v>
      </c>
      <c r="U467" t="s">
        <v>54</v>
      </c>
    </row>
    <row r="468" spans="1:21" ht="15" customHeight="1" x14ac:dyDescent="0.25">
      <c r="A468">
        <v>2021</v>
      </c>
      <c r="B468">
        <v>81.051199999999994</v>
      </c>
      <c r="C468">
        <v>20.766300000000001</v>
      </c>
      <c r="D468">
        <v>19.077300000000001</v>
      </c>
      <c r="E468">
        <v>26.160599999999999</v>
      </c>
      <c r="F468">
        <v>26.160599999999999</v>
      </c>
      <c r="G468">
        <v>26.160599999999999</v>
      </c>
      <c r="H468">
        <v>26.160599999999999</v>
      </c>
      <c r="I468" s="1">
        <v>8.1712399999999997E-14</v>
      </c>
      <c r="M468">
        <v>2021</v>
      </c>
      <c r="N468">
        <v>81.051199999999994</v>
      </c>
      <c r="O468">
        <v>20.766300000000001</v>
      </c>
      <c r="P468">
        <v>19.077300000000001</v>
      </c>
      <c r="Q468">
        <v>26.160599999999999</v>
      </c>
      <c r="R468">
        <v>26.160599999999999</v>
      </c>
      <c r="S468">
        <v>26.160599999999999</v>
      </c>
      <c r="T468">
        <v>26.160599999999999</v>
      </c>
      <c r="U468" s="1">
        <v>8.1712399999999997E-14</v>
      </c>
    </row>
    <row r="469" spans="1:21" ht="15" customHeight="1" x14ac:dyDescent="0.25">
      <c r="A469">
        <v>2022</v>
      </c>
      <c r="B469">
        <v>81.051199999999994</v>
      </c>
      <c r="C469">
        <v>20.766300000000001</v>
      </c>
      <c r="D469">
        <v>19.077300000000001</v>
      </c>
      <c r="E469">
        <v>25.986699999999999</v>
      </c>
      <c r="F469">
        <v>26.0151</v>
      </c>
      <c r="G469">
        <v>26.0197</v>
      </c>
      <c r="H469">
        <v>26.0685</v>
      </c>
      <c r="I469">
        <v>2.57726E-2</v>
      </c>
      <c r="M469">
        <v>2022</v>
      </c>
      <c r="N469">
        <v>81.051199999999994</v>
      </c>
      <c r="O469">
        <v>20.766300000000001</v>
      </c>
      <c r="P469">
        <v>19.077300000000001</v>
      </c>
      <c r="Q469">
        <v>25.986699999999999</v>
      </c>
      <c r="R469">
        <v>26.0151</v>
      </c>
      <c r="S469">
        <v>26.0197</v>
      </c>
      <c r="T469">
        <v>26.0685</v>
      </c>
      <c r="U469">
        <v>2.57726E-2</v>
      </c>
    </row>
    <row r="470" spans="1:21" ht="15" customHeight="1" x14ac:dyDescent="0.25">
      <c r="A470">
        <v>2023</v>
      </c>
      <c r="B470">
        <v>81.051199999999994</v>
      </c>
      <c r="C470">
        <v>20.766300000000001</v>
      </c>
      <c r="D470">
        <v>19.077300000000001</v>
      </c>
      <c r="E470">
        <v>25.456199999999999</v>
      </c>
      <c r="F470">
        <v>25.520399999999999</v>
      </c>
      <c r="G470">
        <v>25.527000000000001</v>
      </c>
      <c r="H470">
        <v>25.614100000000001</v>
      </c>
      <c r="I470">
        <v>5.0943000000000002E-2</v>
      </c>
      <c r="M470">
        <v>2023</v>
      </c>
      <c r="N470">
        <v>81.051199999999994</v>
      </c>
      <c r="O470">
        <v>20.766300000000001</v>
      </c>
      <c r="P470">
        <v>19.077300000000001</v>
      </c>
      <c r="Q470">
        <v>25.456199999999999</v>
      </c>
      <c r="R470">
        <v>25.520399999999999</v>
      </c>
      <c r="S470">
        <v>25.527000000000001</v>
      </c>
      <c r="T470">
        <v>25.614100000000001</v>
      </c>
      <c r="U470">
        <v>5.0943000000000002E-2</v>
      </c>
    </row>
    <row r="471" spans="1:21" ht="15" customHeight="1" x14ac:dyDescent="0.25">
      <c r="A471">
        <v>2024</v>
      </c>
      <c r="B471">
        <v>81.051199999999994</v>
      </c>
      <c r="C471">
        <v>20.766300000000001</v>
      </c>
      <c r="D471">
        <v>19.077300000000001</v>
      </c>
      <c r="E471">
        <v>24.9558</v>
      </c>
      <c r="F471">
        <v>25.064</v>
      </c>
      <c r="G471">
        <v>25.0746</v>
      </c>
      <c r="H471">
        <v>25.228400000000001</v>
      </c>
      <c r="I471">
        <v>8.4273500000000001E-2</v>
      </c>
      <c r="M471">
        <v>2024</v>
      </c>
      <c r="N471">
        <v>81.051199999999994</v>
      </c>
      <c r="O471">
        <v>20.766300000000001</v>
      </c>
      <c r="P471">
        <v>19.077300000000001</v>
      </c>
      <c r="Q471">
        <v>24.9558</v>
      </c>
      <c r="R471">
        <v>25.064</v>
      </c>
      <c r="S471">
        <v>25.0746</v>
      </c>
      <c r="T471">
        <v>25.228400000000001</v>
      </c>
      <c r="U471">
        <v>8.4273500000000001E-2</v>
      </c>
    </row>
    <row r="472" spans="1:21" ht="15" customHeight="1" x14ac:dyDescent="0.25">
      <c r="A472">
        <v>2025</v>
      </c>
      <c r="B472">
        <v>81.051199999999994</v>
      </c>
      <c r="C472">
        <v>20.766300000000001</v>
      </c>
      <c r="D472">
        <v>19.077300000000001</v>
      </c>
      <c r="E472">
        <v>24.332799999999999</v>
      </c>
      <c r="F472">
        <v>24.498200000000001</v>
      </c>
      <c r="G472">
        <v>24.5093</v>
      </c>
      <c r="H472">
        <v>24.724499999999999</v>
      </c>
      <c r="I472">
        <v>0.12584400000000001</v>
      </c>
      <c r="M472">
        <v>2025</v>
      </c>
      <c r="N472">
        <v>81.051199999999994</v>
      </c>
      <c r="O472">
        <v>20.766300000000001</v>
      </c>
      <c r="P472">
        <v>19.077300000000001</v>
      </c>
      <c r="Q472">
        <v>24.332799999999999</v>
      </c>
      <c r="R472">
        <v>24.498200000000001</v>
      </c>
      <c r="S472">
        <v>24.5093</v>
      </c>
      <c r="T472">
        <v>24.724499999999999</v>
      </c>
      <c r="U472">
        <v>0.12584400000000001</v>
      </c>
    </row>
    <row r="473" spans="1:21" ht="15" customHeight="1" x14ac:dyDescent="0.25">
      <c r="A473">
        <v>2026</v>
      </c>
      <c r="B473">
        <v>81.051199999999994</v>
      </c>
      <c r="C473">
        <v>20.766300000000001</v>
      </c>
      <c r="D473">
        <v>19.077300000000001</v>
      </c>
      <c r="E473">
        <v>23.734300000000001</v>
      </c>
      <c r="F473">
        <v>23.9651</v>
      </c>
      <c r="G473">
        <v>23.982500000000002</v>
      </c>
      <c r="H473">
        <v>24.277999999999999</v>
      </c>
      <c r="I473">
        <v>0.174482</v>
      </c>
      <c r="M473">
        <v>2026</v>
      </c>
      <c r="N473">
        <v>81.051199999999994</v>
      </c>
      <c r="O473">
        <v>20.766300000000001</v>
      </c>
      <c r="P473">
        <v>19.077300000000001</v>
      </c>
      <c r="Q473">
        <v>23.734300000000001</v>
      </c>
      <c r="R473">
        <v>23.9651</v>
      </c>
      <c r="S473">
        <v>23.982500000000002</v>
      </c>
      <c r="T473">
        <v>24.277999999999999</v>
      </c>
      <c r="U473">
        <v>0.174482</v>
      </c>
    </row>
    <row r="474" spans="1:21" ht="15" customHeight="1" x14ac:dyDescent="0.25">
      <c r="A474">
        <v>2027</v>
      </c>
      <c r="B474">
        <v>81.051199999999994</v>
      </c>
      <c r="C474">
        <v>20.766300000000001</v>
      </c>
      <c r="D474">
        <v>19.077300000000001</v>
      </c>
      <c r="E474">
        <v>23.1557</v>
      </c>
      <c r="F474">
        <v>23.464400000000001</v>
      </c>
      <c r="G474">
        <v>23.482800000000001</v>
      </c>
      <c r="H474">
        <v>23.867599999999999</v>
      </c>
      <c r="I474">
        <v>0.22878999999999999</v>
      </c>
      <c r="M474">
        <v>2027</v>
      </c>
      <c r="N474">
        <v>81.051199999999994</v>
      </c>
      <c r="O474">
        <v>20.766300000000001</v>
      </c>
      <c r="P474">
        <v>19.077300000000001</v>
      </c>
      <c r="Q474">
        <v>23.1557</v>
      </c>
      <c r="R474">
        <v>23.464400000000001</v>
      </c>
      <c r="S474">
        <v>23.482800000000001</v>
      </c>
      <c r="T474">
        <v>23.867599999999999</v>
      </c>
      <c r="U474">
        <v>0.22878999999999999</v>
      </c>
    </row>
    <row r="475" spans="1:21" ht="15" customHeight="1" x14ac:dyDescent="0.25">
      <c r="A475">
        <v>2028</v>
      </c>
      <c r="B475">
        <v>81.051199999999994</v>
      </c>
      <c r="C475">
        <v>20.766300000000001</v>
      </c>
      <c r="D475">
        <v>19.077300000000001</v>
      </c>
      <c r="E475">
        <v>22.624500000000001</v>
      </c>
      <c r="F475">
        <v>23.019600000000001</v>
      </c>
      <c r="G475">
        <v>23.039200000000001</v>
      </c>
      <c r="H475">
        <v>23.524100000000001</v>
      </c>
      <c r="I475">
        <v>0.28569600000000001</v>
      </c>
      <c r="M475">
        <v>2028</v>
      </c>
      <c r="N475">
        <v>81.051199999999994</v>
      </c>
      <c r="O475">
        <v>20.766300000000001</v>
      </c>
      <c r="P475">
        <v>19.077300000000001</v>
      </c>
      <c r="Q475">
        <v>22.624500000000001</v>
      </c>
      <c r="R475">
        <v>23.019600000000001</v>
      </c>
      <c r="S475">
        <v>23.039200000000001</v>
      </c>
      <c r="T475">
        <v>23.524100000000001</v>
      </c>
      <c r="U475">
        <v>0.28569600000000001</v>
      </c>
    </row>
    <row r="476" spans="1:21" ht="15" customHeight="1" x14ac:dyDescent="0.25">
      <c r="A476">
        <v>2029</v>
      </c>
      <c r="B476">
        <v>81.051199999999994</v>
      </c>
      <c r="C476">
        <v>20.766300000000001</v>
      </c>
      <c r="D476">
        <v>19.077300000000001</v>
      </c>
      <c r="E476">
        <v>22.1419</v>
      </c>
      <c r="F476">
        <v>22.629000000000001</v>
      </c>
      <c r="G476">
        <v>22.645600000000002</v>
      </c>
      <c r="H476">
        <v>23.245000000000001</v>
      </c>
      <c r="I476">
        <v>0.34601599999999999</v>
      </c>
      <c r="M476">
        <v>2029</v>
      </c>
      <c r="N476">
        <v>81.051199999999994</v>
      </c>
      <c r="O476">
        <v>20.766300000000001</v>
      </c>
      <c r="P476">
        <v>19.077300000000001</v>
      </c>
      <c r="Q476">
        <v>22.1419</v>
      </c>
      <c r="R476">
        <v>22.629000000000001</v>
      </c>
      <c r="S476">
        <v>22.645600000000002</v>
      </c>
      <c r="T476">
        <v>23.245000000000001</v>
      </c>
      <c r="U476">
        <v>0.34601599999999999</v>
      </c>
    </row>
    <row r="477" spans="1:21" ht="15" customHeight="1" x14ac:dyDescent="0.25">
      <c r="A477">
        <v>2030</v>
      </c>
      <c r="B477">
        <v>81.051199999999994</v>
      </c>
      <c r="C477">
        <v>20.766300000000001</v>
      </c>
      <c r="D477">
        <v>19.077300000000001</v>
      </c>
      <c r="E477">
        <v>21.674700000000001</v>
      </c>
      <c r="F477">
        <v>22.2881</v>
      </c>
      <c r="G477">
        <v>22.296199999999999</v>
      </c>
      <c r="H477">
        <v>22.979199999999999</v>
      </c>
      <c r="I477">
        <v>0.40687000000000001</v>
      </c>
      <c r="M477">
        <v>2030</v>
      </c>
      <c r="N477">
        <v>81.051199999999994</v>
      </c>
      <c r="O477">
        <v>20.766300000000001</v>
      </c>
      <c r="P477">
        <v>19.077300000000001</v>
      </c>
      <c r="Q477">
        <v>21.674700000000001</v>
      </c>
      <c r="R477">
        <v>22.2881</v>
      </c>
      <c r="S477">
        <v>22.296199999999999</v>
      </c>
      <c r="T477">
        <v>22.979199999999999</v>
      </c>
      <c r="U477">
        <v>0.40687000000000001</v>
      </c>
    </row>
    <row r="478" spans="1:21" ht="15" customHeight="1" x14ac:dyDescent="0.25">
      <c r="A478">
        <v>2031</v>
      </c>
      <c r="B478">
        <v>81.051199999999994</v>
      </c>
      <c r="C478">
        <v>20.766300000000001</v>
      </c>
      <c r="D478">
        <v>19.077300000000001</v>
      </c>
      <c r="E478">
        <v>21.276499999999999</v>
      </c>
      <c r="F478">
        <v>21.9815</v>
      </c>
      <c r="G478">
        <v>21.985900000000001</v>
      </c>
      <c r="H478">
        <v>22.785499999999999</v>
      </c>
      <c r="I478">
        <v>0.469694</v>
      </c>
      <c r="M478">
        <v>2031</v>
      </c>
      <c r="N478">
        <v>81.051199999999994</v>
      </c>
      <c r="O478">
        <v>20.766300000000001</v>
      </c>
      <c r="P478">
        <v>19.077300000000001</v>
      </c>
      <c r="Q478">
        <v>21.276499999999999</v>
      </c>
      <c r="R478">
        <v>21.9815</v>
      </c>
      <c r="S478">
        <v>21.985900000000001</v>
      </c>
      <c r="T478">
        <v>22.785499999999999</v>
      </c>
      <c r="U478">
        <v>0.469694</v>
      </c>
    </row>
    <row r="479" spans="1:21" ht="15" customHeight="1" x14ac:dyDescent="0.25">
      <c r="A479">
        <v>2032</v>
      </c>
      <c r="B479">
        <v>81.051199999999994</v>
      </c>
      <c r="C479">
        <v>20.766300000000001</v>
      </c>
      <c r="D479">
        <v>19.077300000000001</v>
      </c>
      <c r="E479">
        <v>20.906099999999999</v>
      </c>
      <c r="F479">
        <v>21.714600000000001</v>
      </c>
      <c r="G479">
        <v>21.713200000000001</v>
      </c>
      <c r="H479">
        <v>22.577400000000001</v>
      </c>
      <c r="I479">
        <v>0.53236000000000006</v>
      </c>
      <c r="M479">
        <v>2032</v>
      </c>
      <c r="N479">
        <v>81.051199999999994</v>
      </c>
      <c r="O479">
        <v>20.766300000000001</v>
      </c>
      <c r="P479">
        <v>19.077300000000001</v>
      </c>
      <c r="Q479">
        <v>20.906099999999999</v>
      </c>
      <c r="R479">
        <v>21.714600000000001</v>
      </c>
      <c r="S479">
        <v>21.713200000000001</v>
      </c>
      <c r="T479">
        <v>22.577400000000001</v>
      </c>
      <c r="U479">
        <v>0.53236000000000006</v>
      </c>
    </row>
    <row r="480" spans="1:21" ht="15" customHeight="1" x14ac:dyDescent="0.25">
      <c r="A480">
        <v>2033</v>
      </c>
      <c r="B480">
        <v>81.051199999999994</v>
      </c>
      <c r="C480">
        <v>20.766300000000001</v>
      </c>
      <c r="D480">
        <v>19.077300000000001</v>
      </c>
      <c r="E480">
        <v>20.579000000000001</v>
      </c>
      <c r="F480">
        <v>21.459199999999999</v>
      </c>
      <c r="G480">
        <v>21.472300000000001</v>
      </c>
      <c r="H480">
        <v>22.441400000000002</v>
      </c>
      <c r="I480">
        <v>0.59491799999999995</v>
      </c>
      <c r="M480">
        <v>2033</v>
      </c>
      <c r="N480">
        <v>81.051199999999994</v>
      </c>
      <c r="O480">
        <v>20.766300000000001</v>
      </c>
      <c r="P480">
        <v>19.077300000000001</v>
      </c>
      <c r="Q480">
        <v>20.579000000000001</v>
      </c>
      <c r="R480">
        <v>21.459199999999999</v>
      </c>
      <c r="S480">
        <v>21.472300000000001</v>
      </c>
      <c r="T480">
        <v>22.441400000000002</v>
      </c>
      <c r="U480">
        <v>0.59491799999999995</v>
      </c>
    </row>
    <row r="481" spans="1:21" ht="15" customHeight="1" x14ac:dyDescent="0.25">
      <c r="A481">
        <v>2034</v>
      </c>
      <c r="B481">
        <v>81.051199999999994</v>
      </c>
      <c r="C481">
        <v>20.766300000000001</v>
      </c>
      <c r="D481">
        <v>19.077300000000001</v>
      </c>
      <c r="E481">
        <v>20.275400000000001</v>
      </c>
      <c r="F481">
        <v>21.229600000000001</v>
      </c>
      <c r="G481">
        <v>21.2575</v>
      </c>
      <c r="H481">
        <v>22.264600000000002</v>
      </c>
      <c r="I481">
        <v>0.65677300000000005</v>
      </c>
      <c r="M481">
        <v>2034</v>
      </c>
      <c r="N481">
        <v>81.051199999999994</v>
      </c>
      <c r="O481">
        <v>20.766300000000001</v>
      </c>
      <c r="P481">
        <v>19.077300000000001</v>
      </c>
      <c r="Q481">
        <v>20.275400000000001</v>
      </c>
      <c r="R481">
        <v>21.229600000000001</v>
      </c>
      <c r="S481">
        <v>21.2575</v>
      </c>
      <c r="T481">
        <v>22.264600000000002</v>
      </c>
      <c r="U481">
        <v>0.65677300000000005</v>
      </c>
    </row>
    <row r="482" spans="1:21" ht="15" customHeight="1" x14ac:dyDescent="0.25"/>
    <row r="483" spans="1:21" ht="15" customHeight="1" x14ac:dyDescent="0.25"/>
    <row r="484" spans="1:21" ht="15" customHeight="1" x14ac:dyDescent="0.25"/>
    <row r="485" spans="1:21" ht="15" customHeight="1" x14ac:dyDescent="0.25"/>
    <row r="486" spans="1:21" ht="15" customHeight="1" x14ac:dyDescent="0.25"/>
    <row r="487" spans="1:21" ht="15" customHeight="1" x14ac:dyDescent="0.25"/>
    <row r="488" spans="1:21" ht="15" customHeight="1" x14ac:dyDescent="0.25"/>
    <row r="489" spans="1:21" ht="15" customHeight="1" x14ac:dyDescent="0.25"/>
    <row r="490" spans="1:21" ht="15" customHeight="1" x14ac:dyDescent="0.25"/>
    <row r="491" spans="1:21" ht="15" customHeight="1" x14ac:dyDescent="0.25"/>
    <row r="492" spans="1:21" ht="15" customHeight="1" x14ac:dyDescent="0.25"/>
    <row r="493" spans="1:21" ht="15" customHeight="1" x14ac:dyDescent="0.25"/>
    <row r="494" spans="1:21" ht="15" customHeight="1" x14ac:dyDescent="0.25"/>
    <row r="495" spans="1:21" ht="15" customHeight="1" x14ac:dyDescent="0.25"/>
    <row r="496" spans="1:21"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sheetData>
  <mergeCells count="10">
    <mergeCell ref="AQ19:AX19"/>
    <mergeCell ref="AL20:AM20"/>
    <mergeCell ref="AN20:AO20"/>
    <mergeCell ref="AQ34:AX34"/>
    <mergeCell ref="AK3:AK4"/>
    <mergeCell ref="AL3:AM3"/>
    <mergeCell ref="AN3:AO3"/>
    <mergeCell ref="AL4:AM4"/>
    <mergeCell ref="AN4:AO4"/>
    <mergeCell ref="AQ4:AX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REBS2021_demo</vt:lpstr>
      <vt:lpstr>REBS2021_demo!Last_year</vt:lpstr>
    </vt:vector>
  </TitlesOfParts>
  <Company>Auke Bay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Hanselman</dc:creator>
  <cp:lastModifiedBy>Jane.Sullivan</cp:lastModifiedBy>
  <dcterms:created xsi:type="dcterms:W3CDTF">2007-10-16T01:10:10Z</dcterms:created>
  <dcterms:modified xsi:type="dcterms:W3CDTF">2023-03-24T20:45:43Z</dcterms:modified>
</cp:coreProperties>
</file>