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0496A227-5DDE-4CC6-9E13-19392F8F91F0}" xr6:coauthVersionLast="47" xr6:coauthVersionMax="47" xr10:uidLastSave="{00000000-0000-0000-0000-000000000000}"/>
  <bookViews>
    <workbookView xWindow="-108" yWindow="-108" windowWidth="23256" windowHeight="12456" activeTab="3" xr2:uid="{00000000-000D-0000-FFFF-FFFF00000000}"/>
  </bookViews>
  <sheets>
    <sheet name="Data backup" sheetId="5" r:id="rId1"/>
    <sheet name="Data" sheetId="1" r:id="rId2"/>
    <sheet name="Primary data analysis" sheetId="6" r:id="rId3"/>
    <sheet name="Pivot_Table" sheetId="8" r:id="rId4"/>
    <sheet name="Detail1" sheetId="9" r:id="rId5"/>
  </sheets>
  <definedNames>
    <definedName name="Slicer_category">#N/A</definedName>
    <definedName name="Slicer_gender">#N/A</definedName>
    <definedName name="Slicer_selfMade">#N/A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X3" i="1"/>
  <c r="V3" i="1" s="1"/>
  <c r="X4" i="1"/>
  <c r="V4" i="1" s="1"/>
  <c r="X5" i="1"/>
  <c r="V5" i="1" s="1"/>
  <c r="X6" i="1"/>
  <c r="V6" i="1" s="1"/>
  <c r="X7" i="1"/>
  <c r="V7" i="1" s="1"/>
  <c r="X8" i="1"/>
  <c r="V8" i="1" s="1"/>
  <c r="X9" i="1"/>
  <c r="V9" i="1" s="1"/>
  <c r="X10" i="1"/>
  <c r="V10" i="1" s="1"/>
  <c r="X11" i="1"/>
  <c r="V11" i="1" s="1"/>
  <c r="X12" i="1"/>
  <c r="V12" i="1" s="1"/>
  <c r="X13" i="1"/>
  <c r="V13" i="1" s="1"/>
  <c r="X14" i="1"/>
  <c r="V14" i="1" s="1"/>
  <c r="X15" i="1"/>
  <c r="V15" i="1" s="1"/>
  <c r="X16" i="1"/>
  <c r="V16" i="1" s="1"/>
  <c r="X17" i="1"/>
  <c r="X18" i="1"/>
  <c r="X19" i="1"/>
  <c r="V19" i="1" s="1"/>
  <c r="X20" i="1"/>
  <c r="V20" i="1" s="1"/>
  <c r="X21" i="1"/>
  <c r="V21" i="1" s="1"/>
  <c r="X22" i="1"/>
  <c r="V22" i="1" s="1"/>
  <c r="X23" i="1"/>
  <c r="V23" i="1" s="1"/>
  <c r="X24" i="1"/>
  <c r="V24" i="1" s="1"/>
  <c r="X25" i="1"/>
  <c r="V25" i="1" s="1"/>
  <c r="X26" i="1"/>
  <c r="V26" i="1" s="1"/>
  <c r="X27" i="1"/>
  <c r="V27" i="1" s="1"/>
  <c r="X28" i="1"/>
  <c r="V28" i="1" s="1"/>
  <c r="X29" i="1"/>
  <c r="V29" i="1" s="1"/>
  <c r="X30" i="1"/>
  <c r="V30" i="1" s="1"/>
  <c r="X31" i="1"/>
  <c r="V31" i="1" s="1"/>
  <c r="X32" i="1"/>
  <c r="V32" i="1" s="1"/>
  <c r="X33" i="1"/>
  <c r="X34" i="1"/>
  <c r="X35" i="1"/>
  <c r="V35" i="1" s="1"/>
  <c r="X36" i="1"/>
  <c r="V36" i="1" s="1"/>
  <c r="X37" i="1"/>
  <c r="V37" i="1" s="1"/>
  <c r="X38" i="1"/>
  <c r="V38" i="1" s="1"/>
  <c r="X39" i="1"/>
  <c r="V39" i="1" s="1"/>
  <c r="X40" i="1"/>
  <c r="V40" i="1" s="1"/>
  <c r="X41" i="1"/>
  <c r="V41" i="1" s="1"/>
  <c r="X42" i="1"/>
  <c r="V42" i="1" s="1"/>
  <c r="X43" i="1"/>
  <c r="V43" i="1" s="1"/>
  <c r="X44" i="1"/>
  <c r="V44" i="1" s="1"/>
  <c r="X45" i="1"/>
  <c r="V45" i="1" s="1"/>
  <c r="X46" i="1"/>
  <c r="V46" i="1" s="1"/>
  <c r="X47" i="1"/>
  <c r="V47" i="1" s="1"/>
  <c r="X48" i="1"/>
  <c r="V48" i="1" s="1"/>
  <c r="X49" i="1"/>
  <c r="X50" i="1"/>
  <c r="X51" i="1"/>
  <c r="V51" i="1" s="1"/>
  <c r="X52" i="1"/>
  <c r="V52" i="1" s="1"/>
  <c r="X53" i="1"/>
  <c r="V53" i="1" s="1"/>
  <c r="X54" i="1"/>
  <c r="V54" i="1" s="1"/>
  <c r="X55" i="1"/>
  <c r="V55" i="1" s="1"/>
  <c r="X56" i="1"/>
  <c r="V56" i="1" s="1"/>
  <c r="X57" i="1"/>
  <c r="V57" i="1" s="1"/>
  <c r="X58" i="1"/>
  <c r="V58" i="1" s="1"/>
  <c r="X59" i="1"/>
  <c r="V59" i="1" s="1"/>
  <c r="X60" i="1"/>
  <c r="V60" i="1" s="1"/>
  <c r="X61" i="1"/>
  <c r="V61" i="1" s="1"/>
  <c r="X62" i="1"/>
  <c r="V62" i="1" s="1"/>
  <c r="X63" i="1"/>
  <c r="V63" i="1" s="1"/>
  <c r="X64" i="1"/>
  <c r="V64" i="1" s="1"/>
  <c r="X65" i="1"/>
  <c r="X66" i="1"/>
  <c r="X67" i="1"/>
  <c r="V67" i="1" s="1"/>
  <c r="X68" i="1"/>
  <c r="V68" i="1" s="1"/>
  <c r="X69" i="1"/>
  <c r="V69" i="1" s="1"/>
  <c r="X70" i="1"/>
  <c r="V70" i="1" s="1"/>
  <c r="X71" i="1"/>
  <c r="V71" i="1" s="1"/>
  <c r="X72" i="1"/>
  <c r="V72" i="1" s="1"/>
  <c r="X73" i="1"/>
  <c r="V73" i="1" s="1"/>
  <c r="X74" i="1"/>
  <c r="V74" i="1" s="1"/>
  <c r="X75" i="1"/>
  <c r="V75" i="1" s="1"/>
  <c r="X76" i="1"/>
  <c r="V76" i="1" s="1"/>
  <c r="X77" i="1"/>
  <c r="V77" i="1" s="1"/>
  <c r="X78" i="1"/>
  <c r="V78" i="1" s="1"/>
  <c r="X79" i="1"/>
  <c r="V79" i="1" s="1"/>
  <c r="X80" i="1"/>
  <c r="V80" i="1" s="1"/>
  <c r="X81" i="1"/>
  <c r="X82" i="1"/>
  <c r="X83" i="1"/>
  <c r="V83" i="1" s="1"/>
  <c r="X84" i="1"/>
  <c r="V84" i="1" s="1"/>
  <c r="X85" i="1"/>
  <c r="V85" i="1" s="1"/>
  <c r="X86" i="1"/>
  <c r="V86" i="1" s="1"/>
  <c r="X87" i="1"/>
  <c r="V87" i="1" s="1"/>
  <c r="X88" i="1"/>
  <c r="V88" i="1" s="1"/>
  <c r="X89" i="1"/>
  <c r="V89" i="1" s="1"/>
  <c r="X90" i="1"/>
  <c r="V90" i="1" s="1"/>
  <c r="X91" i="1"/>
  <c r="V91" i="1" s="1"/>
  <c r="X92" i="1"/>
  <c r="V92" i="1" s="1"/>
  <c r="X93" i="1"/>
  <c r="V93" i="1" s="1"/>
  <c r="X94" i="1"/>
  <c r="V94" i="1" s="1"/>
  <c r="X95" i="1"/>
  <c r="V95" i="1" s="1"/>
  <c r="X96" i="1"/>
  <c r="V96" i="1" s="1"/>
  <c r="X97" i="1"/>
  <c r="X98" i="1"/>
  <c r="X99" i="1"/>
  <c r="V99" i="1" s="1"/>
  <c r="X100" i="1"/>
  <c r="V100" i="1" s="1"/>
  <c r="X101" i="1"/>
  <c r="V101" i="1" s="1"/>
  <c r="X102" i="1"/>
  <c r="V102" i="1" s="1"/>
  <c r="X103" i="1"/>
  <c r="V103" i="1" s="1"/>
  <c r="X104" i="1"/>
  <c r="V104" i="1" s="1"/>
  <c r="X105" i="1"/>
  <c r="V105" i="1" s="1"/>
  <c r="X106" i="1"/>
  <c r="V106" i="1" s="1"/>
  <c r="X107" i="1"/>
  <c r="V107" i="1" s="1"/>
  <c r="X108" i="1"/>
  <c r="V108" i="1" s="1"/>
  <c r="X109" i="1"/>
  <c r="V109" i="1" s="1"/>
  <c r="X110" i="1"/>
  <c r="V110" i="1" s="1"/>
  <c r="X111" i="1"/>
  <c r="V111" i="1" s="1"/>
  <c r="X112" i="1"/>
  <c r="V112" i="1" s="1"/>
  <c r="X113" i="1"/>
  <c r="X114" i="1"/>
  <c r="X115" i="1"/>
  <c r="V115" i="1" s="1"/>
  <c r="X116" i="1"/>
  <c r="V116" i="1" s="1"/>
  <c r="X117" i="1"/>
  <c r="V117" i="1" s="1"/>
  <c r="X118" i="1"/>
  <c r="V118" i="1" s="1"/>
  <c r="X119" i="1"/>
  <c r="V119" i="1" s="1"/>
  <c r="X120" i="1"/>
  <c r="V120" i="1" s="1"/>
  <c r="X121" i="1"/>
  <c r="V121" i="1" s="1"/>
  <c r="X122" i="1"/>
  <c r="V122" i="1" s="1"/>
  <c r="X123" i="1"/>
  <c r="V123" i="1" s="1"/>
  <c r="X124" i="1"/>
  <c r="V124" i="1" s="1"/>
  <c r="X125" i="1"/>
  <c r="V125" i="1" s="1"/>
  <c r="X126" i="1"/>
  <c r="V126" i="1" s="1"/>
  <c r="X127" i="1"/>
  <c r="V127" i="1" s="1"/>
  <c r="X128" i="1"/>
  <c r="V128" i="1" s="1"/>
  <c r="X129" i="1"/>
  <c r="X130" i="1"/>
  <c r="X131" i="1"/>
  <c r="V131" i="1" s="1"/>
  <c r="X132" i="1"/>
  <c r="V132" i="1" s="1"/>
  <c r="X133" i="1"/>
  <c r="V133" i="1" s="1"/>
  <c r="X134" i="1"/>
  <c r="V134" i="1" s="1"/>
  <c r="X135" i="1"/>
  <c r="V135" i="1" s="1"/>
  <c r="X136" i="1"/>
  <c r="V136" i="1" s="1"/>
  <c r="X137" i="1"/>
  <c r="V137" i="1" s="1"/>
  <c r="X138" i="1"/>
  <c r="V138" i="1" s="1"/>
  <c r="X139" i="1"/>
  <c r="V139" i="1" s="1"/>
  <c r="X140" i="1"/>
  <c r="V140" i="1" s="1"/>
  <c r="X141" i="1"/>
  <c r="V141" i="1" s="1"/>
  <c r="X142" i="1"/>
  <c r="V142" i="1" s="1"/>
  <c r="X143" i="1"/>
  <c r="V143" i="1" s="1"/>
  <c r="X144" i="1"/>
  <c r="V144" i="1" s="1"/>
  <c r="X145" i="1"/>
  <c r="X146" i="1"/>
  <c r="X147" i="1"/>
  <c r="V147" i="1" s="1"/>
  <c r="X148" i="1"/>
  <c r="V148" i="1" s="1"/>
  <c r="X149" i="1"/>
  <c r="V149" i="1" s="1"/>
  <c r="X150" i="1"/>
  <c r="V150" i="1" s="1"/>
  <c r="X151" i="1"/>
  <c r="V151" i="1" s="1"/>
  <c r="X152" i="1"/>
  <c r="V152" i="1" s="1"/>
  <c r="X153" i="1"/>
  <c r="V153" i="1" s="1"/>
  <c r="X154" i="1"/>
  <c r="V154" i="1" s="1"/>
  <c r="X155" i="1"/>
  <c r="V155" i="1" s="1"/>
  <c r="X156" i="1"/>
  <c r="V156" i="1" s="1"/>
  <c r="X157" i="1"/>
  <c r="V157" i="1" s="1"/>
  <c r="X158" i="1"/>
  <c r="V158" i="1" s="1"/>
  <c r="X159" i="1"/>
  <c r="V159" i="1" s="1"/>
  <c r="X160" i="1"/>
  <c r="V160" i="1" s="1"/>
  <c r="X161" i="1"/>
  <c r="X162" i="1"/>
  <c r="X163" i="1"/>
  <c r="V163" i="1" s="1"/>
  <c r="X164" i="1"/>
  <c r="V164" i="1" s="1"/>
  <c r="X165" i="1"/>
  <c r="V165" i="1" s="1"/>
  <c r="X166" i="1"/>
  <c r="V166" i="1" s="1"/>
  <c r="X167" i="1"/>
  <c r="V167" i="1" s="1"/>
  <c r="X168" i="1"/>
  <c r="V168" i="1" s="1"/>
  <c r="X169" i="1"/>
  <c r="V169" i="1" s="1"/>
  <c r="X170" i="1"/>
  <c r="V170" i="1" s="1"/>
  <c r="X171" i="1"/>
  <c r="V171" i="1" s="1"/>
  <c r="X172" i="1"/>
  <c r="V172" i="1" s="1"/>
  <c r="X173" i="1"/>
  <c r="V173" i="1" s="1"/>
  <c r="X174" i="1"/>
  <c r="V174" i="1" s="1"/>
  <c r="X175" i="1"/>
  <c r="V175" i="1" s="1"/>
  <c r="X176" i="1"/>
  <c r="V176" i="1" s="1"/>
  <c r="X177" i="1"/>
  <c r="X178" i="1"/>
  <c r="X179" i="1"/>
  <c r="V179" i="1" s="1"/>
  <c r="X180" i="1"/>
  <c r="V180" i="1" s="1"/>
  <c r="X181" i="1"/>
  <c r="V181" i="1" s="1"/>
  <c r="X182" i="1"/>
  <c r="V182" i="1" s="1"/>
  <c r="X183" i="1"/>
  <c r="V183" i="1" s="1"/>
  <c r="X184" i="1"/>
  <c r="V184" i="1" s="1"/>
  <c r="X185" i="1"/>
  <c r="V185" i="1" s="1"/>
  <c r="X186" i="1"/>
  <c r="V186" i="1" s="1"/>
  <c r="X187" i="1"/>
  <c r="V187" i="1" s="1"/>
  <c r="X188" i="1"/>
  <c r="V188" i="1" s="1"/>
  <c r="X189" i="1"/>
  <c r="V189" i="1" s="1"/>
  <c r="X190" i="1"/>
  <c r="V190" i="1" s="1"/>
  <c r="X191" i="1"/>
  <c r="V191" i="1" s="1"/>
  <c r="X192" i="1"/>
  <c r="V192" i="1" s="1"/>
  <c r="X193" i="1"/>
  <c r="X194" i="1"/>
  <c r="X195" i="1"/>
  <c r="V195" i="1" s="1"/>
  <c r="X196" i="1"/>
  <c r="V196" i="1" s="1"/>
  <c r="X197" i="1"/>
  <c r="V197" i="1" s="1"/>
  <c r="X198" i="1"/>
  <c r="V198" i="1" s="1"/>
  <c r="X199" i="1"/>
  <c r="V199" i="1" s="1"/>
  <c r="X200" i="1"/>
  <c r="V200" i="1" s="1"/>
  <c r="X201" i="1"/>
  <c r="V201" i="1" s="1"/>
  <c r="X202" i="1"/>
  <c r="V202" i="1" s="1"/>
  <c r="X203" i="1"/>
  <c r="V203" i="1" s="1"/>
  <c r="X204" i="1"/>
  <c r="V204" i="1" s="1"/>
  <c r="X205" i="1"/>
  <c r="V205" i="1" s="1"/>
  <c r="X206" i="1"/>
  <c r="V206" i="1" s="1"/>
  <c r="X207" i="1"/>
  <c r="V207" i="1" s="1"/>
  <c r="X208" i="1"/>
  <c r="V208" i="1" s="1"/>
  <c r="X209" i="1"/>
  <c r="X210" i="1"/>
  <c r="X211" i="1"/>
  <c r="V211" i="1" s="1"/>
  <c r="X212" i="1"/>
  <c r="V212" i="1" s="1"/>
  <c r="X213" i="1"/>
  <c r="V213" i="1" s="1"/>
  <c r="X214" i="1"/>
  <c r="V214" i="1" s="1"/>
  <c r="X215" i="1"/>
  <c r="V215" i="1" s="1"/>
  <c r="X216" i="1"/>
  <c r="V216" i="1" s="1"/>
  <c r="X217" i="1"/>
  <c r="V217" i="1" s="1"/>
  <c r="X218" i="1"/>
  <c r="V218" i="1" s="1"/>
  <c r="X219" i="1"/>
  <c r="V219" i="1" s="1"/>
  <c r="X220" i="1"/>
  <c r="V220" i="1" s="1"/>
  <c r="X221" i="1"/>
  <c r="V221" i="1" s="1"/>
  <c r="X222" i="1"/>
  <c r="V222" i="1" s="1"/>
  <c r="X223" i="1"/>
  <c r="V223" i="1" s="1"/>
  <c r="X224" i="1"/>
  <c r="V224" i="1" s="1"/>
  <c r="X225" i="1"/>
  <c r="X226" i="1"/>
  <c r="X227" i="1"/>
  <c r="V227" i="1" s="1"/>
  <c r="X228" i="1"/>
  <c r="V228" i="1" s="1"/>
  <c r="X229" i="1"/>
  <c r="V229" i="1" s="1"/>
  <c r="X230" i="1"/>
  <c r="V230" i="1" s="1"/>
  <c r="X231" i="1"/>
  <c r="V231" i="1" s="1"/>
  <c r="X232" i="1"/>
  <c r="V232" i="1" s="1"/>
  <c r="X233" i="1"/>
  <c r="V233" i="1" s="1"/>
  <c r="X234" i="1"/>
  <c r="V234" i="1" s="1"/>
  <c r="X235" i="1"/>
  <c r="V235" i="1" s="1"/>
  <c r="X236" i="1"/>
  <c r="V236" i="1" s="1"/>
  <c r="X237" i="1"/>
  <c r="V237" i="1" s="1"/>
  <c r="X238" i="1"/>
  <c r="V238" i="1" s="1"/>
  <c r="X239" i="1"/>
  <c r="V239" i="1" s="1"/>
  <c r="X240" i="1"/>
  <c r="V240" i="1" s="1"/>
  <c r="X241" i="1"/>
  <c r="X242" i="1"/>
  <c r="X243" i="1"/>
  <c r="V243" i="1" s="1"/>
  <c r="X244" i="1"/>
  <c r="V244" i="1" s="1"/>
  <c r="X245" i="1"/>
  <c r="V245" i="1" s="1"/>
  <c r="X246" i="1"/>
  <c r="V246" i="1" s="1"/>
  <c r="X247" i="1"/>
  <c r="V247" i="1" s="1"/>
  <c r="X248" i="1"/>
  <c r="V248" i="1" s="1"/>
  <c r="X249" i="1"/>
  <c r="V249" i="1" s="1"/>
  <c r="X250" i="1"/>
  <c r="V250" i="1" s="1"/>
  <c r="X251" i="1"/>
  <c r="V251" i="1" s="1"/>
  <c r="X252" i="1"/>
  <c r="V252" i="1" s="1"/>
  <c r="X253" i="1"/>
  <c r="V253" i="1" s="1"/>
  <c r="X254" i="1"/>
  <c r="V254" i="1" s="1"/>
  <c r="X255" i="1"/>
  <c r="V255" i="1" s="1"/>
  <c r="X256" i="1"/>
  <c r="V256" i="1" s="1"/>
  <c r="X257" i="1"/>
  <c r="X258" i="1"/>
  <c r="X259" i="1"/>
  <c r="V259" i="1" s="1"/>
  <c r="X260" i="1"/>
  <c r="V260" i="1" s="1"/>
  <c r="X261" i="1"/>
  <c r="V261" i="1" s="1"/>
  <c r="X262" i="1"/>
  <c r="V262" i="1" s="1"/>
  <c r="X263" i="1"/>
  <c r="V263" i="1" s="1"/>
  <c r="X264" i="1"/>
  <c r="V264" i="1" s="1"/>
  <c r="X265" i="1"/>
  <c r="V265" i="1" s="1"/>
  <c r="X266" i="1"/>
  <c r="V266" i="1" s="1"/>
  <c r="X267" i="1"/>
  <c r="V267" i="1" s="1"/>
  <c r="X268" i="1"/>
  <c r="V268" i="1" s="1"/>
  <c r="X269" i="1"/>
  <c r="V269" i="1" s="1"/>
  <c r="X270" i="1"/>
  <c r="V270" i="1" s="1"/>
  <c r="X271" i="1"/>
  <c r="V271" i="1" s="1"/>
  <c r="X272" i="1"/>
  <c r="V272" i="1" s="1"/>
  <c r="X273" i="1"/>
  <c r="X274" i="1"/>
  <c r="X275" i="1"/>
  <c r="V275" i="1" s="1"/>
  <c r="X276" i="1"/>
  <c r="V276" i="1" s="1"/>
  <c r="X277" i="1"/>
  <c r="V277" i="1" s="1"/>
  <c r="X278" i="1"/>
  <c r="V278" i="1" s="1"/>
  <c r="X279" i="1"/>
  <c r="V279" i="1" s="1"/>
  <c r="X280" i="1"/>
  <c r="V280" i="1" s="1"/>
  <c r="X281" i="1"/>
  <c r="V281" i="1" s="1"/>
  <c r="X282" i="1"/>
  <c r="V282" i="1" s="1"/>
  <c r="X283" i="1"/>
  <c r="V283" i="1" s="1"/>
  <c r="X284" i="1"/>
  <c r="V284" i="1" s="1"/>
  <c r="X285" i="1"/>
  <c r="V285" i="1" s="1"/>
  <c r="X286" i="1"/>
  <c r="V286" i="1" s="1"/>
  <c r="X287" i="1"/>
  <c r="V287" i="1" s="1"/>
  <c r="X288" i="1"/>
  <c r="V288" i="1" s="1"/>
  <c r="X289" i="1"/>
  <c r="X290" i="1"/>
  <c r="X291" i="1"/>
  <c r="V291" i="1" s="1"/>
  <c r="X292" i="1"/>
  <c r="V292" i="1" s="1"/>
  <c r="X293" i="1"/>
  <c r="V293" i="1" s="1"/>
  <c r="X294" i="1"/>
  <c r="V294" i="1" s="1"/>
  <c r="X295" i="1"/>
  <c r="V295" i="1" s="1"/>
  <c r="X296" i="1"/>
  <c r="V296" i="1" s="1"/>
  <c r="X297" i="1"/>
  <c r="V297" i="1" s="1"/>
  <c r="X298" i="1"/>
  <c r="V298" i="1" s="1"/>
  <c r="X299" i="1"/>
  <c r="V299" i="1" s="1"/>
  <c r="X300" i="1"/>
  <c r="V300" i="1" s="1"/>
  <c r="X301" i="1"/>
  <c r="V301" i="1" s="1"/>
  <c r="X302" i="1"/>
  <c r="V302" i="1" s="1"/>
  <c r="X303" i="1"/>
  <c r="V303" i="1" s="1"/>
  <c r="X304" i="1"/>
  <c r="V304" i="1" s="1"/>
  <c r="X305" i="1"/>
  <c r="X306" i="1"/>
  <c r="X307" i="1"/>
  <c r="V307" i="1" s="1"/>
  <c r="X308" i="1"/>
  <c r="V308" i="1" s="1"/>
  <c r="X309" i="1"/>
  <c r="V309" i="1" s="1"/>
  <c r="X310" i="1"/>
  <c r="V310" i="1" s="1"/>
  <c r="X311" i="1"/>
  <c r="V311" i="1" s="1"/>
  <c r="X312" i="1"/>
  <c r="V312" i="1" s="1"/>
  <c r="X313" i="1"/>
  <c r="V313" i="1" s="1"/>
  <c r="X314" i="1"/>
  <c r="V314" i="1" s="1"/>
  <c r="X315" i="1"/>
  <c r="V315" i="1" s="1"/>
  <c r="X316" i="1"/>
  <c r="V316" i="1" s="1"/>
  <c r="X317" i="1"/>
  <c r="V317" i="1" s="1"/>
  <c r="X318" i="1"/>
  <c r="V318" i="1" s="1"/>
  <c r="X319" i="1"/>
  <c r="V319" i="1" s="1"/>
  <c r="X320" i="1"/>
  <c r="V320" i="1" s="1"/>
  <c r="X321" i="1"/>
  <c r="X322" i="1"/>
  <c r="X323" i="1"/>
  <c r="V323" i="1" s="1"/>
  <c r="X324" i="1"/>
  <c r="V324" i="1" s="1"/>
  <c r="X325" i="1"/>
  <c r="V325" i="1" s="1"/>
  <c r="X326" i="1"/>
  <c r="V326" i="1" s="1"/>
  <c r="X327" i="1"/>
  <c r="V327" i="1" s="1"/>
  <c r="X328" i="1"/>
  <c r="V328" i="1" s="1"/>
  <c r="X329" i="1"/>
  <c r="V329" i="1" s="1"/>
  <c r="X330" i="1"/>
  <c r="V330" i="1" s="1"/>
  <c r="X331" i="1"/>
  <c r="V331" i="1" s="1"/>
  <c r="X332" i="1"/>
  <c r="V332" i="1" s="1"/>
  <c r="X333" i="1"/>
  <c r="V333" i="1" s="1"/>
  <c r="X334" i="1"/>
  <c r="V334" i="1" s="1"/>
  <c r="X335" i="1"/>
  <c r="V335" i="1" s="1"/>
  <c r="X336" i="1"/>
  <c r="V336" i="1" s="1"/>
  <c r="X337" i="1"/>
  <c r="X338" i="1"/>
  <c r="X339" i="1"/>
  <c r="V339" i="1" s="1"/>
  <c r="X340" i="1"/>
  <c r="V340" i="1" s="1"/>
  <c r="X341" i="1"/>
  <c r="V341" i="1" s="1"/>
  <c r="X342" i="1"/>
  <c r="V342" i="1" s="1"/>
  <c r="X343" i="1"/>
  <c r="V343" i="1" s="1"/>
  <c r="X344" i="1"/>
  <c r="V344" i="1" s="1"/>
  <c r="X345" i="1"/>
  <c r="V345" i="1" s="1"/>
  <c r="X346" i="1"/>
  <c r="V346" i="1" s="1"/>
  <c r="X347" i="1"/>
  <c r="V347" i="1" s="1"/>
  <c r="X348" i="1"/>
  <c r="V348" i="1" s="1"/>
  <c r="X349" i="1"/>
  <c r="V349" i="1" s="1"/>
  <c r="X350" i="1"/>
  <c r="V350" i="1" s="1"/>
  <c r="X351" i="1"/>
  <c r="V351" i="1" s="1"/>
  <c r="X352" i="1"/>
  <c r="V352" i="1" s="1"/>
  <c r="X353" i="1"/>
  <c r="X354" i="1"/>
  <c r="X355" i="1"/>
  <c r="V355" i="1" s="1"/>
  <c r="X356" i="1"/>
  <c r="V356" i="1" s="1"/>
  <c r="X357" i="1"/>
  <c r="V357" i="1" s="1"/>
  <c r="X358" i="1"/>
  <c r="V358" i="1" s="1"/>
  <c r="X359" i="1"/>
  <c r="V359" i="1" s="1"/>
  <c r="X360" i="1"/>
  <c r="V360" i="1" s="1"/>
  <c r="X361" i="1"/>
  <c r="V361" i="1" s="1"/>
  <c r="X362" i="1"/>
  <c r="V362" i="1" s="1"/>
  <c r="X363" i="1"/>
  <c r="V363" i="1" s="1"/>
  <c r="X364" i="1"/>
  <c r="V364" i="1" s="1"/>
  <c r="X365" i="1"/>
  <c r="V365" i="1" s="1"/>
  <c r="X366" i="1"/>
  <c r="V366" i="1" s="1"/>
  <c r="X367" i="1"/>
  <c r="V367" i="1" s="1"/>
  <c r="X368" i="1"/>
  <c r="V368" i="1" s="1"/>
  <c r="X369" i="1"/>
  <c r="X370" i="1"/>
  <c r="X371" i="1"/>
  <c r="V371" i="1" s="1"/>
  <c r="X372" i="1"/>
  <c r="V372" i="1" s="1"/>
  <c r="X373" i="1"/>
  <c r="V373" i="1" s="1"/>
  <c r="X374" i="1"/>
  <c r="V374" i="1" s="1"/>
  <c r="X375" i="1"/>
  <c r="V375" i="1" s="1"/>
  <c r="X376" i="1"/>
  <c r="V376" i="1" s="1"/>
  <c r="X377" i="1"/>
  <c r="V377" i="1" s="1"/>
  <c r="X378" i="1"/>
  <c r="V378" i="1" s="1"/>
  <c r="X379" i="1"/>
  <c r="V379" i="1" s="1"/>
  <c r="X380" i="1"/>
  <c r="V380" i="1" s="1"/>
  <c r="X381" i="1"/>
  <c r="V381" i="1" s="1"/>
  <c r="X382" i="1"/>
  <c r="V382" i="1" s="1"/>
  <c r="X383" i="1"/>
  <c r="V383" i="1" s="1"/>
  <c r="X384" i="1"/>
  <c r="V384" i="1" s="1"/>
  <c r="X385" i="1"/>
  <c r="X386" i="1"/>
  <c r="X387" i="1"/>
  <c r="V387" i="1" s="1"/>
  <c r="X388" i="1"/>
  <c r="V388" i="1" s="1"/>
  <c r="X389" i="1"/>
  <c r="V389" i="1" s="1"/>
  <c r="X390" i="1"/>
  <c r="V390" i="1" s="1"/>
  <c r="X391" i="1"/>
  <c r="V391" i="1" s="1"/>
  <c r="X392" i="1"/>
  <c r="V392" i="1" s="1"/>
  <c r="X393" i="1"/>
  <c r="V393" i="1" s="1"/>
  <c r="X394" i="1"/>
  <c r="V394" i="1" s="1"/>
  <c r="X395" i="1"/>
  <c r="V395" i="1" s="1"/>
  <c r="X396" i="1"/>
  <c r="V396" i="1" s="1"/>
  <c r="X397" i="1"/>
  <c r="V397" i="1" s="1"/>
  <c r="X398" i="1"/>
  <c r="V398" i="1" s="1"/>
  <c r="X399" i="1"/>
  <c r="V399" i="1" s="1"/>
  <c r="X400" i="1"/>
  <c r="V400" i="1" s="1"/>
  <c r="X401" i="1"/>
  <c r="X402" i="1"/>
  <c r="X403" i="1"/>
  <c r="V403" i="1" s="1"/>
  <c r="X404" i="1"/>
  <c r="V404" i="1" s="1"/>
  <c r="X405" i="1"/>
  <c r="V405" i="1" s="1"/>
  <c r="X406" i="1"/>
  <c r="V406" i="1" s="1"/>
  <c r="X407" i="1"/>
  <c r="V407" i="1" s="1"/>
  <c r="X408" i="1"/>
  <c r="V408" i="1" s="1"/>
  <c r="X409" i="1"/>
  <c r="V409" i="1" s="1"/>
  <c r="X410" i="1"/>
  <c r="V410" i="1" s="1"/>
  <c r="X411" i="1"/>
  <c r="V411" i="1" s="1"/>
  <c r="X412" i="1"/>
  <c r="V412" i="1" s="1"/>
  <c r="X413" i="1"/>
  <c r="V413" i="1" s="1"/>
  <c r="X414" i="1"/>
  <c r="V414" i="1" s="1"/>
  <c r="X415" i="1"/>
  <c r="V415" i="1" s="1"/>
  <c r="X416" i="1"/>
  <c r="V416" i="1" s="1"/>
  <c r="X417" i="1"/>
  <c r="X418" i="1"/>
  <c r="X419" i="1"/>
  <c r="V419" i="1" s="1"/>
  <c r="X420" i="1"/>
  <c r="V420" i="1" s="1"/>
  <c r="X421" i="1"/>
  <c r="V421" i="1" s="1"/>
  <c r="X422" i="1"/>
  <c r="V422" i="1" s="1"/>
  <c r="X423" i="1"/>
  <c r="V423" i="1" s="1"/>
  <c r="X424" i="1"/>
  <c r="V424" i="1" s="1"/>
  <c r="X425" i="1"/>
  <c r="V425" i="1" s="1"/>
  <c r="X426" i="1"/>
  <c r="V426" i="1" s="1"/>
  <c r="X427" i="1"/>
  <c r="V427" i="1" s="1"/>
  <c r="X428" i="1"/>
  <c r="V428" i="1" s="1"/>
  <c r="X429" i="1"/>
  <c r="V429" i="1" s="1"/>
  <c r="X430" i="1"/>
  <c r="V430" i="1" s="1"/>
  <c r="X431" i="1"/>
  <c r="V431" i="1" s="1"/>
  <c r="X432" i="1"/>
  <c r="V432" i="1" s="1"/>
  <c r="X433" i="1"/>
  <c r="X434" i="1"/>
  <c r="X435" i="1"/>
  <c r="V435" i="1" s="1"/>
  <c r="X436" i="1"/>
  <c r="V436" i="1" s="1"/>
  <c r="X437" i="1"/>
  <c r="V437" i="1" s="1"/>
  <c r="X438" i="1"/>
  <c r="V438" i="1" s="1"/>
  <c r="X439" i="1"/>
  <c r="V439" i="1" s="1"/>
  <c r="X440" i="1"/>
  <c r="V440" i="1" s="1"/>
  <c r="X441" i="1"/>
  <c r="V441" i="1" s="1"/>
  <c r="X442" i="1"/>
  <c r="V442" i="1" s="1"/>
  <c r="X443" i="1"/>
  <c r="V443" i="1" s="1"/>
  <c r="X444" i="1"/>
  <c r="V444" i="1" s="1"/>
  <c r="X445" i="1"/>
  <c r="V445" i="1" s="1"/>
  <c r="X446" i="1"/>
  <c r="V446" i="1" s="1"/>
  <c r="X447" i="1"/>
  <c r="V447" i="1" s="1"/>
  <c r="X448" i="1"/>
  <c r="V448" i="1" s="1"/>
  <c r="X449" i="1"/>
  <c r="X450" i="1"/>
  <c r="X451" i="1"/>
  <c r="V451" i="1" s="1"/>
  <c r="X452" i="1"/>
  <c r="V452" i="1" s="1"/>
  <c r="X453" i="1"/>
  <c r="V453" i="1" s="1"/>
  <c r="X454" i="1"/>
  <c r="V454" i="1" s="1"/>
  <c r="X455" i="1"/>
  <c r="V455" i="1" s="1"/>
  <c r="X456" i="1"/>
  <c r="V456" i="1" s="1"/>
  <c r="X457" i="1"/>
  <c r="V457" i="1" s="1"/>
  <c r="X458" i="1"/>
  <c r="V458" i="1" s="1"/>
  <c r="X459" i="1"/>
  <c r="V459" i="1" s="1"/>
  <c r="X460" i="1"/>
  <c r="V460" i="1" s="1"/>
  <c r="X461" i="1"/>
  <c r="V461" i="1" s="1"/>
  <c r="X462" i="1"/>
  <c r="V462" i="1" s="1"/>
  <c r="X463" i="1"/>
  <c r="V463" i="1" s="1"/>
  <c r="X464" i="1"/>
  <c r="V464" i="1" s="1"/>
  <c r="X465" i="1"/>
  <c r="X466" i="1"/>
  <c r="X467" i="1"/>
  <c r="V467" i="1" s="1"/>
  <c r="X468" i="1"/>
  <c r="V468" i="1" s="1"/>
  <c r="X469" i="1"/>
  <c r="V469" i="1" s="1"/>
  <c r="X470" i="1"/>
  <c r="V470" i="1" s="1"/>
  <c r="X471" i="1"/>
  <c r="V471" i="1" s="1"/>
  <c r="X472" i="1"/>
  <c r="V472" i="1" s="1"/>
  <c r="X473" i="1"/>
  <c r="V473" i="1" s="1"/>
  <c r="X474" i="1"/>
  <c r="V474" i="1" s="1"/>
  <c r="X475" i="1"/>
  <c r="V475" i="1" s="1"/>
  <c r="X476" i="1"/>
  <c r="V476" i="1" s="1"/>
  <c r="X2" i="1"/>
  <c r="Y2" i="1"/>
  <c r="V465" i="1" l="1"/>
  <c r="V449" i="1"/>
  <c r="V433" i="1"/>
  <c r="V417" i="1"/>
  <c r="V401" i="1"/>
  <c r="V385" i="1"/>
  <c r="V369" i="1"/>
  <c r="V353" i="1"/>
  <c r="V337" i="1"/>
  <c r="V321" i="1"/>
  <c r="V305" i="1"/>
  <c r="V289" i="1"/>
  <c r="V273" i="1"/>
  <c r="V257" i="1"/>
  <c r="V241" i="1"/>
  <c r="V225" i="1"/>
  <c r="V209" i="1"/>
  <c r="V193" i="1"/>
  <c r="V177" i="1"/>
  <c r="V161" i="1"/>
  <c r="V145" i="1"/>
  <c r="V129" i="1"/>
  <c r="V113" i="1"/>
  <c r="V97" i="1"/>
  <c r="V81" i="1"/>
  <c r="V65" i="1"/>
  <c r="V49" i="1"/>
  <c r="V33" i="1"/>
  <c r="V17" i="1"/>
  <c r="V466" i="1"/>
  <c r="V450" i="1"/>
  <c r="V434" i="1"/>
  <c r="V418" i="1"/>
  <c r="V402" i="1"/>
  <c r="V386" i="1"/>
  <c r="V370" i="1"/>
  <c r="V354" i="1"/>
  <c r="V338" i="1"/>
  <c r="V322" i="1"/>
  <c r="V306" i="1"/>
  <c r="V290" i="1"/>
  <c r="V274" i="1"/>
  <c r="V258" i="1"/>
  <c r="V242" i="1"/>
  <c r="V226" i="1"/>
  <c r="V210" i="1"/>
  <c r="V194" i="1"/>
  <c r="V178" i="1"/>
  <c r="V162" i="1"/>
  <c r="V146" i="1"/>
  <c r="V130" i="1"/>
  <c r="V114" i="1"/>
  <c r="V98" i="1"/>
  <c r="V82" i="1"/>
  <c r="V66" i="1"/>
  <c r="V50" i="1"/>
  <c r="V34" i="1"/>
  <c r="V18" i="1"/>
  <c r="V2" i="1"/>
</calcChain>
</file>

<file path=xl/sharedStrings.xml><?xml version="1.0" encoding="utf-8"?>
<sst xmlns="http://schemas.openxmlformats.org/spreadsheetml/2006/main" count="9387" uniqueCount="1829">
  <si>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</si>
  <si>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</si>
  <si>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</si>
  <si>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</si>
  <si>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</si>
  <si>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</si>
  <si>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</si>
  <si>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</si>
  <si>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</si>
  <si>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</si>
  <si>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</si>
  <si>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</si>
  <si>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</si>
  <si>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</si>
  <si>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</si>
  <si>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</si>
  <si>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</si>
  <si>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</si>
  <si>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</si>
  <si>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</si>
  <si>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</si>
  <si>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</si>
  <si>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</si>
  <si>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</si>
  <si>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</si>
  <si>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</si>
  <si>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</si>
  <si>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</si>
  <si>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</si>
  <si>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</si>
  <si>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</si>
  <si>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</si>
  <si>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</si>
  <si>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</si>
  <si>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</si>
  <si>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</si>
  <si>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</si>
  <si>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</si>
  <si>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</si>
  <si>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</si>
  <si>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</si>
  <si>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</si>
  <si>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</si>
  <si>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</si>
  <si>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</si>
  <si>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</si>
  <si>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</si>
  <si>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</si>
  <si>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</si>
  <si>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</si>
  <si>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</si>
  <si>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</si>
  <si>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</si>
  <si>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</si>
  <si>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</si>
  <si>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</si>
  <si>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</si>
  <si>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</si>
  <si>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</si>
  <si>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</si>
  <si>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</si>
  <si>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</si>
  <si>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</si>
  <si>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</si>
  <si>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</si>
  <si>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</si>
  <si>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</si>
  <si>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</si>
  <si>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</si>
  <si>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</si>
  <si>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</si>
  <si>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</si>
  <si>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</si>
  <si>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</si>
  <si>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</si>
  <si>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</si>
  <si>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</si>
  <si>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</si>
  <si>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</si>
  <si>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</si>
  <si>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</si>
  <si>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</si>
  <si>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</si>
  <si>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</si>
  <si>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</si>
  <si>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</si>
  <si>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</si>
  <si>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</si>
  <si>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</si>
  <si>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</si>
  <si>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</si>
  <si>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</si>
  <si>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</si>
  <si>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</si>
  <si>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</si>
  <si>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</si>
  <si>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</si>
  <si>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</si>
  <si>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</si>
  <si>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</si>
  <si>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</si>
  <si>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</si>
  <si>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</si>
  <si>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</si>
  <si>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</si>
  <si>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</si>
  <si>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</si>
  <si>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</si>
  <si>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</si>
  <si>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</si>
  <si>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</si>
  <si>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</si>
  <si>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</si>
  <si>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</si>
  <si>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</si>
  <si>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</si>
  <si>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</si>
  <si>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</si>
  <si>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</si>
  <si>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</si>
  <si>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</si>
  <si>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</si>
  <si>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</si>
  <si>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</si>
  <si>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</si>
  <si>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</si>
  <si>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</si>
  <si>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</si>
  <si>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</si>
  <si>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</si>
  <si>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</si>
  <si>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</si>
  <si>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</si>
  <si>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</si>
  <si>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</si>
  <si>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</si>
  <si>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</si>
  <si>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</si>
  <si>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</si>
  <si>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</si>
  <si>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</si>
  <si>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</si>
  <si>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</si>
  <si>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</si>
  <si>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</si>
  <si>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</si>
  <si>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</si>
  <si>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</si>
  <si>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</si>
  <si>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</si>
  <si>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</si>
  <si>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</si>
  <si>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</si>
  <si>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</si>
  <si>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</si>
  <si>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</si>
  <si>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</si>
  <si>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</si>
  <si>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</si>
  <si>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</si>
  <si>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</si>
  <si>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</si>
  <si>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</si>
  <si>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</si>
  <si>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</si>
  <si>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</si>
  <si>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</si>
  <si>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</si>
  <si>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</si>
  <si>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</si>
  <si>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</si>
  <si>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</si>
  <si>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</si>
  <si>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</si>
  <si>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</si>
  <si>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</si>
  <si>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</si>
  <si>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</si>
  <si>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</si>
  <si>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</si>
  <si>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</si>
  <si>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</si>
  <si>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</si>
  <si>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</si>
  <si>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</si>
  <si>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</si>
  <si>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</si>
  <si>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</si>
  <si>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</si>
  <si>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</si>
  <si>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</si>
  <si>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</si>
  <si>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</si>
  <si>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</si>
  <si>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</si>
  <si>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</si>
  <si>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</si>
  <si>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</si>
  <si>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</si>
  <si>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</si>
  <si>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</si>
  <si>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</si>
  <si>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</si>
  <si>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</si>
  <si>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</si>
  <si>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</si>
  <si>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</si>
  <si>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</si>
  <si>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</si>
  <si>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</si>
  <si>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</si>
  <si>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</si>
  <si>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</si>
  <si>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</si>
  <si>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</si>
  <si>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</si>
  <si>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</si>
  <si>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</si>
  <si>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</si>
  <si>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</si>
  <si>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</si>
  <si>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</si>
  <si>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</si>
  <si>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</si>
  <si>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</si>
  <si>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</si>
  <si>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</si>
  <si>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</si>
  <si>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</si>
  <si>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</si>
  <si>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</si>
  <si>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</si>
  <si>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</si>
  <si>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</si>
  <si>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</si>
  <si>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</si>
  <si>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</si>
  <si>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</si>
  <si>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</si>
  <si>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</si>
  <si>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</si>
  <si>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</si>
  <si>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</si>
  <si>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</si>
  <si>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</si>
  <si>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</si>
  <si>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</si>
  <si>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</si>
  <si>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</si>
  <si>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</si>
  <si>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</si>
  <si>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</si>
  <si>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</si>
  <si>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</si>
  <si>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</si>
  <si>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</si>
  <si>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</si>
  <si>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</si>
  <si>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</si>
  <si>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</si>
  <si>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</si>
  <si>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</si>
  <si>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</si>
  <si>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</si>
  <si>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</si>
  <si>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</si>
  <si>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</si>
  <si>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</si>
  <si>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</si>
  <si>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</si>
  <si>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</si>
  <si>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</si>
  <si>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</si>
  <si>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</si>
  <si>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</si>
  <si>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</si>
  <si>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</si>
  <si>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</si>
  <si>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</si>
  <si>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</si>
  <si>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</si>
  <si>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</si>
  <si>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</si>
  <si>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</si>
  <si>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</si>
  <si>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</si>
  <si>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</si>
  <si>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</si>
  <si>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</si>
  <si>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</si>
  <si>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</si>
  <si>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</si>
  <si>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</si>
  <si>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</si>
  <si>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</si>
  <si>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</si>
  <si>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</si>
  <si>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</si>
  <si>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</si>
  <si>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</si>
  <si>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</si>
  <si>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</si>
  <si>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</si>
  <si>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</si>
  <si>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</si>
  <si>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</si>
  <si>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</si>
  <si>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</si>
  <si>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</si>
  <si>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</si>
  <si>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</si>
  <si>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</si>
  <si>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</si>
  <si>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</si>
  <si>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</si>
  <si>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</si>
  <si>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</si>
  <si>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</si>
  <si>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</si>
  <si>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</si>
  <si>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</si>
  <si>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</si>
  <si>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</si>
  <si>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</si>
  <si>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</si>
  <si>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</si>
  <si>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</si>
  <si>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</si>
  <si>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</si>
  <si>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</si>
  <si>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</si>
  <si>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</si>
  <si>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</si>
  <si>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</si>
  <si>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</si>
  <si>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</si>
  <si>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</si>
  <si>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</si>
  <si>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</si>
  <si>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</si>
  <si>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</si>
  <si>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</si>
  <si>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</si>
  <si>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</si>
  <si>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</si>
  <si>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</si>
  <si>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</si>
  <si>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</si>
  <si>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</si>
  <si>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</si>
  <si>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</si>
  <si>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</si>
  <si>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</si>
  <si>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</si>
  <si>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</si>
  <si>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</si>
  <si>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</si>
  <si>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</si>
  <si>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</si>
  <si>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</si>
  <si>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</si>
  <si>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</si>
  <si>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</si>
  <si>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</si>
  <si>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</si>
  <si>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</si>
  <si>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</si>
  <si>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</si>
  <si>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</si>
  <si>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</si>
  <si>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</si>
  <si>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</si>
  <si>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</si>
  <si>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</si>
  <si>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</si>
  <si>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</si>
  <si>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</si>
  <si>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</si>
  <si>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</si>
  <si>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</si>
  <si>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</si>
  <si>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</si>
  <si>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</si>
  <si>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</si>
  <si>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</si>
  <si>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</si>
  <si>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</si>
  <si>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</si>
  <si>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</si>
  <si>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</si>
  <si>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</si>
  <si>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</si>
  <si>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</si>
  <si>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</si>
  <si>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</si>
  <si>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</si>
  <si>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</si>
  <si>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</si>
  <si>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</si>
  <si>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</si>
  <si>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</si>
  <si>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</si>
  <si>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</si>
  <si>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</si>
  <si>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</si>
  <si>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</si>
  <si>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</si>
  <si>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</si>
  <si>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</si>
  <si>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</si>
  <si>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</si>
  <si>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</si>
  <si>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</si>
  <si>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</si>
  <si>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</si>
  <si>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</si>
  <si>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</si>
  <si>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</si>
  <si>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</si>
  <si>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</si>
  <si>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</si>
  <si>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</si>
  <si>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</si>
  <si>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</si>
  <si>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</si>
  <si>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</si>
  <si>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</si>
  <si>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</si>
  <si>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</si>
  <si>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</si>
  <si>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</si>
  <si>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</si>
  <si>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</si>
  <si>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</si>
  <si>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</si>
  <si>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</si>
  <si>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</si>
  <si>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</si>
  <si>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</si>
  <si>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</si>
  <si>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</si>
  <si>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</si>
  <si>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</si>
  <si>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</si>
  <si>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</si>
  <si>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</si>
  <si>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</si>
  <si>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</si>
  <si>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</si>
  <si>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</si>
  <si>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</si>
  <si>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</si>
  <si>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</si>
  <si>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</si>
  <si>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</si>
  <si>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</si>
  <si>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</si>
  <si>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</si>
  <si>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</si>
  <si>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</si>
  <si>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</si>
  <si>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</si>
  <si>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</si>
  <si>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</si>
  <si>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</si>
  <si>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</si>
  <si>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</si>
  <si>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</si>
  <si>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</si>
  <si>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</si>
  <si>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</si>
  <si>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</si>
  <si>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</si>
  <si>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</si>
  <si>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</si>
  <si>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</si>
  <si>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</si>
  <si>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</si>
  <si>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</si>
  <si>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</si>
  <si>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</si>
  <si>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</si>
  <si>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</si>
  <si>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</si>
  <si>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</si>
  <si>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</si>
  <si>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</si>
  <si>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</si>
  <si>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</si>
  <si>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</si>
  <si>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</si>
  <si>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</si>
  <si>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</si>
  <si>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</si>
  <si>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</si>
  <si>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</si>
  <si>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</si>
  <si>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</si>
  <si>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</si>
  <si>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</si>
  <si>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</si>
  <si>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</si>
  <si>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</si>
  <si>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</si>
  <si>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</si>
  <si>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</si>
  <si>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</si>
  <si>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</si>
  <si>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</si>
  <si>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</si>
  <si>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</si>
  <si>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</si>
  <si>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</si>
  <si>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</si>
  <si>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</si>
  <si>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</si>
  <si>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</si>
  <si>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</si>
  <si>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</si>
  <si>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</si>
  <si>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</si>
  <si>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</si>
  <si>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</si>
  <si>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</si>
  <si>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</si>
  <si>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</si>
  <si>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</si>
  <si>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</si>
  <si>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</si>
  <si>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</si>
  <si>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</si>
  <si>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</si>
  <si>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</si>
  <si>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</si>
  <si>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</si>
  <si>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</si>
  <si>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</si>
  <si>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</si>
  <si>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</si>
  <si>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</si>
  <si>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</si>
  <si>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</si>
  <si>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</si>
  <si>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</si>
  <si>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</si>
  <si>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</si>
  <si>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</si>
  <si>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</si>
  <si>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</si>
  <si>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</si>
  <si>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</si>
  <si>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</si>
  <si>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</si>
  <si>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</si>
  <si>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</si>
  <si>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</si>
  <si>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</si>
  <si>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</si>
  <si>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</si>
  <si>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</si>
  <si>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</si>
  <si>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</si>
  <si>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</si>
  <si>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</si>
  <si>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</si>
  <si>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</si>
  <si>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</si>
  <si>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</si>
  <si>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</si>
  <si>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</si>
  <si>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</si>
  <si>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</si>
  <si>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</si>
  <si>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</si>
  <si>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</si>
  <si>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</si>
  <si>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</si>
  <si>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</si>
  <si>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</si>
  <si>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</si>
  <si>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</si>
  <si>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</si>
  <si>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</si>
  <si>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</si>
  <si>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</si>
  <si>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</si>
  <si>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</si>
  <si>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</si>
  <si>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</si>
  <si>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</si>
  <si>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</si>
  <si>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</si>
  <si>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</si>
  <si>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</si>
  <si>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</si>
  <si>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</si>
  <si>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</si>
  <si>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</si>
  <si>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</si>
  <si>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</si>
  <si>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</si>
  <si>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</si>
  <si>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</si>
  <si>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</si>
  <si>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</si>
  <si>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</si>
  <si>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</si>
  <si>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</si>
  <si>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</si>
  <si>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</si>
  <si>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</si>
  <si>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</si>
  <si>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</si>
  <si>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</si>
  <si>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</si>
  <si>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</si>
  <si>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</si>
  <si>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</si>
  <si>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</si>
  <si>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</si>
  <si>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</si>
  <si>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</si>
  <si>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</si>
  <si>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</si>
  <si>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</si>
  <si>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</si>
  <si>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</si>
  <si>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</si>
  <si>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</si>
  <si>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</si>
  <si>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</si>
  <si>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</si>
  <si>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</si>
  <si>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</si>
  <si>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</si>
  <si>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</si>
  <si>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</si>
  <si>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</si>
  <si>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</si>
  <si>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</si>
  <si>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</si>
  <si>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</si>
  <si>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</si>
  <si>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</si>
  <si>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</si>
  <si>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</si>
  <si>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</si>
  <si>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</si>
  <si>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</si>
  <si>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</si>
  <si>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</si>
  <si>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</si>
  <si>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</si>
  <si>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</si>
  <si>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</si>
  <si>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</si>
  <si>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</si>
  <si>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</si>
  <si>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</si>
  <si>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</si>
  <si>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</si>
  <si>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</si>
  <si>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</si>
  <si>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</si>
  <si>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</si>
  <si>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</si>
  <si>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</si>
  <si>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</si>
  <si>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</si>
  <si>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</si>
  <si>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</si>
  <si>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</si>
  <si>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</si>
  <si>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</si>
  <si>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</si>
  <si>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</si>
  <si>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</si>
  <si>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</si>
  <si>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</si>
  <si>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</si>
  <si>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</si>
  <si>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</si>
  <si>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</si>
  <si>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</si>
  <si>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</si>
  <si>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</si>
  <si>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</si>
  <si>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</si>
  <si>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</si>
  <si>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</si>
  <si>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</si>
  <si>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</si>
  <si>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</si>
  <si>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</si>
  <si>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</si>
  <si>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</si>
  <si>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</si>
  <si>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</si>
  <si>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</si>
  <si>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</si>
  <si>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</si>
  <si>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</si>
  <si>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</si>
  <si>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</si>
  <si>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</si>
  <si>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</si>
  <si>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</si>
  <si>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</si>
  <si>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</si>
  <si>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</si>
  <si>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</si>
  <si>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</si>
  <si>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</si>
  <si>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</si>
  <si>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</si>
  <si>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</si>
  <si>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</si>
  <si>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</si>
  <si>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</si>
  <si>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</si>
  <si>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</si>
  <si>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</si>
  <si>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</si>
  <si>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</si>
  <si>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</si>
  <si>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</si>
  <si>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</si>
  <si>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</si>
  <si>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</si>
  <si>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</si>
  <si>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</si>
  <si>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</si>
  <si>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</si>
  <si>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</si>
  <si>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</si>
  <si>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</si>
  <si>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</si>
  <si>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</si>
  <si>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</si>
  <si>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</si>
  <si>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</si>
  <si>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</si>
  <si>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</si>
  <si>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</si>
  <si>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</si>
  <si>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</si>
  <si>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</si>
  <si>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</si>
  <si>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</si>
  <si>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</si>
  <si>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</si>
  <si>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</si>
  <si>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</si>
  <si>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</si>
  <si>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</si>
  <si>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</si>
  <si>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</si>
  <si>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</si>
  <si>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</si>
  <si>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</si>
  <si>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</si>
  <si>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</si>
  <si>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</si>
  <si>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</si>
  <si>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</si>
  <si>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</si>
  <si>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</si>
  <si>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</si>
  <si>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</si>
  <si>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</si>
  <si>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</si>
  <si>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</si>
  <si>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</si>
  <si>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</si>
  <si>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</si>
  <si>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</si>
  <si>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</si>
  <si>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</si>
  <si>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</si>
  <si>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</si>
  <si>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</si>
  <si>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</si>
  <si>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</si>
  <si>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</si>
  <si>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</si>
  <si>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</si>
  <si>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</si>
  <si>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</si>
  <si>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</si>
  <si>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</si>
  <si>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</si>
  <si>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</si>
  <si>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</si>
  <si>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</si>
  <si>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</si>
  <si>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</si>
  <si>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</si>
  <si>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</si>
  <si>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</si>
  <si>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</si>
  <si>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</si>
  <si>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</si>
  <si>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</si>
  <si>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</si>
  <si>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</si>
  <si>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</si>
  <si>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</si>
  <si>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</si>
  <si>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</si>
  <si>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</si>
  <si>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</si>
  <si>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</si>
  <si>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</si>
  <si>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</si>
  <si>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</si>
  <si>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</si>
  <si>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</si>
  <si>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</si>
  <si>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</si>
  <si>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</si>
  <si>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</si>
  <si>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</si>
  <si>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</si>
  <si>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</si>
  <si>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</si>
  <si>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</si>
  <si>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</si>
  <si>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</si>
  <si>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</si>
  <si>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</si>
  <si>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</si>
  <si>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</si>
  <si>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</si>
  <si>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</si>
  <si>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</si>
  <si>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</si>
  <si>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</si>
  <si>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</si>
  <si>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</si>
  <si>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</si>
  <si>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</si>
  <si>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</si>
  <si>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</si>
  <si>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</si>
  <si>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</si>
  <si>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</si>
  <si>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</si>
  <si>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</si>
  <si>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</si>
  <si>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</si>
  <si>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</si>
  <si>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</si>
  <si>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</si>
  <si>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</si>
  <si>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</si>
  <si>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</si>
  <si>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</si>
  <si>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</si>
  <si>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</si>
  <si>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</si>
  <si>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</si>
  <si>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</si>
  <si>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</si>
  <si>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</si>
  <si>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</si>
  <si>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</si>
  <si>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</si>
  <si>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</si>
  <si>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</si>
  <si>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</si>
  <si>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</si>
  <si>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</si>
  <si>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</si>
  <si>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</si>
  <si>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</si>
  <si>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</si>
  <si>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</si>
  <si>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</si>
  <si>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</si>
  <si>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</si>
  <si>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</si>
  <si>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</si>
  <si>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</si>
  <si>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</si>
  <si>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</si>
  <si>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</si>
  <si>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</si>
  <si>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</si>
  <si>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</si>
  <si>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</si>
  <si>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</si>
  <si>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</si>
  <si>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</si>
  <si>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</si>
  <si>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</si>
  <si>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</si>
  <si>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</si>
  <si>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</si>
  <si>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</si>
  <si>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</si>
  <si>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</si>
  <si>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</si>
  <si>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</si>
  <si>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</si>
  <si>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</si>
  <si>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</si>
  <si>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</si>
  <si>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</si>
  <si>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</si>
  <si>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</si>
  <si>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</si>
  <si>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</si>
  <si>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</si>
  <si>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</si>
  <si>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</si>
  <si>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</si>
  <si>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</si>
  <si>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</si>
  <si>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</si>
  <si>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</si>
  <si>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</si>
  <si>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</si>
  <si>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</si>
  <si>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</si>
  <si>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</si>
  <si>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</si>
  <si>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</si>
  <si>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</si>
  <si>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</si>
  <si>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</si>
  <si>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</si>
  <si>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</si>
  <si>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</si>
  <si>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</si>
  <si>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</si>
  <si>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</si>
  <si>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</si>
  <si>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</si>
  <si>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</si>
  <si>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</si>
  <si>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</si>
  <si>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</si>
  <si>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</si>
  <si>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</si>
  <si>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</si>
  <si>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</si>
  <si>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</si>
  <si>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</si>
  <si>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</si>
  <si>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</si>
  <si>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</si>
  <si>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</si>
  <si>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</si>
  <si>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</si>
  <si>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</si>
  <si>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</si>
  <si>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</si>
  <si>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</si>
  <si>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</si>
  <si>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</si>
  <si>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</si>
  <si>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</si>
  <si>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</si>
  <si>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</si>
  <si>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</si>
  <si>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</si>
  <si>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</si>
  <si>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</si>
  <si>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</si>
  <si>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</si>
  <si>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</si>
  <si>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</si>
  <si>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</si>
  <si>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</si>
  <si>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</si>
  <si>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</si>
  <si>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</si>
  <si>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</si>
  <si>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</si>
  <si>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</si>
  <si>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</si>
  <si>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</si>
  <si>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</si>
  <si>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</si>
  <si>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</si>
  <si>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</si>
  <si>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</si>
  <si>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</si>
  <si>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</si>
  <si>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</si>
  <si>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</si>
  <si>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</si>
  <si>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</si>
  <si>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</si>
  <si>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</si>
  <si>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</si>
  <si>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</si>
  <si>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</si>
  <si>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</si>
  <si>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</si>
  <si>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</si>
  <si>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</si>
  <si>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</si>
  <si>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</si>
  <si>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</si>
  <si>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</si>
  <si>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</si>
  <si>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</si>
  <si>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</si>
  <si>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</si>
  <si>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</si>
  <si>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</si>
  <si>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</si>
  <si>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</si>
  <si>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</si>
  <si>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</si>
  <si>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</si>
  <si>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</si>
  <si>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</si>
  <si>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</si>
  <si>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</si>
  <si>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</si>
  <si>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</si>
  <si>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</si>
  <si>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</si>
  <si>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</si>
  <si>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</si>
  <si>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</si>
  <si>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</si>
  <si>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</si>
  <si>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</si>
  <si>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</si>
  <si>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</si>
  <si>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</si>
  <si>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</si>
  <si>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</si>
  <si>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</si>
  <si>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</si>
  <si>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</si>
  <si>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</si>
  <si>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</si>
  <si>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</si>
  <si>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</si>
  <si>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</si>
  <si>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</si>
  <si>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</si>
  <si>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</si>
  <si>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</si>
  <si>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</si>
  <si>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</si>
  <si>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</si>
  <si>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</si>
  <si>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</si>
  <si>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</si>
  <si>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</si>
  <si>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</si>
  <si>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</si>
  <si>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</si>
  <si>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</si>
  <si>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</si>
  <si>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</si>
  <si>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</si>
  <si>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</si>
  <si>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</si>
  <si>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</si>
  <si>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</si>
  <si>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</si>
  <si>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</si>
  <si>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</si>
  <si>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</si>
  <si>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</si>
  <si>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</si>
  <si>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</si>
  <si>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</si>
  <si>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</si>
  <si>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</si>
  <si>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</si>
  <si>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</si>
  <si>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</si>
  <si>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</si>
  <si>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</si>
  <si>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</si>
  <si>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</si>
  <si>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</si>
  <si>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</si>
  <si>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</si>
  <si>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</si>
  <si>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</si>
  <si>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</si>
  <si>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</si>
  <si>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</si>
  <si>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</si>
  <si>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</si>
  <si>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</si>
  <si>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</si>
  <si>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</si>
  <si>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</si>
  <si>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</si>
  <si>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</si>
  <si>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</si>
  <si>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</si>
  <si>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</si>
  <si>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</si>
  <si>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</si>
  <si>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</si>
  <si>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</si>
  <si>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</si>
  <si>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</si>
  <si>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</si>
  <si>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</si>
  <si>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</si>
  <si>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</si>
  <si>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</si>
  <si>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</si>
  <si>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</si>
  <si>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</si>
  <si>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</si>
  <si>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</si>
  <si>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</si>
  <si>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</si>
  <si>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</si>
  <si>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</si>
  <si>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</si>
  <si>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</si>
  <si>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</si>
  <si>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</si>
  <si>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</si>
  <si>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</si>
  <si>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</si>
  <si>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</si>
  <si>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</si>
  <si>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</si>
  <si>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</si>
  <si>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</si>
  <si>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</si>
  <si>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</si>
  <si>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</si>
  <si>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</si>
  <si>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</si>
  <si>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</si>
  <si>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</si>
  <si>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</si>
  <si>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</si>
  <si>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</si>
  <si>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</si>
  <si>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</si>
  <si>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</si>
  <si>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</si>
  <si>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</si>
  <si>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</si>
  <si>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</si>
  <si>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</si>
  <si>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</si>
  <si>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</si>
  <si>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</si>
  <si>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</si>
  <si>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</si>
  <si>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</si>
  <si>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</si>
  <si>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</si>
  <si>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</si>
  <si>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</si>
  <si>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</si>
  <si>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</si>
  <si>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</si>
  <si>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</si>
  <si>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</si>
  <si>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</si>
  <si>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</si>
  <si>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</si>
  <si>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</si>
  <si>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</si>
  <si>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</si>
  <si>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</si>
  <si>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</si>
  <si>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</si>
  <si>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</si>
  <si>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</si>
  <si>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</si>
  <si>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</si>
  <si>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</si>
  <si>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</si>
  <si>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</si>
  <si>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</si>
  <si>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</si>
  <si>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</si>
  <si>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</si>
  <si>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</si>
  <si>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</si>
  <si>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</si>
  <si>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</si>
  <si>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</si>
  <si>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</si>
  <si>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</si>
  <si>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</si>
  <si>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</si>
  <si>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</si>
  <si>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</si>
  <si>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</si>
  <si>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</si>
  <si>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</si>
  <si>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</si>
  <si>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</si>
  <si>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</si>
  <si>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</si>
  <si>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</si>
  <si>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</si>
  <si>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</si>
  <si>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</si>
  <si>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</si>
  <si>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</si>
  <si>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</si>
  <si>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</si>
  <si>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</si>
  <si>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</si>
  <si>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</si>
  <si>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</si>
  <si>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</si>
  <si>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</si>
  <si>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</si>
  <si>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</si>
  <si>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</si>
  <si>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</si>
  <si>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</si>
  <si>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</si>
  <si>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</si>
  <si>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</si>
  <si>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</si>
  <si>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</si>
  <si>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</si>
  <si>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</si>
  <si>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</si>
  <si>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</si>
  <si>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</si>
  <si>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</si>
  <si>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</si>
  <si>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</si>
  <si>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</si>
  <si>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</si>
  <si>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</si>
  <si>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</si>
  <si>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</si>
  <si>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</si>
  <si>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</si>
  <si>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</si>
  <si>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</si>
  <si>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</si>
  <si>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</si>
  <si>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</si>
  <si>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</si>
  <si>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</si>
  <si>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</si>
  <si>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</si>
  <si>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</si>
  <si>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</si>
  <si>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</si>
  <si>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</si>
  <si>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</si>
  <si>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</si>
  <si>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</si>
  <si>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</si>
  <si>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</si>
  <si>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</si>
  <si>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</si>
  <si>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</si>
  <si>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</si>
  <si>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</si>
  <si>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</si>
  <si>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</si>
  <si>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</si>
  <si>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</si>
  <si>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</si>
  <si>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</si>
  <si>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</si>
  <si>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</si>
  <si>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</si>
  <si>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</si>
  <si>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</si>
  <si>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</si>
  <si>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</si>
  <si>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</si>
  <si>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</si>
  <si>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</si>
  <si>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</si>
  <si>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</si>
  <si>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</si>
  <si>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</si>
  <si>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</si>
  <si>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</si>
  <si>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</si>
  <si>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</si>
  <si>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</si>
  <si>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</si>
  <si>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</si>
  <si>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</si>
  <si>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</si>
  <si>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</si>
  <si>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</si>
  <si>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</si>
  <si>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</si>
  <si>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</si>
  <si>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</si>
  <si>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</si>
  <si>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</si>
  <si>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</si>
  <si>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</si>
  <si>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</si>
  <si>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</si>
  <si>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</si>
  <si>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</si>
  <si>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</si>
  <si>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</si>
  <si>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</si>
  <si>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</si>
  <si>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</si>
  <si>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</si>
  <si>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</si>
  <si>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</si>
  <si>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</si>
  <si>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</si>
  <si>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</si>
  <si>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</si>
  <si>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</si>
  <si>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</si>
  <si>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</si>
  <si>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</si>
  <si>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</si>
  <si>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</si>
  <si>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</si>
  <si>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</si>
  <si>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</si>
  <si>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</si>
  <si>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</si>
  <si>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</si>
  <si>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</si>
  <si>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</si>
  <si>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</si>
  <si>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</si>
  <si>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</si>
  <si>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</si>
  <si>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</si>
  <si>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</si>
  <si>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</si>
  <si>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</si>
  <si>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</si>
  <si>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</si>
  <si>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</si>
  <si>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</si>
  <si>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</si>
  <si>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</si>
  <si>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</si>
  <si>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</si>
  <si>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</si>
  <si>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</si>
  <si>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</si>
  <si>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</si>
  <si>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</si>
  <si>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</si>
  <si>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</si>
  <si>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</si>
  <si>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</si>
  <si>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</si>
  <si>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</si>
  <si>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</si>
  <si>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</si>
  <si>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</si>
  <si>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</si>
  <si>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</si>
  <si>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</si>
  <si>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</si>
  <si>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</si>
  <si>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</si>
  <si>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</si>
  <si>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</si>
  <si>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</si>
  <si>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</si>
  <si>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</si>
  <si>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</si>
  <si>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</si>
  <si>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</si>
  <si>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</si>
  <si>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</si>
  <si>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</si>
  <si>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</si>
  <si>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</si>
  <si>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</si>
  <si>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</si>
  <si>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</si>
  <si>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</si>
  <si>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</si>
  <si>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</si>
  <si>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</si>
  <si>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</si>
  <si>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</si>
  <si>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</si>
  <si>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</si>
  <si>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</si>
  <si>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</si>
  <si>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</si>
  <si>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</si>
  <si>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</si>
  <si>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</si>
  <si>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</si>
  <si>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</si>
  <si>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</si>
  <si>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</si>
  <si>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</si>
  <si>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</si>
  <si>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</si>
  <si>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</si>
  <si>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</si>
  <si>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</si>
  <si>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</si>
  <si>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</si>
  <si>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</si>
  <si>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</si>
  <si>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</si>
  <si>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</si>
  <si>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</si>
  <si>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</si>
  <si>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</si>
  <si>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</si>
  <si>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</si>
  <si>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</si>
  <si>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</si>
  <si>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</si>
  <si>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</si>
  <si>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</si>
  <si>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</si>
  <si>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</si>
  <si>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</si>
  <si>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</si>
  <si>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</si>
  <si>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</si>
  <si>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</si>
  <si>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</si>
  <si>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</si>
  <si>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</si>
  <si>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</si>
  <si>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</si>
  <si>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</si>
  <si>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</si>
  <si>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</si>
  <si>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</si>
  <si>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</si>
  <si>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</si>
  <si>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</si>
  <si>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</si>
  <si>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</si>
  <si>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</si>
  <si>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</si>
  <si>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</si>
  <si>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</si>
  <si>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</si>
  <si>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</si>
  <si>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</si>
  <si>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</si>
  <si>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</si>
  <si>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</si>
  <si>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</si>
  <si>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</si>
  <si>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</si>
  <si>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</si>
  <si>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</si>
  <si>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</si>
  <si>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</si>
  <si>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</si>
  <si>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</si>
  <si>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</si>
  <si>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</si>
  <si>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</si>
  <si>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</si>
  <si>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</si>
  <si>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</si>
  <si>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</si>
  <si>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</si>
  <si>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</si>
  <si>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</si>
  <si>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</si>
  <si>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</si>
  <si>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</si>
  <si>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</si>
  <si>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</si>
  <si>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</si>
  <si>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</si>
  <si>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</si>
  <si>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</si>
  <si>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</si>
  <si>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</si>
  <si>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</si>
  <si>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</si>
  <si>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</si>
  <si>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</si>
  <si>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</si>
  <si>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</si>
  <si>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</si>
  <si>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</si>
  <si>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</si>
  <si>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</si>
  <si>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</si>
  <si>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</si>
  <si>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</si>
  <si>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</si>
  <si>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</si>
  <si>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</si>
  <si>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</si>
  <si>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</si>
  <si>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</si>
  <si>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</si>
  <si>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</si>
  <si>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</si>
  <si>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</si>
  <si>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</si>
  <si>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</si>
  <si>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</si>
  <si>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</si>
  <si>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</si>
  <si>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</si>
  <si>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</si>
  <si>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</si>
  <si>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</si>
  <si>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</si>
  <si>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</si>
  <si>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</si>
  <si>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</si>
  <si>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</si>
  <si>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</si>
  <si>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</si>
  <si>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</si>
  <si>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</si>
  <si>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</si>
  <si>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</si>
  <si>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</si>
  <si>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</si>
  <si>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</si>
  <si>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</si>
  <si>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</si>
  <si>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</si>
  <si>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</si>
  <si>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</si>
  <si>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</si>
  <si>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</si>
  <si>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</si>
  <si>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</si>
  <si>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</si>
  <si>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</si>
  <si>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</si>
  <si>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</si>
  <si>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</si>
  <si>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</si>
  <si>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</si>
  <si>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</si>
  <si>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</si>
  <si>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</si>
  <si>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</si>
  <si>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</si>
  <si>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</si>
  <si>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</si>
  <si>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</si>
  <si>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</si>
  <si>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</si>
  <si>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</si>
  <si>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</si>
  <si>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</si>
  <si>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</si>
  <si>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</si>
  <si>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</si>
  <si>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</si>
  <si>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</si>
  <si>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</si>
  <si>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</si>
  <si>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</si>
  <si>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</si>
  <si>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</si>
  <si>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</si>
  <si>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</si>
  <si>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</si>
  <si>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</si>
  <si>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</si>
  <si>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</si>
  <si>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</si>
  <si>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</si>
  <si>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</si>
  <si>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</si>
  <si>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</si>
  <si>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</si>
  <si>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</si>
  <si>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</si>
  <si>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</si>
  <si>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</si>
  <si>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</si>
  <si>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</si>
  <si>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</si>
  <si>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</si>
  <si>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</si>
  <si>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</si>
  <si>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</si>
  <si>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</si>
  <si>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</si>
  <si>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</si>
  <si>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</si>
  <si>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</si>
  <si>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</si>
  <si>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</si>
  <si>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</si>
  <si>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</si>
  <si>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</si>
  <si>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</si>
  <si>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</si>
  <si>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</si>
  <si>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</si>
  <si>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</si>
  <si>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</si>
  <si>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</si>
  <si>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</si>
  <si>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</si>
  <si>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</si>
  <si>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</si>
  <si>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</si>
  <si>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</si>
  <si>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</si>
  <si>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</si>
  <si>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</si>
  <si>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</si>
  <si>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</si>
  <si>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</si>
  <si>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</si>
  <si>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</si>
  <si>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</si>
  <si>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</si>
  <si>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</si>
  <si>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</si>
  <si>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</si>
  <si>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</si>
  <si>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</si>
  <si>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</si>
  <si>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</si>
  <si>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</si>
  <si>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</si>
  <si>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</si>
  <si>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</si>
  <si>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</si>
  <si>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</si>
  <si>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</si>
  <si>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</si>
  <si>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</si>
  <si>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</si>
  <si>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</si>
  <si>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</si>
  <si>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</si>
  <si>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</si>
  <si>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</si>
  <si>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</si>
  <si>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</si>
  <si>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</si>
  <si>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</si>
  <si>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</si>
  <si>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</si>
  <si>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</si>
  <si>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</si>
  <si>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</si>
  <si>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</si>
  <si>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</si>
  <si>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</si>
  <si>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</si>
  <si>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</si>
  <si>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</si>
  <si>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</si>
  <si>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</si>
  <si>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</si>
  <si>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</si>
  <si>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</si>
  <si>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</si>
  <si>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</si>
  <si>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</si>
  <si>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</si>
  <si>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</si>
  <si>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</si>
  <si>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</si>
  <si>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</si>
  <si>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</si>
  <si>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</si>
  <si>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</si>
  <si>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</si>
  <si>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</si>
  <si>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</si>
  <si>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</si>
  <si>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</si>
  <si>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</si>
  <si>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</si>
  <si>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</si>
  <si>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</si>
  <si>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</si>
  <si>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</si>
  <si>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</si>
  <si>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</si>
  <si>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</si>
  <si>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</si>
  <si>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</si>
  <si>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</si>
  <si>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</si>
  <si>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</si>
  <si>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</si>
  <si>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</si>
  <si>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</si>
  <si>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</si>
  <si>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</si>
  <si>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</si>
  <si>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</si>
  <si>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</si>
  <si>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</si>
  <si>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</si>
  <si>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</si>
  <si>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</si>
  <si>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</si>
  <si>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</si>
  <si>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</si>
  <si>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</si>
  <si>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</si>
  <si>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</si>
  <si>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</si>
  <si>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</si>
  <si>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</si>
  <si>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</si>
  <si>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</si>
  <si>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</si>
  <si>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</si>
  <si>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</si>
  <si>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</si>
  <si>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</si>
  <si>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</si>
  <si>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</si>
  <si>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</si>
  <si>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</si>
  <si>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</si>
  <si>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</si>
  <si>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</si>
  <si>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</si>
  <si>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</si>
  <si>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</si>
  <si>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</si>
  <si>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</si>
  <si>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</si>
  <si>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</si>
  <si>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</si>
  <si>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</si>
  <si>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</si>
  <si>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</si>
  <si>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</si>
  <si>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</si>
  <si>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</si>
  <si>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</si>
  <si>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</si>
  <si>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</si>
  <si>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</si>
  <si>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</si>
  <si>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</si>
  <si>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</si>
  <si>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</si>
  <si>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</si>
  <si>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</si>
  <si>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</si>
  <si>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</si>
  <si>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</si>
  <si>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</si>
  <si>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</si>
  <si>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</si>
  <si>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</si>
  <si>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</si>
  <si>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</si>
  <si>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</si>
  <si>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</si>
  <si>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</si>
  <si>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</si>
  <si>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</si>
  <si>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</si>
  <si>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</si>
  <si>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</si>
  <si>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</si>
  <si>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</si>
  <si>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</si>
  <si>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</si>
  <si>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</si>
  <si>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</si>
  <si>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</si>
  <si>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</si>
  <si>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</si>
  <si>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</si>
  <si>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</si>
  <si>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</si>
  <si>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</si>
  <si>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</si>
  <si>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</si>
  <si>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</si>
  <si>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</si>
  <si>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</si>
  <si>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</si>
  <si>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</si>
  <si>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</si>
  <si>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Year -diff  (YEARFRAC(AGE,DATE,0)</t>
  </si>
  <si>
    <t>Birth date</t>
  </si>
  <si>
    <t>Current Date</t>
  </si>
  <si>
    <t>Mean</t>
  </si>
  <si>
    <t>Standard Error</t>
  </si>
  <si>
    <t>Median</t>
  </si>
  <si>
    <t>Mode</t>
  </si>
  <si>
    <t>Standard Deviation</t>
  </si>
  <si>
    <t>Sample Variance</t>
  </si>
  <si>
    <t>Kurtosis</t>
  </si>
  <si>
    <t>Skewness</t>
  </si>
  <si>
    <t>Range</t>
  </si>
  <si>
    <t>Minimum</t>
  </si>
  <si>
    <t>Maximum</t>
  </si>
  <si>
    <t>Sum</t>
  </si>
  <si>
    <t>Count</t>
  </si>
  <si>
    <t>Primary_ Data Analysis</t>
  </si>
  <si>
    <t>Row Labels</t>
  </si>
  <si>
    <t>Grand Total</t>
  </si>
  <si>
    <t>Sum of finalWorth</t>
  </si>
  <si>
    <t>Count of Age</t>
  </si>
  <si>
    <t>Top 10 billionaires</t>
  </si>
  <si>
    <t>Count by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</si>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</sst>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6"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 using Excel.xlsx]Pivot_Table!PivotTable4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Rich List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Pivot_Table!$A$4:$A$14</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Pivot_Table!$B$4:$B$14</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9A21-4498-8F6B-73F2FF22D384}"/>
            </c:ext>
          </c:extLst>
        </c:ser>
        <c:dLbls>
          <c:showLegendKey val="0"/>
          <c:showVal val="0"/>
          <c:showCatName val="0"/>
          <c:showSerName val="0"/>
          <c:showPercent val="0"/>
          <c:showBubbleSize val="0"/>
        </c:dLbls>
        <c:gapWidth val="219"/>
        <c:overlap val="-27"/>
        <c:axId val="1717102527"/>
        <c:axId val="1717108287"/>
      </c:barChart>
      <c:catAx>
        <c:axId val="17171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08287"/>
        <c:crosses val="autoZero"/>
        <c:auto val="1"/>
        <c:lblAlgn val="ctr"/>
        <c:lblOffset val="100"/>
        <c:noMultiLvlLbl val="0"/>
      </c:catAx>
      <c:valAx>
        <c:axId val="17171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10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Analysis using Excel.xlsx]Pivot_Table!PivotTable5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Rich List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Pivot_Table!$B$20</c:f>
              <c:strCache>
                <c:ptCount val="1"/>
                <c:pt idx="0">
                  <c:v>Total</c:v>
                </c:pt>
              </c:strCache>
            </c:strRef>
          </c:tx>
          <c:spPr>
            <a:solidFill>
              <a:schemeClr val="accent1"/>
            </a:solidFill>
            <a:ln>
              <a:noFill/>
            </a:ln>
            <a:effectLst/>
          </c:spPr>
          <c:invertIfNegative val="0"/>
          <c:cat>
            <c:strRef>
              <c:f>Pivot_Table!$A$21:$A$28</c:f>
              <c:strCache>
                <c:ptCount val="7"/>
                <c:pt idx="0">
                  <c:v>30-40</c:v>
                </c:pt>
                <c:pt idx="1">
                  <c:v>40-50</c:v>
                </c:pt>
                <c:pt idx="2">
                  <c:v>50-60</c:v>
                </c:pt>
                <c:pt idx="3">
                  <c:v>60-70</c:v>
                </c:pt>
                <c:pt idx="4">
                  <c:v>70-80</c:v>
                </c:pt>
                <c:pt idx="5">
                  <c:v>80-90</c:v>
                </c:pt>
                <c:pt idx="6">
                  <c:v>90-100</c:v>
                </c:pt>
              </c:strCache>
            </c:strRef>
          </c:cat>
          <c:val>
            <c:numRef>
              <c:f>Pivot_Table!$B$21:$B$28</c:f>
              <c:numCache>
                <c:formatCode>General</c:formatCode>
                <c:ptCount val="7"/>
                <c:pt idx="0">
                  <c:v>6</c:v>
                </c:pt>
                <c:pt idx="1">
                  <c:v>29</c:v>
                </c:pt>
                <c:pt idx="2">
                  <c:v>89</c:v>
                </c:pt>
                <c:pt idx="3">
                  <c:v>128</c:v>
                </c:pt>
                <c:pt idx="4">
                  <c:v>113</c:v>
                </c:pt>
                <c:pt idx="5">
                  <c:v>83</c:v>
                </c:pt>
                <c:pt idx="6">
                  <c:v>27</c:v>
                </c:pt>
              </c:numCache>
            </c:numRef>
          </c:val>
          <c:extLst>
            <c:ext xmlns:c16="http://schemas.microsoft.com/office/drawing/2014/chart" uri="{C3380CC4-5D6E-409C-BE32-E72D297353CC}">
              <c16:uniqueId val="{00000000-795E-40F9-8F45-C80713499F71}"/>
            </c:ext>
          </c:extLst>
        </c:ser>
        <c:dLbls>
          <c:showLegendKey val="0"/>
          <c:showVal val="0"/>
          <c:showCatName val="0"/>
          <c:showSerName val="0"/>
          <c:showPercent val="0"/>
          <c:showBubbleSize val="0"/>
        </c:dLbls>
        <c:gapWidth val="219"/>
        <c:overlap val="-27"/>
        <c:axId val="1890663919"/>
        <c:axId val="1890672079"/>
      </c:barChart>
      <c:catAx>
        <c:axId val="18906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72079"/>
        <c:crosses val="autoZero"/>
        <c:auto val="1"/>
        <c:lblAlgn val="ctr"/>
        <c:lblOffset val="100"/>
        <c:noMultiLvlLbl val="0"/>
      </c:catAx>
      <c:valAx>
        <c:axId val="189067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396240</xdr:colOff>
      <xdr:row>2</xdr:row>
      <xdr:rowOff>144780</xdr:rowOff>
    </xdr:from>
    <xdr:to>
      <xdr:col>5</xdr:col>
      <xdr:colOff>213360</xdr:colOff>
      <xdr:row>16</xdr:row>
      <xdr:rowOff>66675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6FE4E86A-2588-39A4-AD2C-5982DB2F8E0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22621" y="531828"/>
              <a:ext cx="1812834" cy="263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312420</xdr:colOff>
      <xdr:row>2</xdr:row>
      <xdr:rowOff>152400</xdr:rowOff>
    </xdr:from>
    <xdr:to>
      <xdr:col>8</xdr:col>
      <xdr:colOff>129540</xdr:colOff>
      <xdr:row>16</xdr:row>
      <xdr:rowOff>74295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F735182E-6274-0C74-C5C8-46E0D9A0465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134515" y="539448"/>
              <a:ext cx="1812835" cy="263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2</xdr:row>
      <xdr:rowOff>129540</xdr:rowOff>
    </xdr:from>
    <xdr:to>
      <xdr:col>11</xdr:col>
      <xdr:colOff>83820</xdr:colOff>
      <xdr:row>16</xdr:row>
      <xdr:rowOff>51435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E30D4213-0704-2404-C031-32BEBCA766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84510" y="516588"/>
              <a:ext cx="1812834" cy="263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202414</xdr:colOff>
      <xdr:row>3</xdr:row>
      <xdr:rowOff>145143</xdr:rowOff>
    </xdr:from>
    <xdr:to>
      <xdr:col>21</xdr:col>
      <xdr:colOff>12096</xdr:colOff>
      <xdr:row>19</xdr:row>
      <xdr:rowOff>145143</xdr:rowOff>
    </xdr:to>
    <xdr:graphicFrame macro="">
      <xdr:nvGraphicFramePr>
        <xdr:cNvPr id="5" name="Chart 4">
          <a:extLst>
            <a:ext uri="{FF2B5EF4-FFF2-40B4-BE49-F238E27FC236}">
              <a16:creationId xmlns:a16="http://schemas.microsoft.com/office/drawing/2014/main" id="{77B1200D-D441-567C-5980-29C6BA03E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314477</xdr:colOff>
      <xdr:row>22</xdr:row>
      <xdr:rowOff>61685</xdr:rowOff>
    </xdr:from>
    <xdr:to>
      <xdr:col>12</xdr:col>
      <xdr:colOff>229810</xdr:colOff>
      <xdr:row>36</xdr:row>
      <xdr:rowOff>95552</xdr:rowOff>
    </xdr:to>
    <xdr:graphicFrame macro="">
      <xdr:nvGraphicFramePr>
        <xdr:cNvPr id="6" name="Chart 5">
          <a:extLst>
            <a:ext uri="{FF2B5EF4-FFF2-40B4-BE49-F238E27FC236}">
              <a16:creationId xmlns:a16="http://schemas.microsoft.com/office/drawing/2014/main" id="{ED61B44F-0AFB-A6A0-92C7-8BEEE5AC3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9.645369791666" createdVersion="8" refreshedVersion="8" minRefreshableVersion="3" recordCount="475" xr:uid="{9ABB5664-6878-4699-923D-75A64079EF53}">
  <cacheSource type="worksheet">
    <worksheetSource ref="A1:V476" sheet="Data"/>
  </cacheSource>
  <cacheFields count="22">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326530612244902" maxValue="98.137582964601776" count="445">
        <n v="75.501711156741962"/>
        <n v="53.186878929223283"/>
        <n v="60.644091378304381"/>
        <n v="80.047252078685872"/>
        <n v="94.014380817890995"/>
        <n v="68.85286295369211"/>
        <n v="82.553734001847204"/>
        <n v="84.600283441234254"/>
        <n v="67.37850787132102"/>
        <n v="68.446970598738247"/>
        <n v="71.154004106776185"/>
        <n v="51.444216290212182"/>
        <n v="88.436015749969243"/>
        <n v="51.039014373716633"/>
        <n v="69.759765549685724"/>
        <n v="40.307358440170944"/>
        <n v="88.841906731968493"/>
        <n v="62.397679370735737"/>
        <n v="76.241635555555547"/>
        <n v="79.852869600486727"/>
        <n v="74.910335386721428"/>
        <n v="67.230663928815886"/>
        <n v="59.529089664613281"/>
        <n v="62.197818434661684"/>
        <n v="86.52635554017057"/>
        <n v="40.674212072649574"/>
        <n v="84.945944225136884"/>
        <n v="88.036298757228991"/>
        <n v="87.258042436687205"/>
        <n v="59.951438445312142"/>
        <n v="84.902139309817898"/>
        <n v="88.888449487421298"/>
        <n v="52.85013181910363"/>
        <n v="78.902121834360031"/>
        <n v="55.885734870317009"/>
        <n v="32.326530612244902"/>
        <n v="55.674195756331279"/>
        <n v="75.572895277207394"/>
        <n v="67.260780287474333"/>
        <n v="76.017137777777776"/>
        <n v="73.652299382145102"/>
        <n v="84.186877959223111"/>
        <n v="79.444216290212182"/>
        <n v="44.58660339478007"/>
        <n v="89.375779515103588"/>
        <n v="66.134847989539068"/>
        <n v="86.362085785316424"/>
        <n v="77.553738153738152"/>
        <n v="62.353874234061969"/>
        <n v="70.567423745806494"/>
        <n v="52.92678969783006"/>
        <n v="70.858316221765918"/>
        <n v="79.132101300479121"/>
        <n v="76.381262222222219"/>
        <n v="79.92678969783006"/>
        <n v="52.490779482411284"/>
        <n v="58.323758700696054"/>
        <n v="54.411369406142668"/>
        <n v="83.674195756331287"/>
        <n v="63.668720054757017"/>
        <n v="59.981553790224851"/>
        <n v="82.06640058055153"/>
        <n v="81.674201195285633"/>
        <n v="84.924041767477391"/>
        <n v="71.674195756331287"/>
        <n v="83.318275154004112"/>
        <n v="67.066392881587959"/>
        <n v="68.32650874895846"/>
        <n v="53.962367464781721"/>
        <n v="62.710472279260777"/>
        <n v="69.066411138923655"/>
        <n v="37.959634959634954"/>
        <n v="53.926775847478723"/>
        <n v="61.545526803850571"/>
        <n v="91.463381245722104"/>
        <n v="79.236139630390142"/>
        <n v="58.940451745379875"/>
        <n v="74.008907059940128"/>
        <n v="86.063662397331413"/>
        <n v="62.795345653661876"/>
        <n v="75.074606433949356"/>
        <n v="61.260796608672614"/>
        <n v="56.509942363112394"/>
        <n v="59.383983572895275"/>
        <n v="58.550997679814387"/>
        <n v="78.732375085557834"/>
        <n v="66.98151950718686"/>
        <n v="71.817281728172816"/>
        <n v="62.630394159315109"/>
        <n v="74.222457472439217"/>
        <n v="68.230686822997271"/>
        <n v="88.548265042451092"/>
        <n v="74.460648317149747"/>
        <n v="92.315552415437608"/>
        <n v="84.616710149128735"/>
        <n v="93.485291547736935"/>
        <n v="73.674201783269822"/>
        <n v="57.170450790653767"/>
        <n v="76.918567918567916"/>
        <n v="69.356617647058826"/>
        <n v="56.463400576368876"/>
        <n v="68.624925604094756"/>
        <n v="85.025340634152556"/>
        <n v="68.926783479349183"/>
        <n v="46.488029358653229"/>
        <n v="69.674202127659569"/>
        <n v="57.674203445834316"/>
        <n v="85.378517763911887"/>
        <n v="82.809034907597535"/>
        <n v="80.340194686676142"/>
        <n v="70.181390506304709"/>
        <n v="62.288166529051324"/>
        <n v="60.509941205511417"/>
        <n v="97.189607487079201"/>
        <n v="57.225206514042952"/>
        <n v="67.403148528405197"/>
        <n v="68.92404568210263"/>
        <n v="59.008898015058179"/>
        <n v="79.589322381930188"/>
        <n v="77.509933309933302"/>
        <n v="48.526371661638173"/>
        <n v="81.893917403351367"/>
        <n v="82.10199234727537"/>
        <n v="61.685845899787061"/>
        <n v="91.507186858316217"/>
        <n v="65.474343551665498"/>
        <n v="77.102000702000694"/>
        <n v="60.370315515461598"/>
        <n v="59.148528405201915"/>
        <n v="51.589322381930188"/>
        <n v="70.907597535934286"/>
        <n v="74.132109220997293"/>
        <n v="60.828225735229182"/>
        <n v="84.318291622378979"/>
        <n v="39.899439102564102"/>
        <n v="74.548258742790395"/>
        <n v="60.67420672321709"/>
        <n v="52.121183945451733"/>
        <n v="75.9267911111111"/>
        <n v="70.989733059548257"/>
        <n v="64.397691854098227"/>
        <n v="59.340177960301162"/>
        <n v="90.151272639749678"/>
        <n v="74.26078703365701"/>
        <n v="52.674208378531951"/>
        <n v="84.685852540430403"/>
        <n v="87.21697467488022"/>
        <n v="68.877503128911144"/>
        <n v="95.082819986310753"/>
        <n v="83.249828884325808"/>
        <n v="74.674198729648822"/>
        <n v="58.482552204176336"/>
        <n v="46.984257357973988"/>
        <n v="71.762526252625264"/>
        <n v="44.798119271515297"/>
        <n v="62.04450045630351"/>
        <n v="83.951428479402196"/>
        <n v="65.501721491682915"/>
        <n v="75.891199999999998"/>
        <n v="42.463389787342415"/>
        <n v="59.874781203716168"/>
        <n v="75.570157426420266"/>
        <n v="44.715986192119985"/>
        <n v="83.063655030800817"/>
        <n v="86.493501589199738"/>
        <n v="76.258062222222222"/>
        <n v="75.649555099247095"/>
        <n v="81.597542652999905"/>
        <n v="53.06915432975056"/>
        <n v="54.507192991189207"/>
        <n v="56.589337175792508"/>
        <n v="77.307335907335897"/>
        <n v="64.446971611490184"/>
        <n v="60.926786187406165"/>
        <n v="54.718685831622174"/>
        <n v="78.055449662103626"/>
        <n v="66.008908139915007"/>
        <n v="72.110223522352229"/>
        <n v="72.006188118811878"/>
        <n v="68.509939292941326"/>
        <n v="60.102015169875678"/>
        <n v="64.091062252548227"/>
        <n v="65.605757663749117"/>
        <n v="67.71872396143317"/>
        <n v="72.425067506750665"/>
        <n v="95.92404741744285"/>
        <n v="58.951403148528406"/>
        <n v="45.542792524699443"/>
        <n v="43.017111567419576"/>
        <n v="77.342927342927339"/>
        <n v="57.863805104408357"/>
        <n v="80.995225535040561"/>
        <n v="49.156765044078192"/>
        <n v="83.496235455167692"/>
        <n v="79.115674195756327"/>
        <n v="87.101984941820675"/>
        <n v="64.674206048353128"/>
        <n v="73.43601317103851"/>
        <n v="67.657768651608492"/>
        <n v="57.162237432145389"/>
        <n v="74.488026575162451"/>
        <n v="58.526357308584686"/>
        <n v="72.244374437443739"/>
        <n v="48.885725236817613"/>
        <n v="73.184135558104259"/>
        <n v="50.488028773888772"/>
        <n v="40.285456730769234"/>
        <n v="57.206042010856741"/>
        <n v="65.674202513792679"/>
        <n v="53.674204015412698"/>
        <n v="81.397682882040669"/>
        <n v="73.096525953605379"/>
        <n v="69.247105757196493"/>
        <n v="69.767979022866612"/>
        <n v="80.619448387750964"/>
        <n v="76.674204444444442"/>
        <n v="74.726899383983579"/>
        <n v="68.929521276595736"/>
        <n v="49.206045009034661"/>
        <n v="75.71050666666666"/>
        <n v="56.674207492795389"/>
        <n v="76.765250965250956"/>
        <n v="79.241615331964411"/>
        <n v="74.290903117470975"/>
        <n v="78.674198579102409"/>
        <n v="76.460657777777769"/>
        <n v="62.86379192334018"/>
        <n v="64.082848959649567"/>
        <n v="80.973323094387496"/>
        <n v="93.055455233878959"/>
        <n v="69.926772837697143"/>
        <n v="42.937713894592747"/>
        <n v="71.162217659137582"/>
        <n v="67.444216290212182"/>
        <n v="67.195071868583156"/>
        <n v="59.419575633127998"/>
        <n v="55.474332648870636"/>
        <n v="41.233426764878431"/>
        <n v="68.414117366980122"/>
        <n v="95.315537303216971"/>
        <n v="87.307323750855574"/>
        <n v="61.759767067924038"/>
        <n v="60.304609308379334"/>
        <n v="53.948678381203642"/>
        <n v="53.759769027826174"/>
        <n v="73.307336564430798"/>
        <n v="56.197838616714698"/>
        <n v="55.962391930835736"/>
        <n v="58.594802784222736"/>
        <n v="51.970607985949691"/>
        <n v="74.776180698151947"/>
        <n v="68.17593143673372"/>
        <n v="54.668724177410525"/>
        <n v="60.091064135361961"/>
        <n v="57.249846589568094"/>
        <n v="44.096550465413401"/>
        <n v="81.534573136122333"/>
        <n v="55.79538904899136"/>
        <n v="73.008916349106514"/>
        <n v="69.956888906027061"/>
        <n v="69.668726533166449"/>
        <n v="63.200547570157426"/>
        <n v="56.112968299711817"/>
        <n v="90.959616700889796"/>
        <n v="68.751564455569465"/>
        <n v="43.039014373716633"/>
        <n v="67.496235455167692"/>
        <n v="86.438745004248361"/>
        <n v="63.674195756331279"/>
        <n v="81.937722654703791"/>
        <n v="86.583849954369512"/>
        <n v="69.934986310878031"/>
        <n v="80.660515108497265"/>
        <n v="54.178654985315347"/>
        <n v="81.660512169877464"/>
        <n v="72.063681368136812"/>
        <n v="72.674204920492045"/>
        <n v="73.430537570757338"/>
        <n v="63.624914442162904"/>
        <n v="82.762491444216295"/>
        <n v="93.260791052600922"/>
        <n v="60.748829815419946"/>
        <n v="51.830983005320526"/>
        <n v="64.504464661780816"/>
        <n v="57.25532216190701"/>
        <n v="66.776180698151947"/>
        <n v="69.735125130143061"/>
        <n v="81.227938966979394"/>
        <n v="79.874771851551415"/>
        <n v="43.055441478439427"/>
        <n v="63.148528405201915"/>
        <n v="78.926762491444222"/>
        <n v="81.093786517979368"/>
        <n v="77.668725868725858"/>
        <n v="62.800821355236138"/>
        <n v="67.721461730746341"/>
        <n v="73.847375337665184"/>
        <n v="95.649555099247095"/>
        <n v="59.940487410798433"/>
        <n v="39.274469541409992"/>
        <n v="42.436011715268052"/>
        <n v="79.118412046543469"/>
        <n v="81.863801293046578"/>
        <n v="84.891188080988158"/>
        <n v="57.247108803398632"/>
        <n v="59.99250482473856"/>
        <n v="70.683093771389466"/>
        <n v="68.967850438047563"/>
        <n v="72.520889588958894"/>
        <n v="88.67420327304049"/>
        <n v="90.674198206871651"/>
        <n v="56.967854614113762"/>
        <n v="59.948700686683715"/>
        <n v="81.956887452170477"/>
        <n v="56.154034582132567"/>
        <n v="70.345659969922494"/>
        <n v="60.488039136483998"/>
        <n v="87.929525039990153"/>
        <n v="56.940476752419166"/>
        <n v="41.841907551254295"/>
        <n v="55.063655030800824"/>
        <n v="59.792648444863332"/>
        <n v="62.814510609171798"/>
        <n v="95.668720054757017"/>
        <n v="54.704996577686515"/>
        <n v="63.140314852840518"/>
        <n v="67.392197125256672"/>
        <n v="59.721466720524212"/>
        <n v="63.019849418206711"/>
        <n v="73.765240563627074"/>
        <n v="57.855591647331785"/>
        <n v="76.688592488592491"/>
        <n v="48.6742094088725"/>
        <n v="45.674205451731936"/>
        <n v="62.093781235061492"/>
        <n v="57.02808590984187"/>
        <n v="73.441488771319698"/>
        <n v="85.694055448909594"/>
        <n v="85.285432318859037"/>
        <n v="94.063661776996454"/>
        <n v="72.896666543342334"/>
        <n v="41.299133042174567"/>
        <n v="66.674199084668203"/>
        <n v="70.370300389465157"/>
        <n v="71.512662559890487"/>
        <n v="68.715973091364205"/>
        <n v="79.523613963039011"/>
        <n v="64.907620193304851"/>
        <n v="48.657782992513127"/>
        <n v="81.770715133922678"/>
        <n v="60.052735514563977"/>
        <n v="94.518141733191158"/>
        <n v="86.008905812380021"/>
        <n v="53.370310281890085"/>
        <n v="73.044507750934173"/>
        <n v="64.40042961839778"/>
        <n v="71.225188227241617"/>
        <n v="60.841914686920425"/>
        <n v="61.888444656903218"/>
        <n v="91.60301163586584"/>
        <n v="90.107467356639987"/>
        <n v="78.866529774127315"/>
        <n v="59.674195756331279"/>
        <n v="68.258064516129039"/>
        <n v="86.6741983195393"/>
        <n v="60.482563619227143"/>
        <n v="98.137582964601776"/>
        <n v="61.342930318820102"/>
        <n v="86.50719073543759"/>
        <n v="91.091033538672136"/>
        <n v="62.151275476945806"/>
        <n v="71.351129363449687"/>
        <n v="60.093801893990388"/>
        <n v="80.934993823244639"/>
        <n v="65.537312813705569"/>
        <n v="86.644082197816033"/>
        <n v="75.542778918548933"/>
        <n v="65.025345335379768"/>
        <n v="89.839159997593114"/>
        <n v="93.869275771636069"/>
        <n v="78.170438398891008"/>
        <n v="73.175922157682493"/>
        <n v="86.989733059548257"/>
        <n v="61.674202949748299"/>
        <n v="94.427793308164496"/>
        <n v="63.367556468172488"/>
        <n v="63.893943222980369"/>
        <n v="67.635865845311429"/>
        <n v="59.680400341097794"/>
        <n v="76.861074061074063"/>
        <n v="72.099272427242724"/>
        <n v="57.954153132250582"/>
        <n v="89.970575846922188"/>
        <n v="94.674198103691751"/>
        <n v="73.08283695290244"/>
        <n v="78.71594798083504"/>
        <n v="52.839180693571286"/>
        <n v="60.425070688030154"/>
        <n v="58.063665893271462"/>
        <n v="81.414109712530461"/>
        <n v="82.50171526586621"/>
        <n v="88.967845952605487"/>
        <n v="66.65777214776071"/>
        <n v="70.940451745379875"/>
        <n v="52.841918474954376"/>
        <n v="66.866529774127315"/>
        <n v="75.184120465434631"/>
        <n v="67.397672826830942"/>
        <n v="34.080100125156441"/>
        <n v="35.984313725490196"/>
        <n v="95.403148528405197"/>
        <n v="79.288158795345652"/>
        <n v="59.518138261464749"/>
        <n v="96.457917019475033"/>
        <n v="69.512672090112645"/>
        <n v="83.252566735112936"/>
        <n v="68.036305201761692"/>
        <n v="79.644079397672826"/>
        <n v="80.033563171770439"/>
        <n v="81.460652398918228"/>
        <n v="82.389464309275624"/>
        <n v="69.427800375469332"/>
        <n v="83.37850787132102"/>
        <n v="44.660521993064428"/>
        <n v="69.551001251564458"/>
        <n v="78.578374631779596"/>
        <n v="75.32101300479124"/>
        <n v="71.915841584158414"/>
        <n v="59.433264887063658"/>
        <n v="61.145809414466129"/>
        <n v="72.907617743904694"/>
        <n v="50.956878850102669"/>
        <n v="65.657775749782218"/>
        <n v="61.940463256703318"/>
        <n v="61.329241367128851"/>
        <n v="67.170431211498979"/>
        <n v="80.310079091462185"/>
        <n v="74.247097904650659"/>
        <n v="81.671463390203996"/>
        <n v="87.694075304540419"/>
        <n v="80.011660920705751"/>
        <n v="64.285443517816532"/>
        <n v="83.296372347707049"/>
        <n v="79.258042436687205"/>
        <n v="68.803582603254071"/>
      </sharedItems>
      <fieldGroup base="21">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014213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r>
  <r>
    <n v="2"/>
    <x v="1"/>
    <x v="1"/>
    <s v="United States"/>
    <s v="Austin"/>
    <s v="Tesla, SpaceX"/>
    <s v="Automotive"/>
    <x v="1"/>
    <x v="0"/>
    <s v="Musk"/>
    <s v="Elon"/>
    <n v="180000"/>
    <n v="1971"/>
    <n v="6"/>
    <n v="28"/>
    <n v="117.24"/>
    <n v="21427700000000"/>
    <n v="78.5"/>
    <n v="9.6"/>
    <n v="36.6"/>
    <n v="328239523"/>
    <x v="1"/>
  </r>
  <r>
    <n v="3"/>
    <x v="2"/>
    <x v="2"/>
    <s v="United States"/>
    <s v="Medina"/>
    <s v="Amazon"/>
    <s v="Technology"/>
    <x v="1"/>
    <x v="0"/>
    <s v="Bezos"/>
    <s v="Jeff"/>
    <n v="114000"/>
    <n v="1964"/>
    <n v="1"/>
    <n v="12"/>
    <n v="117.24"/>
    <n v="21427700000000"/>
    <n v="78.5"/>
    <n v="9.6"/>
    <n v="36.6"/>
    <n v="328239523"/>
    <x v="2"/>
  </r>
  <r>
    <n v="4"/>
    <x v="2"/>
    <x v="3"/>
    <s v="United States"/>
    <s v="Lanai"/>
    <s v="Oracle"/>
    <s v="Technology"/>
    <x v="1"/>
    <x v="0"/>
    <s v="Ellison"/>
    <s v="Larry"/>
    <n v="107000"/>
    <n v="1944"/>
    <n v="8"/>
    <n v="17"/>
    <n v="117.24"/>
    <n v="21427700000000"/>
    <n v="78.5"/>
    <n v="9.6"/>
    <n v="36.6"/>
    <n v="328239523"/>
    <x v="3"/>
  </r>
  <r>
    <n v="5"/>
    <x v="3"/>
    <x v="4"/>
    <s v="United States"/>
    <s v="Omaha"/>
    <s v="Berkshire Hathaway"/>
    <s v="Finance &amp; Investments"/>
    <x v="1"/>
    <x v="0"/>
    <s v="Buffett"/>
    <s v="Warren"/>
    <n v="106000"/>
    <n v="1930"/>
    <n v="8"/>
    <n v="30"/>
    <n v="117.24"/>
    <n v="21427700000000"/>
    <n v="78.5"/>
    <n v="9.6"/>
    <n v="36.6"/>
    <n v="328239523"/>
    <x v="4"/>
  </r>
  <r>
    <n v="6"/>
    <x v="2"/>
    <x v="5"/>
    <s v="United States"/>
    <s v="Medina"/>
    <s v="Microsoft"/>
    <s v="Technology"/>
    <x v="1"/>
    <x v="0"/>
    <s v="Gates"/>
    <s v="Bill"/>
    <n v="104000"/>
    <n v="1955"/>
    <n v="10"/>
    <n v="28"/>
    <n v="117.24"/>
    <n v="21427700000000"/>
    <n v="78.5"/>
    <n v="9.6"/>
    <n v="36.6"/>
    <n v="328239523"/>
    <x v="5"/>
  </r>
  <r>
    <n v="7"/>
    <x v="4"/>
    <x v="6"/>
    <s v="United States"/>
    <s v="New York"/>
    <s v="Bloomberg LP"/>
    <s v="Media &amp; Entertainment"/>
    <x v="1"/>
    <x v="0"/>
    <s v="Bloomberg"/>
    <s v="Michael"/>
    <n v="94500"/>
    <n v="1942"/>
    <n v="2"/>
    <n v="14"/>
    <n v="117.24"/>
    <n v="21427700000000"/>
    <n v="78.5"/>
    <n v="9.6"/>
    <n v="36.6"/>
    <n v="328239523"/>
    <x v="6"/>
  </r>
  <r>
    <n v="8"/>
    <x v="5"/>
    <x v="7"/>
    <s v="Mexico"/>
    <s v="Mexico City"/>
    <s v="Telecom"/>
    <s v="Telecom"/>
    <x v="1"/>
    <x v="0"/>
    <s v="Slim Helu"/>
    <s v="Carlos"/>
    <n v="93000"/>
    <n v="1940"/>
    <n v="1"/>
    <n v="28"/>
    <n v="141.54"/>
    <n v="1258286717125"/>
    <n v="75"/>
    <n v="13.1"/>
    <n v="55.1"/>
    <n v="126014024"/>
    <x v="7"/>
  </r>
  <r>
    <n v="9"/>
    <x v="6"/>
    <x v="8"/>
    <s v="India"/>
    <s v="Mumbai"/>
    <s v="Diversified"/>
    <s v="Diversified"/>
    <x v="0"/>
    <x v="0"/>
    <s v="Ambani"/>
    <s v="Mukesh"/>
    <n v="83400"/>
    <n v="1957"/>
    <n v="4"/>
    <n v="19"/>
    <n v="180.44"/>
    <n v="2611000000000"/>
    <n v="69.400000000000006"/>
    <n v="11.2"/>
    <n v="49.7"/>
    <n v="1366417754"/>
    <x v="8"/>
  </r>
  <r>
    <n v="10"/>
    <x v="2"/>
    <x v="9"/>
    <s v="United States"/>
    <s v="Hunts Point"/>
    <s v="Microsoft"/>
    <s v="Technology"/>
    <x v="1"/>
    <x v="0"/>
    <s v="Ballmer"/>
    <s v="Steve"/>
    <n v="80700"/>
    <n v="1956"/>
    <n v="3"/>
    <n v="24"/>
    <n v="117.24"/>
    <n v="21427700000000"/>
    <n v="78.5"/>
    <n v="9.6"/>
    <n v="36.6"/>
    <n v="328239523"/>
    <x v="9"/>
  </r>
  <r>
    <n v="11"/>
    <x v="0"/>
    <x v="10"/>
    <s v="France"/>
    <s v="Paris"/>
    <s v="L'Oréal"/>
    <s v="Fashion &amp; Retail"/>
    <x v="0"/>
    <x v="1"/>
    <s v="Bettencourt Meyers"/>
    <s v="Francoise"/>
    <n v="80500"/>
    <n v="1953"/>
    <n v="7"/>
    <n v="10"/>
    <n v="110.05"/>
    <n v="2715518274227"/>
    <n v="82.5"/>
    <n v="24.2"/>
    <n v="60.7"/>
    <n v="67059887"/>
    <x v="10"/>
  </r>
  <r>
    <n v="12"/>
    <x v="2"/>
    <x v="11"/>
    <s v="United States"/>
    <s v="Palo Alto"/>
    <s v="Google"/>
    <s v="Technology"/>
    <x v="1"/>
    <x v="0"/>
    <s v="Page"/>
    <s v="Larry"/>
    <n v="79200"/>
    <n v="1973"/>
    <n v="3"/>
    <n v="26"/>
    <n v="117.24"/>
    <n v="21427700000000"/>
    <n v="78.5"/>
    <n v="9.6"/>
    <n v="36.6"/>
    <n v="328239523"/>
    <x v="11"/>
  </r>
  <r>
    <n v="13"/>
    <x v="0"/>
    <x v="12"/>
    <s v="Spain"/>
    <s v="La Coruna"/>
    <s v="Zara"/>
    <s v="Fashion &amp; Retail"/>
    <x v="1"/>
    <x v="0"/>
    <s v="Ortega"/>
    <s v="Amancio"/>
    <n v="77300"/>
    <n v="1936"/>
    <n v="3"/>
    <n v="28"/>
    <n v="110.96"/>
    <n v="1394116310769"/>
    <n v="83.3"/>
    <n v="14.2"/>
    <n v="47"/>
    <n v="47076781"/>
    <x v="12"/>
  </r>
  <r>
    <n v="14"/>
    <x v="2"/>
    <x v="13"/>
    <s v="United States"/>
    <s v="Los Altos"/>
    <s v="Google"/>
    <s v="Technology"/>
    <x v="1"/>
    <x v="0"/>
    <s v="Brin"/>
    <s v="Sergey"/>
    <n v="76000"/>
    <n v="1973"/>
    <n v="8"/>
    <n v="21"/>
    <n v="117.24"/>
    <n v="21427700000000"/>
    <n v="78.5"/>
    <n v="9.6"/>
    <n v="36.6"/>
    <n v="328239523"/>
    <x v="13"/>
  </r>
  <r>
    <n v="15"/>
    <x v="7"/>
    <x v="14"/>
    <s v="China"/>
    <s v="Hangzhou"/>
    <s v="Beverages, pharmaceuticals"/>
    <s v="Food &amp; Beverage"/>
    <x v="1"/>
    <x v="0"/>
    <s v="Zhong"/>
    <s v="Shanshan"/>
    <n v="68000"/>
    <n v="1954"/>
    <n v="12"/>
    <n v="1"/>
    <n v="125.08"/>
    <n v="19910000000000"/>
    <n v="77"/>
    <n v="9.4"/>
    <n v="59.2"/>
    <n v="1397715000"/>
    <x v="14"/>
  </r>
  <r>
    <n v="16"/>
    <x v="2"/>
    <x v="15"/>
    <s v="United States"/>
    <s v="Palo Alto"/>
    <s v="Facebook"/>
    <s v="Technology"/>
    <x v="1"/>
    <x v="0"/>
    <s v="Zuckerberg"/>
    <s v="Mark"/>
    <n v="64400"/>
    <n v="1984"/>
    <n v="5"/>
    <n v="14"/>
    <n v="117.24"/>
    <n v="21427700000000"/>
    <n v="78.5"/>
    <n v="9.6"/>
    <n v="36.6"/>
    <n v="328239523"/>
    <x v="15"/>
  </r>
  <r>
    <n v="17"/>
    <x v="6"/>
    <x v="16"/>
    <s v="United States"/>
    <s v="Wichita"/>
    <s v="Koch Industries"/>
    <s v="Diversified"/>
    <x v="0"/>
    <x v="0"/>
    <s v="Koch"/>
    <s v="Charles"/>
    <n v="59000"/>
    <n v="1935"/>
    <n v="11"/>
    <n v="1"/>
    <n v="117.24"/>
    <n v="21427700000000"/>
    <n v="78.5"/>
    <n v="9.6"/>
    <n v="36.6"/>
    <n v="328239523"/>
    <x v="16"/>
  </r>
  <r>
    <n v="17"/>
    <x v="6"/>
    <x v="17"/>
    <s v="United States"/>
    <s v="New York"/>
    <s v="Koch Industries"/>
    <s v="Diversified"/>
    <x v="0"/>
    <x v="1"/>
    <s v="Koch"/>
    <s v="Julia"/>
    <n v="59000"/>
    <n v="1962"/>
    <n v="4"/>
    <n v="12"/>
    <n v="117.24"/>
    <n v="21427700000000"/>
    <n v="78.5"/>
    <n v="9.6"/>
    <n v="36.6"/>
    <n v="328239523"/>
    <x v="17"/>
  </r>
  <r>
    <n v="19"/>
    <x v="0"/>
    <x v="18"/>
    <s v="United States"/>
    <s v="Bentonville"/>
    <s v="Walmart"/>
    <s v="Fashion &amp; Retail"/>
    <x v="0"/>
    <x v="0"/>
    <s v="Walton"/>
    <s v="Jim"/>
    <n v="58800"/>
    <n v="1948"/>
    <n v="6"/>
    <n v="7"/>
    <n v="117.24"/>
    <n v="21427700000000"/>
    <n v="78.5"/>
    <n v="9.6"/>
    <n v="36.6"/>
    <n v="328239523"/>
    <x v="18"/>
  </r>
  <r>
    <n v="20"/>
    <x v="0"/>
    <x v="19"/>
    <s v="United States"/>
    <s v="Bentonville"/>
    <s v="Walmart"/>
    <s v="Fashion &amp; Retail"/>
    <x v="0"/>
    <x v="0"/>
    <s v="Walton"/>
    <s v="Rob"/>
    <n v="57600"/>
    <n v="1944"/>
    <n v="10"/>
    <n v="27"/>
    <n v="117.24"/>
    <n v="21427700000000"/>
    <n v="78.5"/>
    <n v="9.6"/>
    <n v="36.6"/>
    <n v="328239523"/>
    <x v="19"/>
  </r>
  <r>
    <n v="21"/>
    <x v="0"/>
    <x v="20"/>
    <s v="United States"/>
    <s v="Fort Worth"/>
    <s v="Walmart"/>
    <s v="Fashion &amp; Retail"/>
    <x v="0"/>
    <x v="1"/>
    <s v="Walton"/>
    <s v="Alice"/>
    <n v="56700"/>
    <n v="1949"/>
    <n v="10"/>
    <n v="7"/>
    <n v="117.24"/>
    <n v="21427700000000"/>
    <n v="78.5"/>
    <n v="9.6"/>
    <n v="36.6"/>
    <n v="328239523"/>
    <x v="20"/>
  </r>
  <r>
    <n v="22"/>
    <x v="4"/>
    <x v="21"/>
    <s v="Canada"/>
    <s v="Toronto"/>
    <s v="Media"/>
    <s v="Media &amp; Entertainment"/>
    <x v="0"/>
    <x v="0"/>
    <s v="Thomson"/>
    <s v="David"/>
    <n v="54400"/>
    <n v="1957"/>
    <n v="6"/>
    <n v="12"/>
    <n v="116.76"/>
    <n v="1736425629520"/>
    <n v="81.900000000000006"/>
    <n v="12.8"/>
    <n v="24.5"/>
    <n v="36991981"/>
    <x v="21"/>
  </r>
  <r>
    <n v="23"/>
    <x v="2"/>
    <x v="22"/>
    <s v="United States"/>
    <s v="Austin"/>
    <s v="Dell Technologies"/>
    <s v="Technology"/>
    <x v="1"/>
    <x v="0"/>
    <s v="Dell"/>
    <s v="Michael"/>
    <n v="50100"/>
    <n v="1965"/>
    <n v="2"/>
    <n v="23"/>
    <n v="117.24"/>
    <n v="21427700000000"/>
    <n v="78.5"/>
    <n v="9.6"/>
    <n v="36.6"/>
    <n v="328239523"/>
    <x v="22"/>
  </r>
  <r>
    <n v="24"/>
    <x v="6"/>
    <x v="23"/>
    <s v="India"/>
    <s v="Ahmedabad"/>
    <s v="Infrastructure, commodities"/>
    <s v="Diversified"/>
    <x v="1"/>
    <x v="0"/>
    <s v="Adani"/>
    <s v="Gautam"/>
    <n v="47200"/>
    <n v="1962"/>
    <n v="6"/>
    <n v="24"/>
    <n v="180.44"/>
    <n v="2611000000000"/>
    <n v="69.400000000000006"/>
    <n v="11.2"/>
    <n v="49.7"/>
    <n v="1366417754"/>
    <x v="23"/>
  </r>
  <r>
    <n v="25"/>
    <x v="0"/>
    <x v="24"/>
    <s v="United States"/>
    <s v="Hillsboro"/>
    <s v="Nike"/>
    <s v="Fashion &amp; Retail"/>
    <x v="1"/>
    <x v="0"/>
    <s v="Knight"/>
    <s v="Phil"/>
    <n v="45100"/>
    <n v="1938"/>
    <n v="2"/>
    <n v="24"/>
    <n v="117.24"/>
    <n v="21427700000000"/>
    <n v="78.5"/>
    <n v="9.6"/>
    <n v="36.6"/>
    <n v="328239523"/>
    <x v="24"/>
  </r>
  <r>
    <n v="26"/>
    <x v="2"/>
    <x v="25"/>
    <s v="China"/>
    <s v="Beijing"/>
    <s v="TikTok"/>
    <s v="Technology"/>
    <x v="1"/>
    <x v="0"/>
    <s v="Zhang"/>
    <s v="Yiming"/>
    <n v="45000"/>
    <n v="1984"/>
    <n v="1"/>
    <n v="1"/>
    <n v="125.08"/>
    <n v="19910000000000"/>
    <n v="77"/>
    <n v="9.4"/>
    <n v="59.2"/>
    <n v="1397715000"/>
    <x v="25"/>
  </r>
  <r>
    <n v="27"/>
    <x v="0"/>
    <x v="26"/>
    <s v="Germany"/>
    <s v="Neckarsulm"/>
    <s v="Retail"/>
    <s v="Fashion &amp; Retail"/>
    <x v="0"/>
    <x v="0"/>
    <s v="Schwarz"/>
    <s v="Dieter"/>
    <n v="42900"/>
    <n v="1939"/>
    <n v="9"/>
    <n v="24"/>
    <n v="112.85"/>
    <n v="3845630030824"/>
    <n v="80.900000000000006"/>
    <n v="11.5"/>
    <n v="48.8"/>
    <n v="83132799"/>
    <x v="26"/>
  </r>
  <r>
    <n v="28"/>
    <x v="0"/>
    <x v="27"/>
    <s v="France"/>
    <s v="Paris"/>
    <s v="Luxury goods"/>
    <s v="Fashion &amp; Retail"/>
    <x v="1"/>
    <x v="0"/>
    <s v="Pinault"/>
    <s v="François"/>
    <n v="40100"/>
    <n v="1936"/>
    <n v="8"/>
    <n v="21"/>
    <n v="110.05"/>
    <n v="2715518274227"/>
    <n v="82.5"/>
    <n v="24.2"/>
    <n v="60.7"/>
    <n v="67059887"/>
    <x v="27"/>
  </r>
  <r>
    <n v="29"/>
    <x v="8"/>
    <x v="28"/>
    <s v="Switzerland"/>
    <s v="Schindellegi"/>
    <s v="Shipping"/>
    <s v="Logistics"/>
    <x v="0"/>
    <x v="0"/>
    <s v="Kuehne"/>
    <s v="Klaus-Michael"/>
    <n v="39100"/>
    <n v="1937"/>
    <n v="6"/>
    <n v="2"/>
    <n v="99.55"/>
    <n v="703082435360"/>
    <n v="83.6"/>
    <n v="10.1"/>
    <n v="28.8"/>
    <n v="8574832"/>
    <x v="28"/>
  </r>
  <r>
    <n v="30"/>
    <x v="7"/>
    <x v="29"/>
    <s v="Belgium"/>
    <s v="Brussels"/>
    <s v="Nutella, chocolates"/>
    <s v="Food &amp; Beverage"/>
    <x v="0"/>
    <x v="0"/>
    <s v="Ferrero"/>
    <s v="Giovanni"/>
    <n v="38900"/>
    <n v="1964"/>
    <n v="9"/>
    <n v="21"/>
    <n v="117.11"/>
    <n v="529606710418"/>
    <n v="81.599999999999994"/>
    <n v="24"/>
    <n v="55.4"/>
    <n v="11484055"/>
    <x v="29"/>
  </r>
  <r>
    <n v="31"/>
    <x v="7"/>
    <x v="30"/>
    <s v="United States"/>
    <s v="The Plains"/>
    <s v="Candy, pet food"/>
    <s v="Food &amp; Beverage"/>
    <x v="0"/>
    <x v="1"/>
    <s v="Mars"/>
    <s v="Jacqueline"/>
    <n v="38300"/>
    <n v="1939"/>
    <n v="10"/>
    <n v="10"/>
    <n v="117.24"/>
    <n v="21427700000000"/>
    <n v="78.5"/>
    <n v="9.6"/>
    <n v="36.6"/>
    <n v="328239523"/>
    <x v="30"/>
  </r>
  <r>
    <n v="31"/>
    <x v="7"/>
    <x v="31"/>
    <s v="United States"/>
    <s v="Jackson"/>
    <s v="Candy, pet food"/>
    <s v="Food &amp; Beverage"/>
    <x v="0"/>
    <x v="0"/>
    <s v="Mars"/>
    <s v="John"/>
    <n v="38300"/>
    <n v="1935"/>
    <n v="10"/>
    <n v="15"/>
    <n v="117.24"/>
    <n v="21427700000000"/>
    <n v="78.5"/>
    <n v="9.6"/>
    <n v="36.6"/>
    <n v="328239523"/>
    <x v="31"/>
  </r>
  <r>
    <n v="34"/>
    <x v="2"/>
    <x v="32"/>
    <s v="China"/>
    <s v="Shenzhen"/>
    <s v="Internet media"/>
    <s v="Technology"/>
    <x v="1"/>
    <x v="0"/>
    <s v="Ma"/>
    <s v="Huateng"/>
    <n v="35300"/>
    <n v="1971"/>
    <n v="10"/>
    <n v="29"/>
    <n v="125.08"/>
    <n v="19910000000000"/>
    <n v="77"/>
    <n v="9.4"/>
    <n v="59.2"/>
    <n v="1397715000"/>
    <x v="32"/>
  </r>
  <r>
    <n v="35"/>
    <x v="9"/>
    <x v="33"/>
    <s v="United States"/>
    <s v="Las Vegas"/>
    <s v="Casinos"/>
    <s v="Gambling &amp; Casinos"/>
    <x v="0"/>
    <x v="1"/>
    <s v="Adelson"/>
    <s v="Miriam"/>
    <n v="35000"/>
    <n v="1945"/>
    <n v="10"/>
    <n v="10"/>
    <n v="117.24"/>
    <n v="21427700000000"/>
    <n v="78.5"/>
    <n v="9.6"/>
    <n v="36.6"/>
    <n v="328239523"/>
    <x v="33"/>
  </r>
  <r>
    <n v="35"/>
    <x v="3"/>
    <x v="34"/>
    <s v="United States"/>
    <s v="Miami"/>
    <s v="Hedge funds"/>
    <s v="Finance &amp; Investments"/>
    <x v="1"/>
    <x v="0"/>
    <s v="Griffin"/>
    <s v="Ken"/>
    <n v="35000"/>
    <n v="1968"/>
    <n v="10"/>
    <n v="15"/>
    <n v="117.24"/>
    <n v="21427700000000"/>
    <n v="78.5"/>
    <n v="9.6"/>
    <n v="36.6"/>
    <n v="328239523"/>
    <x v="34"/>
  </r>
  <r>
    <n v="37"/>
    <x v="7"/>
    <x v="35"/>
    <s v="Austria"/>
    <s v="Salzburg"/>
    <s v="Red Bull"/>
    <s v="Food &amp; Beverage"/>
    <x v="0"/>
    <x v="0"/>
    <s v="Mateschitz"/>
    <s v="Mark"/>
    <n v="34700"/>
    <n v="1992"/>
    <n v="5"/>
    <n v="7"/>
    <n v="118.06"/>
    <n v="446314739528"/>
    <n v="81.599999999999994"/>
    <n v="25.4"/>
    <n v="51.4"/>
    <n v="8877067"/>
    <x v="35"/>
  </r>
  <r>
    <n v="38"/>
    <x v="1"/>
    <x v="36"/>
    <s v="China"/>
    <s v="Ningde"/>
    <s v="Batteries"/>
    <s v="Automotive"/>
    <x v="1"/>
    <x v="0"/>
    <s v="Zeng"/>
    <s v="Robin"/>
    <n v="33400"/>
    <n v="1969"/>
    <n v="1"/>
    <n v="1"/>
    <n v="125.08"/>
    <n v="19910000000000"/>
    <n v="77"/>
    <n v="9.4"/>
    <n v="59.2"/>
    <n v="1397715000"/>
    <x v="36"/>
  </r>
  <r>
    <n v="39"/>
    <x v="0"/>
    <x v="37"/>
    <s v="Japan"/>
    <s v="Tokyo"/>
    <s v="Fashion retail"/>
    <s v="Fashion &amp; Retail"/>
    <x v="1"/>
    <x v="0"/>
    <s v="Yanai"/>
    <s v="Tadashi"/>
    <n v="32600"/>
    <n v="1949"/>
    <n v="2"/>
    <n v="7"/>
    <n v="105.48"/>
    <n v="5081769542380"/>
    <n v="84.2"/>
    <n v="11.9"/>
    <n v="46.7"/>
    <n v="126226568"/>
    <x v="37"/>
  </r>
  <r>
    <n v="40"/>
    <x v="6"/>
    <x v="38"/>
    <s v="United Kingdom"/>
    <s v="London"/>
    <s v="Music, chemicals"/>
    <s v="Diversified"/>
    <x v="1"/>
    <x v="0"/>
    <s v="Blavatnik"/>
    <s v="Len"/>
    <n v="32100"/>
    <n v="1957"/>
    <n v="6"/>
    <n v="1"/>
    <n v="119.62"/>
    <n v="2827113184696"/>
    <n v="81.3"/>
    <n v="25.5"/>
    <n v="30.6"/>
    <n v="66834405"/>
    <x v="38"/>
  </r>
  <r>
    <n v="41"/>
    <x v="0"/>
    <x v="39"/>
    <s v="United States"/>
    <s v="New York"/>
    <s v="Chanel"/>
    <s v="Fashion &amp; Retail"/>
    <x v="0"/>
    <x v="0"/>
    <s v="Wertheimer"/>
    <s v="Alain"/>
    <n v="31600"/>
    <n v="1948"/>
    <n v="8"/>
    <n v="28"/>
    <n v="117.24"/>
    <n v="21427700000000"/>
    <n v="78.5"/>
    <n v="9.6"/>
    <n v="36.6"/>
    <n v="328239523"/>
    <x v="39"/>
  </r>
  <r>
    <n v="41"/>
    <x v="0"/>
    <x v="40"/>
    <s v="United States"/>
    <s v="New York"/>
    <s v="Chanel"/>
    <s v="Fashion &amp; Retail"/>
    <x v="0"/>
    <x v="0"/>
    <s v="Wertheimer"/>
    <s v="Gerard"/>
    <n v="31600"/>
    <n v="1951"/>
    <n v="1"/>
    <n v="9"/>
    <n v="117.24"/>
    <n v="21427700000000"/>
    <n v="78.5"/>
    <n v="9.6"/>
    <n v="36.6"/>
    <n v="328239523"/>
    <x v="40"/>
  </r>
  <r>
    <n v="43"/>
    <x v="8"/>
    <x v="41"/>
    <s v="Switzerland"/>
    <s v="Geneva"/>
    <s v="Shipping"/>
    <s v="Logistics"/>
    <x v="1"/>
    <x v="0"/>
    <s v="Aponte"/>
    <s v="Gianluigi"/>
    <n v="31200"/>
    <n v="1940"/>
    <n v="6"/>
    <n v="27"/>
    <n v="99.55"/>
    <n v="703082435360"/>
    <n v="83.6"/>
    <n v="10.1"/>
    <n v="28.8"/>
    <n v="8574832"/>
    <x v="41"/>
  </r>
  <r>
    <n v="43"/>
    <x v="8"/>
    <x v="42"/>
    <s v="Switzerland"/>
    <s v="Geneva"/>
    <s v="Shipping"/>
    <s v="Logistics"/>
    <x v="1"/>
    <x v="1"/>
    <s v="Aponte-Diamant"/>
    <s v="Rafaela"/>
    <n v="31200"/>
    <n v="1945"/>
    <n v="3"/>
    <n v="26"/>
    <n v="99.55"/>
    <n v="703082435360"/>
    <n v="83.6"/>
    <n v="10.1"/>
    <n v="28.8"/>
    <n v="8574832"/>
    <x v="42"/>
  </r>
  <r>
    <n v="45"/>
    <x v="2"/>
    <x v="43"/>
    <s v="China"/>
    <s v="Shanghai"/>
    <s v="E-commerce"/>
    <s v="Technology"/>
    <x v="1"/>
    <x v="0"/>
    <s v="Huang"/>
    <s v="Colin Zheng"/>
    <n v="30200"/>
    <n v="1980"/>
    <n v="2"/>
    <n v="2"/>
    <n v="125.08"/>
    <n v="19910000000000"/>
    <n v="77"/>
    <n v="9.4"/>
    <n v="59.2"/>
    <n v="1397715000"/>
    <x v="43"/>
  </r>
  <r>
    <n v="46"/>
    <x v="10"/>
    <x v="44"/>
    <s v="Germany"/>
    <s v="Kuenzelsau"/>
    <s v="Fasteners"/>
    <s v="Manufacturing"/>
    <x v="1"/>
    <x v="0"/>
    <s v="Wuerth"/>
    <s v="Reinhold"/>
    <n v="29700"/>
    <n v="1935"/>
    <n v="4"/>
    <n v="20"/>
    <n v="112.85"/>
    <n v="3845630030824"/>
    <n v="80.900000000000006"/>
    <n v="11.5"/>
    <n v="48.8"/>
    <n v="83132799"/>
    <x v="44"/>
  </r>
  <r>
    <n v="48"/>
    <x v="3"/>
    <x v="45"/>
    <s v="United States"/>
    <s v="Haverford"/>
    <s v="Trading, investments"/>
    <s v="Finance &amp; Investments"/>
    <x v="1"/>
    <x v="0"/>
    <s v="Yass"/>
    <s v="Jeff"/>
    <n v="28500"/>
    <n v="1958"/>
    <n v="7"/>
    <n v="17"/>
    <n v="117.24"/>
    <n v="21427700000000"/>
    <n v="78.5"/>
    <n v="9.6"/>
    <n v="36.6"/>
    <n v="328239523"/>
    <x v="45"/>
  </r>
  <r>
    <n v="49"/>
    <x v="3"/>
    <x v="46"/>
    <s v="United States"/>
    <s v="East Setauket"/>
    <s v="Hedge funds"/>
    <s v="Finance &amp; Investments"/>
    <x v="1"/>
    <x v="0"/>
    <s v="Simons"/>
    <s v="Jim"/>
    <n v="28100"/>
    <n v="1938"/>
    <n v="4"/>
    <n v="25"/>
    <n v="117.24"/>
    <n v="21427700000000"/>
    <n v="78.5"/>
    <n v="9.6"/>
    <n v="36.6"/>
    <n v="328239523"/>
    <x v="46"/>
  </r>
  <r>
    <n v="50"/>
    <x v="3"/>
    <x v="47"/>
    <s v="United States"/>
    <s v="New York"/>
    <s v="Investments"/>
    <s v="Finance &amp; Investments"/>
    <x v="1"/>
    <x v="0"/>
    <s v="Schwarzman"/>
    <s v="Stephen"/>
    <n v="27800"/>
    <n v="1947"/>
    <n v="2"/>
    <n v="14"/>
    <n v="117.24"/>
    <n v="21427700000000"/>
    <n v="78.5"/>
    <n v="9.6"/>
    <n v="36.6"/>
    <n v="328239523"/>
    <x v="47"/>
  </r>
  <r>
    <n v="51"/>
    <x v="1"/>
    <x v="48"/>
    <s v="Germany"/>
    <s v="Bad Homburg"/>
    <s v="BMW, pharmaceuticals"/>
    <s v="Automotive"/>
    <x v="0"/>
    <x v="1"/>
    <s v="Klatten"/>
    <s v="Susanne"/>
    <n v="27400"/>
    <n v="1962"/>
    <n v="4"/>
    <n v="28"/>
    <n v="112.85"/>
    <n v="3845630030824"/>
    <n v="80.900000000000006"/>
    <n v="11.5"/>
    <n v="48.8"/>
    <n v="83132799"/>
    <x v="48"/>
  </r>
  <r>
    <n v="52"/>
    <x v="11"/>
    <x v="49"/>
    <s v="Australia"/>
    <s v="Perth"/>
    <s v="Mining"/>
    <s v="Metals &amp; Mining"/>
    <x v="0"/>
    <x v="1"/>
    <s v="Rinehart"/>
    <s v="Gina"/>
    <n v="27000"/>
    <n v="1954"/>
    <n v="2"/>
    <n v="9"/>
    <n v="119.8"/>
    <n v="1392680589329"/>
    <n v="82.7"/>
    <n v="23"/>
    <n v="47.4"/>
    <n v="25766605"/>
    <x v="49"/>
  </r>
  <r>
    <n v="53"/>
    <x v="2"/>
    <x v="50"/>
    <s v="China"/>
    <s v="Hangzhou"/>
    <s v="Online games"/>
    <s v="Technology"/>
    <x v="1"/>
    <x v="0"/>
    <s v="Ding"/>
    <s v="William"/>
    <n v="26700"/>
    <n v="1971"/>
    <n v="10"/>
    <n v="1"/>
    <n v="125.08"/>
    <n v="19910000000000"/>
    <n v="77"/>
    <n v="9.4"/>
    <n v="59.2"/>
    <n v="1397715000"/>
    <x v="50"/>
  </r>
  <r>
    <n v="54"/>
    <x v="11"/>
    <x v="51"/>
    <s v="Mexico"/>
    <s v="Mexico City"/>
    <s v="Mining"/>
    <s v="Metals &amp; Mining"/>
    <x v="0"/>
    <x v="0"/>
    <s v="Larrea Mota Velasco"/>
    <s v="Germán"/>
    <n v="26600"/>
    <n v="1953"/>
    <n v="10"/>
    <n v="26"/>
    <n v="141.54"/>
    <n v="1258286717125"/>
    <n v="75"/>
    <n v="13.1"/>
    <n v="55.1"/>
    <n v="126014024"/>
    <x v="51"/>
  </r>
  <r>
    <n v="55"/>
    <x v="2"/>
    <x v="52"/>
    <s v="India"/>
    <s v="Delhi"/>
    <s v="software services"/>
    <s v="Technology"/>
    <x v="1"/>
    <x v="0"/>
    <s v="Nadar"/>
    <s v="Shiv"/>
    <n v="25600"/>
    <n v="1945"/>
    <n v="7"/>
    <n v="18"/>
    <n v="180.44"/>
    <n v="2611000000000"/>
    <n v="69.400000000000006"/>
    <n v="11.2"/>
    <n v="49.7"/>
    <n v="1366417754"/>
    <x v="52"/>
  </r>
  <r>
    <n v="56"/>
    <x v="12"/>
    <x v="53"/>
    <s v="Indonesia"/>
    <s v="Jakarta"/>
    <s v="Coal"/>
    <s v="Energy"/>
    <x v="1"/>
    <x v="0"/>
    <s v="Low Tuck"/>
    <s v="Kwong"/>
    <n v="25500"/>
    <n v="1948"/>
    <n v="4"/>
    <n v="17"/>
    <n v="151.18"/>
    <n v="1119190780753"/>
    <n v="71.5"/>
    <n v="10.199999999999999"/>
    <n v="30.1"/>
    <n v="270203917"/>
    <x v="53"/>
  </r>
  <r>
    <n v="57"/>
    <x v="3"/>
    <x v="54"/>
    <s v="United States"/>
    <s v="Palm Beach"/>
    <s v="Discount brokerage"/>
    <s v="Finance &amp; Investments"/>
    <x v="1"/>
    <x v="0"/>
    <s v="Peterffy"/>
    <s v="Thomas"/>
    <n v="25300"/>
    <n v="1944"/>
    <n v="9"/>
    <n v="30"/>
    <n v="117.24"/>
    <n v="21427700000000"/>
    <n v="78.5"/>
    <n v="9.6"/>
    <n v="36.6"/>
    <n v="328239523"/>
    <x v="54"/>
  </r>
  <r>
    <n v="58"/>
    <x v="11"/>
    <x v="55"/>
    <s v="United Arab Emirates"/>
    <s v="Ras Al Khaimah"/>
    <s v="Fertilizers, coal"/>
    <s v="Metals &amp; Mining"/>
    <x v="1"/>
    <x v="0"/>
    <s v="Melnichenko"/>
    <s v="Andrey"/>
    <n v="25200"/>
    <n v="1972"/>
    <n v="3"/>
    <n v="8"/>
    <n v="114.52"/>
    <n v="421142267938"/>
    <n v="77.8"/>
    <n v="0.1"/>
    <n v="15.9"/>
    <n v="9770529"/>
    <x v="55"/>
  </r>
  <r>
    <n v="59"/>
    <x v="1"/>
    <x v="56"/>
    <s v="Germany"/>
    <s v="Frankfurt"/>
    <s v="BMW"/>
    <s v="Automotive"/>
    <x v="0"/>
    <x v="0"/>
    <s v="Quandt"/>
    <s v="Stefan"/>
    <n v="24600"/>
    <n v="1966"/>
    <n v="5"/>
    <n v="9"/>
    <n v="112.85"/>
    <n v="3845630030824"/>
    <n v="80.900000000000006"/>
    <n v="11.5"/>
    <n v="48.8"/>
    <n v="83132799"/>
    <x v="56"/>
  </r>
  <r>
    <n v="60"/>
    <x v="2"/>
    <x v="57"/>
    <s v="United States"/>
    <s v="Seattle"/>
    <s v="Amazon"/>
    <s v="Technology"/>
    <x v="0"/>
    <x v="1"/>
    <s v="Scott"/>
    <s v="MacKenzie"/>
    <n v="24400"/>
    <n v="1970"/>
    <n v="4"/>
    <n v="7"/>
    <n v="117.24"/>
    <n v="21427700000000"/>
    <n v="78.5"/>
    <n v="9.6"/>
    <n v="36.6"/>
    <n v="328239523"/>
    <x v="57"/>
  </r>
  <r>
    <n v="61"/>
    <x v="3"/>
    <x v="58"/>
    <s v="Indonesia"/>
    <s v="Kudus"/>
    <s v="Banking, tobacco"/>
    <s v="Finance &amp; Investments"/>
    <x v="0"/>
    <x v="0"/>
    <s v="Hartono"/>
    <s v="R. Budi"/>
    <n v="24200"/>
    <n v="1941"/>
    <n v="1"/>
    <n v="1"/>
    <n v="151.18"/>
    <n v="1119190780753"/>
    <n v="71.5"/>
    <n v="10.199999999999999"/>
    <n v="30.1"/>
    <n v="270203917"/>
    <x v="58"/>
  </r>
  <r>
    <n v="62"/>
    <x v="11"/>
    <x v="59"/>
    <s v="Russia"/>
    <s v="Moscow"/>
    <s v="Metals"/>
    <s v="Metals &amp; Mining"/>
    <x v="1"/>
    <x v="0"/>
    <s v="Potanin"/>
    <s v="Vladimir"/>
    <n v="23700"/>
    <n v="1961"/>
    <n v="1"/>
    <n v="3"/>
    <n v="180.75"/>
    <n v="1699876578871"/>
    <n v="72.7"/>
    <n v="11.4"/>
    <n v="46.2"/>
    <n v="144373535"/>
    <x v="59"/>
  </r>
  <r>
    <n v="63"/>
    <x v="2"/>
    <x v="60"/>
    <s v="China"/>
    <s v="Hangzhou"/>
    <s v="E-commerce"/>
    <s v="Technology"/>
    <x v="1"/>
    <x v="0"/>
    <s v="Ma"/>
    <s v="Jack"/>
    <n v="23500"/>
    <n v="1964"/>
    <n v="9"/>
    <n v="10"/>
    <n v="125.08"/>
    <n v="19910000000000"/>
    <n v="77"/>
    <n v="9.4"/>
    <n v="59.2"/>
    <n v="1397715000"/>
    <x v="60"/>
  </r>
  <r>
    <n v="64"/>
    <x v="10"/>
    <x v="61"/>
    <s v="China"/>
    <s v="Foshan"/>
    <s v="Home appliances"/>
    <s v="Manufacturing"/>
    <x v="1"/>
    <x v="0"/>
    <s v="He"/>
    <s v="Xiangjian"/>
    <n v="23400"/>
    <n v="1942"/>
    <n v="8"/>
    <n v="11"/>
    <n v="125.08"/>
    <n v="19910000000000"/>
    <n v="77"/>
    <n v="9.4"/>
    <n v="59.2"/>
    <n v="1397715000"/>
    <x v="61"/>
  </r>
  <r>
    <n v="65"/>
    <x v="11"/>
    <x v="62"/>
    <s v="Chile"/>
    <s v="Santiago"/>
    <s v="Mining"/>
    <s v="Metals &amp; Mining"/>
    <x v="0"/>
    <x v="1"/>
    <s v="Fontbona"/>
    <s v="Iris"/>
    <n v="23100"/>
    <n v="1943"/>
    <n v="1"/>
    <n v="1"/>
    <n v="131.91"/>
    <n v="282318159745"/>
    <n v="80"/>
    <n v="18.2"/>
    <n v="34"/>
    <n v="18952038"/>
    <x v="62"/>
  </r>
  <r>
    <n v="65"/>
    <x v="10"/>
    <x v="63"/>
    <s v="Indonesia"/>
    <s v="Kudus"/>
    <s v="Banking, tobacco"/>
    <s v="Manufacturing"/>
    <x v="0"/>
    <x v="0"/>
    <s v="Hartono"/>
    <s v="Michael"/>
    <n v="23100"/>
    <n v="1939"/>
    <n v="10"/>
    <n v="2"/>
    <n v="151.18"/>
    <n v="1119190780753"/>
    <n v="71.5"/>
    <n v="10.199999999999999"/>
    <n v="30.1"/>
    <n v="270203917"/>
    <x v="63"/>
  </r>
  <r>
    <n v="67"/>
    <x v="10"/>
    <x v="64"/>
    <s v="United Kingdom"/>
    <s v="London"/>
    <s v="Chemicals"/>
    <s v="Manufacturing"/>
    <x v="1"/>
    <x v="0"/>
    <s v="Ratcliffe"/>
    <s v="James"/>
    <n v="22900"/>
    <n v="1953"/>
    <n v="1"/>
    <n v="1"/>
    <n v="119.62"/>
    <n v="2827113184696"/>
    <n v="81.3"/>
    <n v="25.5"/>
    <n v="30.6"/>
    <n v="66834405"/>
    <x v="64"/>
  </r>
  <r>
    <n v="68"/>
    <x v="13"/>
    <x v="65"/>
    <s v="India"/>
    <s v="Pune"/>
    <s v="Vaccines"/>
    <s v="Healthcare"/>
    <x v="0"/>
    <x v="0"/>
    <s v="Poonawalla"/>
    <s v="Cyrus"/>
    <n v="22600"/>
    <n v="1941"/>
    <n v="5"/>
    <n v="11"/>
    <n v="180.44"/>
    <n v="2611000000000"/>
    <n v="69.400000000000006"/>
    <n v="11.2"/>
    <n v="49.7"/>
    <n v="1366417754"/>
    <x v="65"/>
  </r>
  <r>
    <n v="69"/>
    <x v="5"/>
    <x v="66"/>
    <s v="Japan"/>
    <s v="Tokyo"/>
    <s v="Internet, telecom"/>
    <s v="Telecom"/>
    <x v="1"/>
    <x v="0"/>
    <s v="Son"/>
    <s v="Masayoshi"/>
    <n v="22400"/>
    <n v="1957"/>
    <n v="8"/>
    <n v="11"/>
    <n v="105.48"/>
    <n v="5081769542380"/>
    <n v="84.2"/>
    <n v="11.9"/>
    <n v="46.7"/>
    <n v="126226568"/>
    <x v="66"/>
  </r>
  <r>
    <n v="70"/>
    <x v="11"/>
    <x v="67"/>
    <s v="Russia"/>
    <s v="Moscow"/>
    <s v="Steel, transport"/>
    <s v="Metals &amp; Mining"/>
    <x v="1"/>
    <x v="0"/>
    <s v="Lisin"/>
    <s v="Vladimir"/>
    <n v="22100"/>
    <n v="1956"/>
    <n v="5"/>
    <n v="7"/>
    <n v="180.75"/>
    <n v="1699876578871"/>
    <n v="72.7"/>
    <n v="11.4"/>
    <n v="46.2"/>
    <n v="144373535"/>
    <x v="67"/>
  </r>
  <r>
    <n v="71"/>
    <x v="7"/>
    <x v="68"/>
    <s v="France"/>
    <s v="Laval"/>
    <s v="Cheese"/>
    <s v="Food &amp; Beverage"/>
    <x v="0"/>
    <x v="0"/>
    <s v="Besnier"/>
    <s v="Emmanuel"/>
    <n v="22000"/>
    <n v="1970"/>
    <n v="9"/>
    <n v="18"/>
    <n v="110.05"/>
    <n v="2715518274227"/>
    <n v="82.5"/>
    <n v="24.2"/>
    <n v="60.7"/>
    <n v="67059887"/>
    <x v="68"/>
  </r>
  <r>
    <n v="72"/>
    <x v="3"/>
    <x v="69"/>
    <s v="United States"/>
    <s v="Milton"/>
    <s v="Fidelity"/>
    <s v="Finance &amp; Investments"/>
    <x v="0"/>
    <x v="1"/>
    <s v="Johnson"/>
    <s v="Abigail"/>
    <n v="21600"/>
    <n v="1961"/>
    <n v="12"/>
    <n v="19"/>
    <n v="117.24"/>
    <n v="21427700000000"/>
    <n v="78.5"/>
    <n v="9.6"/>
    <n v="36.6"/>
    <n v="328239523"/>
    <x v="69"/>
  </r>
  <r>
    <n v="72"/>
    <x v="12"/>
    <x v="70"/>
    <s v="Russia"/>
    <s v="Moscow"/>
    <s v="Gas, chemicals"/>
    <s v="Energy"/>
    <x v="1"/>
    <x v="0"/>
    <s v="Mikhelson"/>
    <s v="Leonid"/>
    <n v="21600"/>
    <n v="1955"/>
    <n v="8"/>
    <n v="11"/>
    <n v="180.75"/>
    <n v="1699876578871"/>
    <n v="72.7"/>
    <n v="11.4"/>
    <n v="46.2"/>
    <n v="144373535"/>
    <x v="70"/>
  </r>
  <r>
    <n v="74"/>
    <x v="0"/>
    <x v="71"/>
    <s v="United States"/>
    <s v="Chicago"/>
    <s v="Walmart"/>
    <s v="Fashion &amp; Retail"/>
    <x v="0"/>
    <x v="0"/>
    <s v="Walton"/>
    <s v="Lukas"/>
    <n v="21200"/>
    <n v="1986"/>
    <n v="9"/>
    <n v="19"/>
    <n v="117.24"/>
    <n v="21427700000000"/>
    <n v="78.5"/>
    <n v="9.6"/>
    <n v="36.6"/>
    <n v="328239523"/>
    <x v="71"/>
  </r>
  <r>
    <n v="74"/>
    <x v="14"/>
    <x v="72"/>
    <s v="China"/>
    <s v="Shenzhen"/>
    <s v="Package delivery"/>
    <s v="Service"/>
    <x v="1"/>
    <x v="0"/>
    <s v="Wang"/>
    <s v="Wei"/>
    <n v="21200"/>
    <n v="1970"/>
    <n v="10"/>
    <n v="1"/>
    <n v="125.08"/>
    <n v="19910000000000"/>
    <n v="77"/>
    <n v="9.4"/>
    <n v="59.2"/>
    <n v="1397715000"/>
    <x v="72"/>
  </r>
  <r>
    <n v="76"/>
    <x v="2"/>
    <x v="73"/>
    <s v="United States"/>
    <s v="Los Altos"/>
    <s v="Semiconductors"/>
    <s v="Technology"/>
    <x v="1"/>
    <x v="0"/>
    <s v="Huang"/>
    <s v="Jensen"/>
    <n v="21100"/>
    <n v="1963"/>
    <n v="2"/>
    <n v="17"/>
    <n v="117.24"/>
    <n v="21427700000000"/>
    <n v="78.5"/>
    <n v="9.6"/>
    <n v="36.6"/>
    <n v="328239523"/>
    <x v="73"/>
  </r>
  <r>
    <n v="77"/>
    <x v="0"/>
    <x v="74"/>
    <s v="United States"/>
    <s v="New York"/>
    <s v="Estee Lauder"/>
    <s v="Fashion &amp; Retail"/>
    <x v="0"/>
    <x v="0"/>
    <s v="Lauder"/>
    <s v="Leonard"/>
    <n v="21000"/>
    <n v="1933"/>
    <n v="3"/>
    <n v="19"/>
    <n v="117.24"/>
    <n v="21427700000000"/>
    <n v="78.5"/>
    <n v="9.6"/>
    <n v="36.6"/>
    <n v="328239523"/>
    <x v="74"/>
  </r>
  <r>
    <n v="77"/>
    <x v="10"/>
    <x v="75"/>
    <s v="Japan"/>
    <s v="Osaka"/>
    <s v="Sensors"/>
    <s v="Manufacturing"/>
    <x v="1"/>
    <x v="0"/>
    <s v="Takizaki"/>
    <s v="Takemitsu"/>
    <n v="21000"/>
    <n v="1945"/>
    <n v="6"/>
    <n v="10"/>
    <n v="105.48"/>
    <n v="5081769542380"/>
    <n v="84.2"/>
    <n v="11.9"/>
    <n v="46.7"/>
    <n v="126226568"/>
    <x v="75"/>
  </r>
  <r>
    <n v="79"/>
    <x v="11"/>
    <x v="76"/>
    <s v="Russia"/>
    <s v="Moscow"/>
    <s v="Steel, investments"/>
    <s v="Metals &amp; Mining"/>
    <x v="1"/>
    <x v="0"/>
    <s v="Mordashov"/>
    <s v="Alexey"/>
    <n v="20900"/>
    <n v="1965"/>
    <n v="9"/>
    <n v="26"/>
    <n v="180.75"/>
    <n v="1699876578871"/>
    <n v="72.7"/>
    <n v="11.4"/>
    <n v="46.2"/>
    <n v="144373535"/>
    <x v="76"/>
  </r>
  <r>
    <n v="80"/>
    <x v="12"/>
    <x v="77"/>
    <s v="Russia"/>
    <s v="Moscow"/>
    <s v="Oil"/>
    <s v="Energy"/>
    <x v="1"/>
    <x v="0"/>
    <s v="Alekperov"/>
    <s v="Vagit"/>
    <n v="20500"/>
    <n v="1950"/>
    <n v="9"/>
    <n v="1"/>
    <n v="180.75"/>
    <n v="1699876578871"/>
    <n v="72.7"/>
    <n v="11.4"/>
    <n v="46.2"/>
    <n v="144373535"/>
    <x v="77"/>
  </r>
  <r>
    <n v="81"/>
    <x v="13"/>
    <x v="78"/>
    <s v="United States"/>
    <s v="Nashville"/>
    <s v="Hospitals"/>
    <s v="Healthcare"/>
    <x v="1"/>
    <x v="0"/>
    <s v="Frist"/>
    <s v="Thomas"/>
    <n v="20200"/>
    <n v="1938"/>
    <n v="8"/>
    <n v="12"/>
    <n v="117.24"/>
    <n v="21427700000000"/>
    <n v="78.5"/>
    <n v="9.6"/>
    <n v="36.6"/>
    <n v="328239523"/>
    <x v="78"/>
  </r>
  <r>
    <n v="82"/>
    <x v="11"/>
    <x v="79"/>
    <s v="Australia"/>
    <s v="Perth"/>
    <s v="Mining"/>
    <s v="Metals &amp; Mining"/>
    <x v="1"/>
    <x v="0"/>
    <s v="Forrest"/>
    <s v="Andrew"/>
    <n v="19600"/>
    <n v="1961"/>
    <n v="11"/>
    <n v="18"/>
    <n v="119.8"/>
    <n v="1392680589329"/>
    <n v="82.7"/>
    <n v="23"/>
    <n v="47.4"/>
    <n v="25766605"/>
    <x v="79"/>
  </r>
  <r>
    <n v="83"/>
    <x v="3"/>
    <x v="80"/>
    <s v="United States"/>
    <s v="Greenwich"/>
    <s v="Hedge funds"/>
    <s v="Finance &amp; Investments"/>
    <x v="1"/>
    <x v="0"/>
    <s v="Dalio"/>
    <s v="Ray"/>
    <n v="19100"/>
    <n v="1949"/>
    <n v="8"/>
    <n v="8"/>
    <n v="117.24"/>
    <n v="21427700000000"/>
    <n v="78.5"/>
    <n v="9.6"/>
    <n v="36.6"/>
    <n v="328239523"/>
    <x v="80"/>
  </r>
  <r>
    <n v="84"/>
    <x v="1"/>
    <x v="81"/>
    <s v="China"/>
    <s v="Hangzhou"/>
    <s v="Automobiles"/>
    <s v="Automotive"/>
    <x v="1"/>
    <x v="0"/>
    <s v="Li"/>
    <s v="Eric"/>
    <n v="19000"/>
    <n v="1963"/>
    <n v="6"/>
    <n v="1"/>
    <n v="125.08"/>
    <n v="19910000000000"/>
    <n v="77"/>
    <n v="9.4"/>
    <n v="59.2"/>
    <n v="1397715000"/>
    <x v="81"/>
  </r>
  <r>
    <n v="84"/>
    <x v="11"/>
    <x v="82"/>
    <s v="China"/>
    <s v="Shenzhen"/>
    <s v="Mining, copper products"/>
    <s v="Metals &amp; Mining"/>
    <x v="1"/>
    <x v="0"/>
    <s v="Wang"/>
    <s v="Wenyin"/>
    <n v="19000"/>
    <n v="1968"/>
    <n v="3"/>
    <n v="1"/>
    <n v="125.08"/>
    <n v="19910000000000"/>
    <n v="77"/>
    <n v="9.4"/>
    <n v="59.2"/>
    <n v="1397715000"/>
    <x v="82"/>
  </r>
  <r>
    <n v="86"/>
    <x v="7"/>
    <x v="83"/>
    <s v="China"/>
    <s v="Nanyang"/>
    <s v="Pig breeding"/>
    <s v="Food &amp; Beverage"/>
    <x v="1"/>
    <x v="0"/>
    <s v="Qin"/>
    <s v="Yinglin"/>
    <n v="18900"/>
    <n v="1965"/>
    <n v="4"/>
    <n v="17"/>
    <n v="125.08"/>
    <n v="19910000000000"/>
    <n v="77"/>
    <n v="9.4"/>
    <n v="59.2"/>
    <n v="1397715000"/>
    <x v="83"/>
  </r>
  <r>
    <n v="88"/>
    <x v="1"/>
    <x v="84"/>
    <s v="China"/>
    <s v="Shenzhen"/>
    <s v="Batteries, automobiles"/>
    <s v="Automotive"/>
    <x v="1"/>
    <x v="0"/>
    <s v="Wang"/>
    <s v="Chuanfu"/>
    <n v="18700"/>
    <n v="1966"/>
    <n v="2"/>
    <n v="15"/>
    <n v="125.08"/>
    <n v="19910000000000"/>
    <n v="77"/>
    <n v="9.4"/>
    <n v="59.2"/>
    <n v="1397715000"/>
    <x v="84"/>
  </r>
  <r>
    <n v="89"/>
    <x v="12"/>
    <x v="85"/>
    <s v="United States"/>
    <s v="Oklahoma City"/>
    <s v="Oil &amp; gas"/>
    <s v="Energy"/>
    <x v="1"/>
    <x v="0"/>
    <s v="Hamm"/>
    <s v="Harold"/>
    <n v="18500"/>
    <n v="1945"/>
    <n v="12"/>
    <n v="11"/>
    <n v="117.24"/>
    <n v="21427700000000"/>
    <n v="78.5"/>
    <n v="9.6"/>
    <n v="36.6"/>
    <n v="328239523"/>
    <x v="85"/>
  </r>
  <r>
    <n v="89"/>
    <x v="3"/>
    <x v="86"/>
    <s v="United States"/>
    <s v="Palm Beach"/>
    <s v="Hedge funds"/>
    <s v="Finance &amp; Investments"/>
    <x v="1"/>
    <x v="0"/>
    <s v="Tepper"/>
    <s v="David"/>
    <n v="18500"/>
    <n v="1957"/>
    <n v="9"/>
    <n v="11"/>
    <n v="117.24"/>
    <n v="21427700000000"/>
    <n v="78.5"/>
    <n v="9.6"/>
    <n v="36.6"/>
    <n v="328239523"/>
    <x v="86"/>
  </r>
  <r>
    <n v="89"/>
    <x v="12"/>
    <x v="87"/>
    <s v="Russia"/>
    <s v="Moscow"/>
    <s v="Oil, gas"/>
    <s v="Energy"/>
    <x v="1"/>
    <x v="0"/>
    <s v="Timchenko"/>
    <s v="Gennady"/>
    <n v="18500"/>
    <n v="1952"/>
    <n v="11"/>
    <n v="9"/>
    <n v="180.75"/>
    <n v="1699876578871"/>
    <n v="72.7"/>
    <n v="11.4"/>
    <n v="46.2"/>
    <n v="144373535"/>
    <x v="87"/>
  </r>
  <r>
    <n v="92"/>
    <x v="3"/>
    <x v="88"/>
    <s v="United States"/>
    <s v="Franklin"/>
    <s v="Quicken Loans"/>
    <s v="Finance &amp; Investments"/>
    <x v="1"/>
    <x v="0"/>
    <s v="Gilbert"/>
    <s v="Daniel"/>
    <n v="18000"/>
    <n v="1962"/>
    <n v="1"/>
    <n v="17"/>
    <n v="117.24"/>
    <n v="21427700000000"/>
    <n v="78.5"/>
    <n v="9.6"/>
    <n v="36.6"/>
    <n v="328239523"/>
    <x v="88"/>
  </r>
  <r>
    <n v="93"/>
    <x v="11"/>
    <x v="89"/>
    <s v="United Kingdom"/>
    <s v="London"/>
    <s v="Steel"/>
    <s v="Metals &amp; Mining"/>
    <x v="0"/>
    <x v="0"/>
    <s v="Mittal"/>
    <s v="Lakshmi"/>
    <n v="17700"/>
    <n v="1950"/>
    <n v="6"/>
    <n v="15"/>
    <n v="119.62"/>
    <n v="2827113184696"/>
    <n v="81.3"/>
    <n v="25.5"/>
    <n v="30.6"/>
    <n v="66834405"/>
    <x v="89"/>
  </r>
  <r>
    <n v="94"/>
    <x v="3"/>
    <x v="90"/>
    <s v="United States"/>
    <s v="Greenwich"/>
    <s v="Hedge funds"/>
    <s v="Finance &amp; Investments"/>
    <x v="1"/>
    <x v="0"/>
    <s v="Cohen"/>
    <s v="Steve"/>
    <n v="17500"/>
    <n v="1956"/>
    <n v="6"/>
    <n v="11"/>
    <n v="117.24"/>
    <n v="21427700000000"/>
    <n v="78.5"/>
    <n v="9.6"/>
    <n v="36.6"/>
    <n v="328239523"/>
    <x v="90"/>
  </r>
  <r>
    <n v="94"/>
    <x v="3"/>
    <x v="91"/>
    <s v="United States"/>
    <s v="Indian Creek"/>
    <s v="Investments"/>
    <s v="Finance &amp; Investments"/>
    <x v="1"/>
    <x v="0"/>
    <s v="Icahn"/>
    <s v="Carl"/>
    <n v="17500"/>
    <n v="1936"/>
    <n v="2"/>
    <n v="16"/>
    <n v="117.24"/>
    <n v="21427700000000"/>
    <n v="78.5"/>
    <n v="9.6"/>
    <n v="36.6"/>
    <n v="328239523"/>
    <x v="91"/>
  </r>
  <r>
    <n v="94"/>
    <x v="11"/>
    <x v="92"/>
    <s v="India"/>
    <s v="Hisar"/>
    <s v="Steel"/>
    <s v="Metals &amp; Mining"/>
    <x v="0"/>
    <x v="1"/>
    <s v="Jindal"/>
    <s v="Savitri"/>
    <n v="17500"/>
    <n v="1950"/>
    <n v="3"/>
    <n v="20"/>
    <n v="180.44"/>
    <n v="2611000000000"/>
    <n v="69.400000000000006"/>
    <n v="11.2"/>
    <n v="49.7"/>
    <n v="1366417754"/>
    <x v="92"/>
  </r>
  <r>
    <n v="97"/>
    <x v="15"/>
    <x v="93"/>
    <s v="United States"/>
    <s v="Newport Beach"/>
    <s v="Real estate"/>
    <s v="Real Estate"/>
    <x v="1"/>
    <x v="0"/>
    <s v="Bren"/>
    <s v="Donald"/>
    <n v="17400"/>
    <n v="1932"/>
    <n v="5"/>
    <n v="11"/>
    <n v="117.24"/>
    <n v="21427700000000"/>
    <n v="78.5"/>
    <n v="9.6"/>
    <n v="36.6"/>
    <n v="328239523"/>
    <x v="93"/>
  </r>
  <r>
    <n v="97"/>
    <x v="0"/>
    <x v="94"/>
    <s v="United States"/>
    <s v="Eau Claire"/>
    <s v="Home improvement stores"/>
    <s v="Fashion &amp; Retail"/>
    <x v="1"/>
    <x v="0"/>
    <s v="Menard"/>
    <s v="John"/>
    <n v="17400"/>
    <n v="1940"/>
    <n v="1"/>
    <n v="22"/>
    <n v="117.24"/>
    <n v="21427700000000"/>
    <n v="78.5"/>
    <n v="9.6"/>
    <n v="36.6"/>
    <n v="328239523"/>
    <x v="94"/>
  </r>
  <r>
    <n v="99"/>
    <x v="4"/>
    <x v="95"/>
    <s v="United States"/>
    <s v="New York"/>
    <s v="Newspapers, TV network"/>
    <s v="Media &amp; Entertainment"/>
    <x v="0"/>
    <x v="0"/>
    <s v="Murdoch"/>
    <s v="Rupert"/>
    <n v="17100"/>
    <n v="1931"/>
    <n v="3"/>
    <n v="11"/>
    <n v="117.24"/>
    <n v="21427700000000"/>
    <n v="78.5"/>
    <n v="9.6"/>
    <n v="36.6"/>
    <n v="328239523"/>
    <x v="95"/>
  </r>
  <r>
    <n v="100"/>
    <x v="3"/>
    <x v="96"/>
    <s v="Switzerland"/>
    <s v="Crans-Montana"/>
    <s v="Banking"/>
    <s v="Finance &amp; Investments"/>
    <x v="0"/>
    <x v="1"/>
    <s v="Safra"/>
    <s v="Vicky"/>
    <n v="16700"/>
    <n v="1953"/>
    <n v="1"/>
    <n v="1"/>
    <n v="99.55"/>
    <n v="703082435360"/>
    <n v="83.6"/>
    <n v="10.1"/>
    <n v="28.8"/>
    <n v="8574832"/>
    <x v="64"/>
  </r>
  <r>
    <n v="101"/>
    <x v="0"/>
    <x v="97"/>
    <s v="Germany"/>
    <s v="Mulheim an der Ruhr"/>
    <s v="Aldi, Trader Joe's"/>
    <s v="Fashion &amp; Retail"/>
    <x v="0"/>
    <x v="0"/>
    <s v="Albrecht"/>
    <s v="Theo"/>
    <n v="16500"/>
    <n v="1951"/>
    <n v="1"/>
    <n v="1"/>
    <n v="112.85"/>
    <n v="3845630030824"/>
    <n v="80.900000000000006"/>
    <n v="11.5"/>
    <n v="48.8"/>
    <n v="83132799"/>
    <x v="96"/>
  </r>
  <r>
    <n v="101"/>
    <x v="3"/>
    <x v="98"/>
    <s v="Czech Republic"/>
    <s v="Prague"/>
    <s v="Finance, telecommunications"/>
    <s v="Finance &amp; Investments"/>
    <x v="0"/>
    <x v="1"/>
    <s v="Kellnerova"/>
    <s v="Renata"/>
    <n v="16500"/>
    <n v="1967"/>
    <n v="7"/>
    <n v="4"/>
    <n v="116.48"/>
    <n v="246489245495"/>
    <n v="79"/>
    <n v="14.9"/>
    <n v="46.1"/>
    <n v="10669709"/>
    <x v="97"/>
  </r>
  <r>
    <n v="103"/>
    <x v="13"/>
    <x v="99"/>
    <s v="China"/>
    <s v="Shenzhen"/>
    <s v="medical devices"/>
    <s v="Healthcare"/>
    <x v="1"/>
    <x v="0"/>
    <s v="Li"/>
    <s v="Xiting"/>
    <n v="16300"/>
    <n v="1951"/>
    <n v="1"/>
    <n v="1"/>
    <n v="125.08"/>
    <n v="19910000000000"/>
    <n v="77"/>
    <n v="9.4"/>
    <n v="59.2"/>
    <n v="1397715000"/>
    <x v="96"/>
  </r>
  <r>
    <n v="104"/>
    <x v="0"/>
    <x v="100"/>
    <s v="Sweden"/>
    <s v="Stockholm"/>
    <s v="H&amp;M"/>
    <s v="Fashion &amp; Retail"/>
    <x v="0"/>
    <x v="0"/>
    <s v="Persson"/>
    <s v="Stefan"/>
    <n v="16200"/>
    <n v="1947"/>
    <n v="10"/>
    <n v="4"/>
    <n v="110.51"/>
    <n v="530832908738"/>
    <n v="82.5"/>
    <n v="27.9"/>
    <n v="49.1"/>
    <n v="10285453"/>
    <x v="98"/>
  </r>
  <r>
    <n v="104"/>
    <x v="2"/>
    <x v="101"/>
    <s v="United States"/>
    <s v="Atherton"/>
    <s v="Google"/>
    <s v="Technology"/>
    <x v="1"/>
    <x v="0"/>
    <s v="Schmidt"/>
    <s v="Eric"/>
    <n v="16200"/>
    <n v="1955"/>
    <n v="4"/>
    <n v="27"/>
    <n v="117.24"/>
    <n v="21427700000000"/>
    <n v="78.5"/>
    <n v="9.6"/>
    <n v="36.6"/>
    <n v="328239523"/>
    <x v="99"/>
  </r>
  <r>
    <n v="106"/>
    <x v="3"/>
    <x v="102"/>
    <s v="Switzerland"/>
    <s v="Geneva"/>
    <s v="Hedge funds"/>
    <s v="Finance &amp; Investments"/>
    <x v="1"/>
    <x v="0"/>
    <s v="Platt"/>
    <s v="Michael"/>
    <n v="16000"/>
    <n v="1968"/>
    <n v="3"/>
    <n v="18"/>
    <n v="99.55"/>
    <n v="703082435360"/>
    <n v="83.6"/>
    <n v="10.1"/>
    <n v="28.8"/>
    <n v="8574832"/>
    <x v="100"/>
  </r>
  <r>
    <n v="107"/>
    <x v="7"/>
    <x v="103"/>
    <s v="China"/>
    <s v="Foshan"/>
    <s v="Soy sauce"/>
    <s v="Food &amp; Beverage"/>
    <x v="1"/>
    <x v="0"/>
    <s v="Pang"/>
    <s v="Kang"/>
    <n v="15900"/>
    <n v="1956"/>
    <n v="1"/>
    <n v="19"/>
    <n v="125.08"/>
    <n v="19910000000000"/>
    <n v="77"/>
    <n v="9.4"/>
    <n v="59.2"/>
    <n v="1397715000"/>
    <x v="101"/>
  </r>
  <r>
    <n v="108"/>
    <x v="7"/>
    <x v="104"/>
    <s v="Switzerland"/>
    <s v="Zurich"/>
    <s v="Beer"/>
    <s v="Food &amp; Beverage"/>
    <x v="1"/>
    <x v="0"/>
    <s v="Lemann"/>
    <s v="Jorge Paulo"/>
    <n v="15800"/>
    <n v="1939"/>
    <n v="8"/>
    <n v="26"/>
    <n v="99.55"/>
    <n v="703082435360"/>
    <n v="83.6"/>
    <n v="10.1"/>
    <n v="28.8"/>
    <n v="8574832"/>
    <x v="102"/>
  </r>
  <r>
    <n v="112"/>
    <x v="13"/>
    <x v="105"/>
    <s v="India"/>
    <s v="Mumbai"/>
    <s v="Pharmaceuticals"/>
    <s v="Healthcare"/>
    <x v="1"/>
    <x v="0"/>
    <s v="Shanghvi"/>
    <s v="Dilip"/>
    <n v="15600"/>
    <n v="1955"/>
    <n v="10"/>
    <n v="1"/>
    <n v="180.44"/>
    <n v="2611000000000"/>
    <n v="69.400000000000006"/>
    <n v="11.2"/>
    <n v="49.7"/>
    <n v="1366417754"/>
    <x v="103"/>
  </r>
  <r>
    <n v="113"/>
    <x v="2"/>
    <x v="106"/>
    <s v="United States"/>
    <s v="San Jose"/>
    <s v="Wireless networking"/>
    <s v="Technology"/>
    <x v="1"/>
    <x v="0"/>
    <s v="Pera"/>
    <s v="Robert"/>
    <n v="15500"/>
    <n v="1978"/>
    <n v="3"/>
    <n v="10"/>
    <n v="117.24"/>
    <n v="21427700000000"/>
    <n v="78.5"/>
    <n v="9.6"/>
    <n v="36.6"/>
    <n v="328239523"/>
    <x v="104"/>
  </r>
  <r>
    <n v="114"/>
    <x v="0"/>
    <x v="107"/>
    <s v="India"/>
    <s v="Mumbai"/>
    <s v="Retail, investments"/>
    <s v="Fashion &amp; Retail"/>
    <x v="1"/>
    <x v="0"/>
    <s v="Damani"/>
    <s v="Radhakishan"/>
    <n v="15300"/>
    <n v="1955"/>
    <n v="1"/>
    <n v="1"/>
    <n v="180.44"/>
    <n v="2611000000000"/>
    <n v="69.400000000000006"/>
    <n v="11.2"/>
    <n v="49.7"/>
    <n v="1366417754"/>
    <x v="105"/>
  </r>
  <r>
    <n v="115"/>
    <x v="1"/>
    <x v="108"/>
    <s v="China"/>
    <s v="Ningde"/>
    <s v="Batteries"/>
    <s v="Automotive"/>
    <x v="1"/>
    <x v="0"/>
    <s v="Huang"/>
    <s v="Shilin"/>
    <n v="15200"/>
    <n v="1967"/>
    <n v="1"/>
    <n v="1"/>
    <n v="125.08"/>
    <n v="19910000000000"/>
    <n v="77"/>
    <n v="9.4"/>
    <n v="59.2"/>
    <n v="1397715000"/>
    <x v="106"/>
  </r>
  <r>
    <n v="116"/>
    <x v="6"/>
    <x v="109"/>
    <s v="Thailand"/>
    <s v="Bangkok"/>
    <s v="Diversified"/>
    <s v="Diversified"/>
    <x v="0"/>
    <x v="0"/>
    <s v="Chearavanont"/>
    <s v="Dhanin"/>
    <n v="14900"/>
    <n v="1939"/>
    <n v="4"/>
    <n v="19"/>
    <n v="113.27"/>
    <n v="543649976166"/>
    <n v="76.900000000000006"/>
    <n v="14.9"/>
    <n v="29.5"/>
    <n v="69625582"/>
    <x v="107"/>
  </r>
  <r>
    <n v="116"/>
    <x v="0"/>
    <x v="110"/>
    <s v="United States"/>
    <s v="Oklahoma City"/>
    <s v="Retail"/>
    <s v="Fashion &amp; Retail"/>
    <x v="1"/>
    <x v="0"/>
    <s v="Green"/>
    <s v="David"/>
    <n v="14900"/>
    <n v="1941"/>
    <n v="11"/>
    <n v="13"/>
    <n v="117.24"/>
    <n v="21427700000000"/>
    <n v="78.5"/>
    <n v="9.6"/>
    <n v="36.6"/>
    <n v="328239523"/>
    <x v="108"/>
  </r>
  <r>
    <n v="118"/>
    <x v="7"/>
    <x v="111"/>
    <s v="Thailand"/>
    <s v="Bangkok"/>
    <s v="Alcohol, real estate"/>
    <s v="Food &amp; Beverage"/>
    <x v="1"/>
    <x v="0"/>
    <s v="Sirivadhanabhakdi"/>
    <s v="Charoen"/>
    <n v="14800"/>
    <n v="1944"/>
    <n v="5"/>
    <n v="2"/>
    <n v="113.27"/>
    <n v="543649976166"/>
    <n v="76.900000000000006"/>
    <n v="14.9"/>
    <n v="29.5"/>
    <n v="69625582"/>
    <x v="109"/>
  </r>
  <r>
    <n v="119"/>
    <x v="7"/>
    <x v="112"/>
    <s v="United Kingdom"/>
    <s v="London"/>
    <s v="Heineken"/>
    <s v="Food &amp; Beverage"/>
    <x v="0"/>
    <x v="1"/>
    <s v="de Carvalho-Heineken"/>
    <s v="Charlene"/>
    <n v="14700"/>
    <n v="1954"/>
    <n v="6"/>
    <n v="30"/>
    <n v="119.62"/>
    <n v="2827113184696"/>
    <n v="81.3"/>
    <n v="25.5"/>
    <n v="30.6"/>
    <n v="66834405"/>
    <x v="110"/>
  </r>
  <r>
    <n v="120"/>
    <x v="13"/>
    <x v="113"/>
    <s v="China"/>
    <s v="Shenzhen"/>
    <s v="Medical devices"/>
    <s v="Healthcare"/>
    <x v="1"/>
    <x v="0"/>
    <s v="Xu"/>
    <s v="Hang"/>
    <n v="14600"/>
    <n v="1962"/>
    <n v="5"/>
    <n v="22"/>
    <n v="125.08"/>
    <n v="19910000000000"/>
    <n v="77"/>
    <n v="9.4"/>
    <n v="59.2"/>
    <n v="1397715000"/>
    <x v="111"/>
  </r>
  <r>
    <n v="121"/>
    <x v="1"/>
    <x v="114"/>
    <s v="China"/>
    <s v="Baoding"/>
    <s v="Automobiles"/>
    <s v="Automotive"/>
    <x v="1"/>
    <x v="0"/>
    <s v="Wei"/>
    <s v="Jianjun"/>
    <n v="14500"/>
    <n v="1964"/>
    <n v="3"/>
    <n v="1"/>
    <n v="125.08"/>
    <n v="19910000000000"/>
    <n v="77"/>
    <n v="9.4"/>
    <n v="59.2"/>
    <n v="1397715000"/>
    <x v="112"/>
  </r>
  <r>
    <n v="123"/>
    <x v="10"/>
    <x v="115"/>
    <s v="Singapore"/>
    <s v="Singapore"/>
    <s v="Paints"/>
    <s v="Manufacturing"/>
    <x v="1"/>
    <x v="0"/>
    <s v="Goh"/>
    <s v="Cheng Liang"/>
    <n v="14300"/>
    <n v="1927"/>
    <n v="6"/>
    <n v="27"/>
    <n v="114.41"/>
    <n v="372062527489"/>
    <n v="83.1"/>
    <n v="13.1"/>
    <n v="21"/>
    <n v="5703569"/>
    <x v="113"/>
  </r>
  <r>
    <n v="124"/>
    <x v="6"/>
    <x v="116"/>
    <s v="India"/>
    <s v="Mumbai"/>
    <s v="Commodities"/>
    <s v="Diversified"/>
    <x v="0"/>
    <x v="0"/>
    <s v="Birla"/>
    <s v="Kumar"/>
    <n v="14200"/>
    <n v="1967"/>
    <n v="6"/>
    <n v="14"/>
    <n v="180.44"/>
    <n v="2611000000000"/>
    <n v="69.400000000000006"/>
    <n v="11.2"/>
    <n v="49.7"/>
    <n v="1366417754"/>
    <x v="114"/>
  </r>
  <r>
    <n v="124"/>
    <x v="10"/>
    <x v="117"/>
    <s v="Nigeria"/>
    <s v="Lagos"/>
    <s v="Cement, sugar"/>
    <s v="Manufacturing"/>
    <x v="1"/>
    <x v="0"/>
    <s v="Dangote"/>
    <s v="Aliko"/>
    <n v="14200"/>
    <n v="1957"/>
    <n v="4"/>
    <n v="10"/>
    <n v="267.51"/>
    <n v="448120428859"/>
    <n v="54.3"/>
    <n v="1.5"/>
    <n v="34.799999999999997"/>
    <n v="200963599"/>
    <x v="115"/>
  </r>
  <r>
    <n v="127"/>
    <x v="6"/>
    <x v="118"/>
    <s v="United Kingdom"/>
    <s v="London"/>
    <s v="Shipping"/>
    <s v="Diversified"/>
    <x v="0"/>
    <x v="0"/>
    <s v="Ofer"/>
    <s v="Idan"/>
    <n v="14000"/>
    <n v="1955"/>
    <n v="10"/>
    <n v="2"/>
    <n v="119.62"/>
    <n v="2827113184696"/>
    <n v="81.3"/>
    <n v="25.5"/>
    <n v="30.6"/>
    <n v="66834405"/>
    <x v="116"/>
  </r>
  <r>
    <n v="128"/>
    <x v="13"/>
    <x v="119"/>
    <s v="China"/>
    <s v="Changsha"/>
    <s v="Hospitals"/>
    <s v="Healthcare"/>
    <x v="1"/>
    <x v="0"/>
    <s v="Chen"/>
    <s v="Bang"/>
    <n v="13900"/>
    <n v="1965"/>
    <n v="9"/>
    <n v="1"/>
    <n v="125.08"/>
    <n v="19910000000000"/>
    <n v="77"/>
    <n v="9.4"/>
    <n v="59.2"/>
    <n v="1397715000"/>
    <x v="117"/>
  </r>
  <r>
    <n v="130"/>
    <x v="8"/>
    <x v="120"/>
    <s v="United Kingdom"/>
    <s v="London"/>
    <s v="Shipping"/>
    <s v="Logistics"/>
    <x v="1"/>
    <x v="0"/>
    <s v="Fredriksen"/>
    <s v="John"/>
    <n v="13700"/>
    <n v="1945"/>
    <n v="2"/>
    <n v="1"/>
    <n v="119.62"/>
    <n v="2827113184696"/>
    <n v="81.3"/>
    <n v="25.5"/>
    <n v="30.6"/>
    <n v="66834405"/>
    <x v="118"/>
  </r>
  <r>
    <n v="130"/>
    <x v="16"/>
    <x v="121"/>
    <s v="United States"/>
    <s v="Afton"/>
    <s v="Building supplies"/>
    <s v="Construction &amp; Engineering"/>
    <x v="1"/>
    <x v="1"/>
    <s v="Hendricks"/>
    <s v="Diane"/>
    <n v="13700"/>
    <n v="1947"/>
    <n v="3"/>
    <n v="2"/>
    <n v="117.24"/>
    <n v="21427700000000"/>
    <n v="78.5"/>
    <n v="9.6"/>
    <n v="36.6"/>
    <n v="328239523"/>
    <x v="119"/>
  </r>
  <r>
    <n v="130"/>
    <x v="2"/>
    <x v="122"/>
    <s v="United States"/>
    <s v="Atherton"/>
    <s v="WhatsApp"/>
    <s v="Technology"/>
    <x v="1"/>
    <x v="0"/>
    <s v="Koum"/>
    <s v="Jan"/>
    <n v="13700"/>
    <n v="1976"/>
    <n v="2"/>
    <n v="24"/>
    <n v="117.24"/>
    <n v="21427700000000"/>
    <n v="78.5"/>
    <n v="9.6"/>
    <n v="36.6"/>
    <n v="328239523"/>
    <x v="120"/>
  </r>
  <r>
    <n v="133"/>
    <x v="17"/>
    <x v="123"/>
    <s v="United States"/>
    <s v="Dallas"/>
    <s v="Dallas Cowboys"/>
    <s v="Sports"/>
    <x v="1"/>
    <x v="0"/>
    <s v="Jones"/>
    <s v="Jerry"/>
    <n v="13300"/>
    <n v="1942"/>
    <n v="10"/>
    <n v="13"/>
    <n v="117.24"/>
    <n v="21427700000000"/>
    <n v="78.5"/>
    <n v="9.6"/>
    <n v="36.6"/>
    <n v="328239523"/>
    <x v="121"/>
  </r>
  <r>
    <n v="133"/>
    <x v="12"/>
    <x v="124"/>
    <s v="United States"/>
    <s v="Tulsa"/>
    <s v="Oil &amp; gas, banking"/>
    <s v="Energy"/>
    <x v="0"/>
    <x v="0"/>
    <s v="Kaiser"/>
    <s v="George"/>
    <n v="13300"/>
    <n v="1942"/>
    <n v="7"/>
    <n v="29"/>
    <n v="117.24"/>
    <n v="21427700000000"/>
    <n v="78.5"/>
    <n v="9.6"/>
    <n v="36.6"/>
    <n v="328239523"/>
    <x v="122"/>
  </r>
  <r>
    <n v="136"/>
    <x v="1"/>
    <x v="125"/>
    <s v="China"/>
    <s v="Guangzhou"/>
    <s v="Automobiles, batteries"/>
    <s v="Automotive"/>
    <x v="1"/>
    <x v="0"/>
    <s v="Lu"/>
    <s v="Xiangyang"/>
    <n v="13200"/>
    <n v="1962"/>
    <n v="12"/>
    <n v="28"/>
    <n v="125.08"/>
    <n v="19910000000000"/>
    <n v="77"/>
    <n v="9.4"/>
    <n v="59.2"/>
    <n v="1397715000"/>
    <x v="123"/>
  </r>
  <r>
    <n v="137"/>
    <x v="15"/>
    <x v="126"/>
    <s v="Australia"/>
    <s v="Sydney"/>
    <s v="Real estate"/>
    <s v="Real Estate"/>
    <x v="1"/>
    <x v="0"/>
    <s v="Triguboff"/>
    <s v="Harry"/>
    <n v="13100"/>
    <n v="1933"/>
    <n v="3"/>
    <n v="3"/>
    <n v="119.8"/>
    <n v="1392680589329"/>
    <n v="82.7"/>
    <n v="23"/>
    <n v="47.4"/>
    <n v="25766605"/>
    <x v="124"/>
  </r>
  <r>
    <n v="138"/>
    <x v="3"/>
    <x v="127"/>
    <s v="India"/>
    <s v="Mumbai"/>
    <s v="Banking"/>
    <s v="Finance &amp; Investments"/>
    <x v="1"/>
    <x v="0"/>
    <s v="Kotak"/>
    <s v="Uday"/>
    <n v="12900"/>
    <n v="1959"/>
    <n v="3"/>
    <n v="15"/>
    <n v="180.44"/>
    <n v="2611000000000"/>
    <n v="69.400000000000006"/>
    <n v="11.2"/>
    <n v="49.7"/>
    <n v="1366417754"/>
    <x v="125"/>
  </r>
  <r>
    <n v="138"/>
    <x v="17"/>
    <x v="128"/>
    <s v="United States"/>
    <s v="Electra"/>
    <s v="Sports, real estate"/>
    <s v="Sports"/>
    <x v="1"/>
    <x v="0"/>
    <s v="Kroenke"/>
    <s v="Stanley"/>
    <n v="12900"/>
    <n v="1947"/>
    <n v="7"/>
    <n v="29"/>
    <n v="117.24"/>
    <n v="21427700000000"/>
    <n v="78.5"/>
    <n v="9.6"/>
    <n v="36.6"/>
    <n v="328239523"/>
    <x v="126"/>
  </r>
  <r>
    <n v="140"/>
    <x v="12"/>
    <x v="129"/>
    <s v="United Kingdom"/>
    <s v="London"/>
    <s v="Oil, banking, telecom"/>
    <s v="Energy"/>
    <x v="1"/>
    <x v="0"/>
    <s v="Fridman"/>
    <s v="Mikhail"/>
    <n v="12600"/>
    <n v="1964"/>
    <n v="4"/>
    <n v="21"/>
    <n v="119.62"/>
    <n v="2827113184696"/>
    <n v="81.3"/>
    <n v="25.5"/>
    <n v="30.6"/>
    <n v="66834405"/>
    <x v="127"/>
  </r>
  <r>
    <n v="141"/>
    <x v="12"/>
    <x v="130"/>
    <s v="Thailand"/>
    <s v="Bangkok"/>
    <s v="Energy"/>
    <s v="Energy"/>
    <x v="1"/>
    <x v="0"/>
    <s v="Ratanavadi"/>
    <s v="Sarath"/>
    <n v="12300"/>
    <n v="1965"/>
    <n v="7"/>
    <n v="12"/>
    <n v="113.27"/>
    <n v="543649976166"/>
    <n v="76.900000000000006"/>
    <n v="14.9"/>
    <n v="29.5"/>
    <n v="69625582"/>
    <x v="128"/>
  </r>
  <r>
    <n v="142"/>
    <x v="11"/>
    <x v="131"/>
    <s v="China"/>
    <s v="Yinchuan"/>
    <s v="Coal"/>
    <s v="Metals &amp; Mining"/>
    <x v="1"/>
    <x v="0"/>
    <s v="Dang"/>
    <s v="Yanbao"/>
    <n v="12200"/>
    <n v="1973"/>
    <n v="2"/>
    <n v="1"/>
    <n v="125.08"/>
    <n v="19910000000000"/>
    <n v="77"/>
    <n v="9.4"/>
    <n v="59.2"/>
    <n v="1397715000"/>
    <x v="129"/>
  </r>
  <r>
    <n v="142"/>
    <x v="13"/>
    <x v="132"/>
    <s v="China"/>
    <s v="Chongqing"/>
    <s v="Vaccines"/>
    <s v="Healthcare"/>
    <x v="1"/>
    <x v="0"/>
    <s v="Jiang"/>
    <s v="Rensheng"/>
    <n v="12200"/>
    <n v="1953"/>
    <n v="10"/>
    <n v="8"/>
    <n v="125.08"/>
    <n v="19910000000000"/>
    <n v="77"/>
    <n v="9.4"/>
    <n v="59.2"/>
    <n v="1397715000"/>
    <x v="130"/>
  </r>
  <r>
    <n v="144"/>
    <x v="1"/>
    <x v="133"/>
    <s v="United States"/>
    <s v="Naples"/>
    <s v="Auto parts"/>
    <s v="Automotive"/>
    <x v="1"/>
    <x v="0"/>
    <s v="Khan"/>
    <s v="Shahid"/>
    <n v="12100"/>
    <n v="1950"/>
    <n v="7"/>
    <n v="18"/>
    <n v="117.24"/>
    <n v="21427700000000"/>
    <n v="78.5"/>
    <n v="9.6"/>
    <n v="36.6"/>
    <n v="328239523"/>
    <x v="131"/>
  </r>
  <r>
    <n v="145"/>
    <x v="2"/>
    <x v="134"/>
    <s v="United States"/>
    <s v="Palo Alto"/>
    <s v="Apple, Disney"/>
    <s v="Technology"/>
    <x v="0"/>
    <x v="1"/>
    <s v="Powell Jobs"/>
    <s v="Laurene"/>
    <n v="12000"/>
    <n v="1963"/>
    <n v="11"/>
    <n v="6"/>
    <n v="117.24"/>
    <n v="21427700000000"/>
    <n v="78.5"/>
    <n v="9.6"/>
    <n v="36.6"/>
    <n v="328239523"/>
    <x v="132"/>
  </r>
  <r>
    <n v="147"/>
    <x v="15"/>
    <x v="135"/>
    <s v="United States"/>
    <s v="New York"/>
    <s v="Real estate"/>
    <s v="Real Estate"/>
    <x v="1"/>
    <x v="0"/>
    <s v="Ross"/>
    <s v="Stephen"/>
    <n v="11600"/>
    <n v="1940"/>
    <n v="5"/>
    <n v="10"/>
    <n v="117.24"/>
    <n v="21427700000000"/>
    <n v="78.5"/>
    <n v="9.6"/>
    <n v="36.6"/>
    <n v="328239523"/>
    <x v="133"/>
  </r>
  <r>
    <n v="148"/>
    <x v="2"/>
    <x v="136"/>
    <s v="United Arab Emirates"/>
    <s v="Dubai"/>
    <s v="Messaging app"/>
    <s v="Technology"/>
    <x v="1"/>
    <x v="0"/>
    <s v="Durov"/>
    <s v="Pavel"/>
    <n v="11500"/>
    <n v="1984"/>
    <n v="10"/>
    <n v="10"/>
    <n v="114.52"/>
    <n v="421142267938"/>
    <n v="77.8"/>
    <n v="0.1"/>
    <n v="15.9"/>
    <n v="9770529"/>
    <x v="134"/>
  </r>
  <r>
    <n v="148"/>
    <x v="13"/>
    <x v="137"/>
    <s v="Germany"/>
    <s v="Tegernsee"/>
    <s v="Pharmaceuticals"/>
    <s v="Healthcare"/>
    <x v="1"/>
    <x v="0"/>
    <s v="Struengmann"/>
    <s v="Andreas"/>
    <n v="11500"/>
    <n v="1950"/>
    <n v="2"/>
    <n v="16"/>
    <n v="112.85"/>
    <n v="3845630030824"/>
    <n v="80.900000000000006"/>
    <n v="11.5"/>
    <n v="48.8"/>
    <n v="83132799"/>
    <x v="135"/>
  </r>
  <r>
    <n v="148"/>
    <x v="13"/>
    <x v="138"/>
    <s v="Germany"/>
    <s v="Tegernsee"/>
    <s v="Pharmaceuticals"/>
    <s v="Healthcare"/>
    <x v="1"/>
    <x v="0"/>
    <s v="Struengmann"/>
    <s v="Thomas"/>
    <n v="11500"/>
    <n v="1950"/>
    <n v="2"/>
    <n v="16"/>
    <n v="112.85"/>
    <n v="3845630030824"/>
    <n v="80.900000000000006"/>
    <n v="11.5"/>
    <n v="48.8"/>
    <n v="83132799"/>
    <x v="135"/>
  </r>
  <r>
    <n v="151"/>
    <x v="7"/>
    <x v="139"/>
    <s v="China"/>
    <s v="Chengdu"/>
    <s v="Agribusiness"/>
    <s v="Food &amp; Beverage"/>
    <x v="1"/>
    <x v="0"/>
    <s v="Liu"/>
    <s v="Hanyuan"/>
    <n v="11400"/>
    <n v="1964"/>
    <n v="1"/>
    <n v="1"/>
    <n v="125.08"/>
    <n v="19910000000000"/>
    <n v="77"/>
    <n v="9.4"/>
    <n v="59.2"/>
    <n v="1397715000"/>
    <x v="136"/>
  </r>
  <r>
    <n v="151"/>
    <x v="0"/>
    <x v="140"/>
    <s v="United States"/>
    <s v="Bryn Mawr"/>
    <s v="Online retail"/>
    <s v="Fashion &amp; Retail"/>
    <x v="1"/>
    <x v="0"/>
    <s v="Rubin"/>
    <s v="Michael"/>
    <n v="11400"/>
    <n v="1972"/>
    <n v="7"/>
    <n v="21"/>
    <n v="117.24"/>
    <n v="21427700000000"/>
    <n v="78.5"/>
    <n v="9.6"/>
    <n v="36.6"/>
    <n v="328239523"/>
    <x v="137"/>
  </r>
  <r>
    <n v="153"/>
    <x v="3"/>
    <x v="141"/>
    <s v="United States"/>
    <s v="New York"/>
    <s v="Hedge funds"/>
    <s v="Finance &amp; Investments"/>
    <x v="1"/>
    <x v="0"/>
    <s v="Englander"/>
    <s v="Israel"/>
    <n v="11300"/>
    <n v="1948"/>
    <n v="9"/>
    <n v="30"/>
    <n v="117.24"/>
    <n v="21427700000000"/>
    <n v="78.5"/>
    <n v="9.6"/>
    <n v="36.6"/>
    <n v="328239523"/>
    <x v="138"/>
  </r>
  <r>
    <n v="153"/>
    <x v="10"/>
    <x v="142"/>
    <s v="Israel"/>
    <s v="Herzliya"/>
    <s v="Fertilizer, real estate"/>
    <s v="Manufacturing"/>
    <x v="1"/>
    <x v="0"/>
    <s v="Kantor"/>
    <s v="Viatcheslav"/>
    <n v="11300"/>
    <n v="1953"/>
    <n v="9"/>
    <n v="8"/>
    <n v="108.15"/>
    <n v="395098666122"/>
    <n v="82.8"/>
    <n v="23.1"/>
    <n v="25.3"/>
    <n v="9053300"/>
    <x v="139"/>
  </r>
  <r>
    <n v="153"/>
    <x v="10"/>
    <x v="143"/>
    <s v="Australia"/>
    <s v="Melbourne"/>
    <s v="Manufacturing"/>
    <s v="Manufacturing"/>
    <x v="0"/>
    <x v="0"/>
    <s v="Pratt"/>
    <s v="Anthony"/>
    <n v="11300"/>
    <n v="1960"/>
    <n v="4"/>
    <n v="11"/>
    <n v="119.8"/>
    <n v="1392680589329"/>
    <n v="82.7"/>
    <n v="23"/>
    <n v="47.4"/>
    <n v="25766605"/>
    <x v="140"/>
  </r>
  <r>
    <n v="153"/>
    <x v="3"/>
    <x v="144"/>
    <s v="Switzerland"/>
    <s v="Frauenfeld"/>
    <s v="Investments"/>
    <s v="Finance &amp; Investments"/>
    <x v="1"/>
    <x v="0"/>
    <s v="Prokhorov"/>
    <s v="Mikhail"/>
    <n v="11300"/>
    <n v="1965"/>
    <n v="5"/>
    <n v="3"/>
    <n v="99.55"/>
    <n v="703082435360"/>
    <n v="83.6"/>
    <n v="10.1"/>
    <n v="28.8"/>
    <n v="8574832"/>
    <x v="141"/>
  </r>
  <r>
    <n v="157"/>
    <x v="0"/>
    <x v="145"/>
    <s v="Italy"/>
    <s v="Milan"/>
    <s v="Luxury goods"/>
    <s v="Fashion &amp; Retail"/>
    <x v="1"/>
    <x v="0"/>
    <s v="Armani"/>
    <s v="Giorgio"/>
    <n v="11100"/>
    <n v="1934"/>
    <n v="7"/>
    <n v="11"/>
    <n v="110.62"/>
    <n v="2001244392042"/>
    <n v="82.9"/>
    <n v="24.3"/>
    <n v="59.1"/>
    <n v="60297396"/>
    <x v="142"/>
  </r>
  <r>
    <n v="157"/>
    <x v="0"/>
    <x v="146"/>
    <s v="South Africa"/>
    <s v="Cape Town"/>
    <s v="Luxury goods"/>
    <s v="Fashion &amp; Retail"/>
    <x v="0"/>
    <x v="0"/>
    <s v="Rupert"/>
    <s v="Johann"/>
    <n v="11100"/>
    <n v="1950"/>
    <n v="6"/>
    <n v="1"/>
    <n v="158.93"/>
    <n v="351431649241"/>
    <n v="63.9"/>
    <n v="27.5"/>
    <n v="29.2"/>
    <n v="58558270"/>
    <x v="143"/>
  </r>
  <r>
    <n v="159"/>
    <x v="2"/>
    <x v="147"/>
    <s v="China"/>
    <s v="Shenzhen"/>
    <s v="Internet media"/>
    <s v="Technology"/>
    <x v="1"/>
    <x v="0"/>
    <s v="Zhang"/>
    <s v="Zhidong"/>
    <n v="11000"/>
    <n v="1972"/>
    <n v="1"/>
    <n v="1"/>
    <n v="125.08"/>
    <n v="19910000000000"/>
    <n v="77"/>
    <n v="9.4"/>
    <n v="59.2"/>
    <n v="1397715000"/>
    <x v="144"/>
  </r>
  <r>
    <n v="161"/>
    <x v="3"/>
    <x v="148"/>
    <s v="United States"/>
    <s v="Denver"/>
    <s v="Energy, sports, entertainment"/>
    <s v="Finance &amp; Investments"/>
    <x v="0"/>
    <x v="0"/>
    <s v="Anschutz"/>
    <s v="Philip"/>
    <n v="10900"/>
    <n v="1939"/>
    <n v="12"/>
    <n v="28"/>
    <n v="117.24"/>
    <n v="21427700000000"/>
    <n v="78.5"/>
    <n v="9.6"/>
    <n v="36.6"/>
    <n v="328239523"/>
    <x v="145"/>
  </r>
  <r>
    <n v="161"/>
    <x v="0"/>
    <x v="149"/>
    <s v="United States"/>
    <s v="Oklahoma City"/>
    <s v="Gas stations"/>
    <s v="Fashion &amp; Retail"/>
    <x v="1"/>
    <x v="1"/>
    <s v="Love"/>
    <s v="Judy"/>
    <n v="10900"/>
    <n v="1937"/>
    <n v="6"/>
    <n v="17"/>
    <n v="117.24"/>
    <n v="21427700000000"/>
    <n v="78.5"/>
    <n v="9.6"/>
    <n v="36.6"/>
    <n v="328239523"/>
    <x v="146"/>
  </r>
  <r>
    <n v="161"/>
    <x v="0"/>
    <x v="150"/>
    <s v="Mexico"/>
    <s v="Mexico City"/>
    <s v="Retail, media"/>
    <s v="Fashion &amp; Retail"/>
    <x v="0"/>
    <x v="0"/>
    <s v="Salinas Pliego"/>
    <s v="Ricardo"/>
    <n v="10900"/>
    <n v="1955"/>
    <n v="10"/>
    <n v="19"/>
    <n v="141.54"/>
    <n v="1258286717125"/>
    <n v="75"/>
    <n v="13.1"/>
    <n v="55.1"/>
    <n v="126014024"/>
    <x v="147"/>
  </r>
  <r>
    <n v="164"/>
    <x v="4"/>
    <x v="151"/>
    <s v="United States"/>
    <s v="New York"/>
    <s v="Media"/>
    <s v="Media &amp; Entertainment"/>
    <x v="0"/>
    <x v="0"/>
    <s v="Newhouse"/>
    <s v="Donald"/>
    <n v="10700"/>
    <n v="1929"/>
    <n v="8"/>
    <n v="5"/>
    <n v="117.24"/>
    <n v="21427700000000"/>
    <n v="78.5"/>
    <n v="9.6"/>
    <n v="36.6"/>
    <n v="328239523"/>
    <x v="148"/>
  </r>
  <r>
    <n v="165"/>
    <x v="17"/>
    <x v="152"/>
    <s v="United States"/>
    <s v="Brookline"/>
    <s v="Manufacturing, New England Patriots"/>
    <s v="Sports"/>
    <x v="1"/>
    <x v="0"/>
    <s v="Kraft"/>
    <s v="Robert"/>
    <n v="10600"/>
    <n v="1941"/>
    <n v="6"/>
    <n v="5"/>
    <n v="117.24"/>
    <n v="21427700000000"/>
    <n v="78.5"/>
    <n v="9.6"/>
    <n v="36.6"/>
    <n v="328239523"/>
    <x v="149"/>
  </r>
  <r>
    <n v="165"/>
    <x v="7"/>
    <x v="153"/>
    <s v="Brazil"/>
    <s v="Sao Paulo"/>
    <s v="Beer"/>
    <s v="Food &amp; Beverage"/>
    <x v="1"/>
    <x v="0"/>
    <s v="Telles"/>
    <s v="Marcel Herrmann"/>
    <n v="10600"/>
    <n v="1950"/>
    <n v="1"/>
    <n v="1"/>
    <n v="167.4"/>
    <n v="1839758040766"/>
    <n v="75.7"/>
    <n v="14.2"/>
    <n v="65.099999999999994"/>
    <n v="212559417"/>
    <x v="150"/>
  </r>
  <r>
    <n v="167"/>
    <x v="3"/>
    <x v="154"/>
    <s v="Russia"/>
    <s v="Moscow"/>
    <s v="Gold"/>
    <s v="Finance &amp; Investments"/>
    <x v="1"/>
    <x v="0"/>
    <s v="Kerimov &amp; family"/>
    <s v="Suleiman"/>
    <n v="10500"/>
    <n v="1966"/>
    <n v="3"/>
    <n v="12"/>
    <n v="180.75"/>
    <n v="1699876578871"/>
    <n v="72.7"/>
    <n v="11.4"/>
    <n v="46.2"/>
    <n v="144373535"/>
    <x v="151"/>
  </r>
  <r>
    <n v="167"/>
    <x v="0"/>
    <x v="155"/>
    <s v="China"/>
    <s v="Guangzhou"/>
    <s v="E-commerce"/>
    <s v="Fashion &amp; Retail"/>
    <x v="1"/>
    <x v="0"/>
    <s v="Xu"/>
    <s v="Sky"/>
    <n v="10500"/>
    <n v="1984"/>
    <n v="1"/>
    <n v="1"/>
    <n v="125.08"/>
    <n v="19910000000000"/>
    <n v="77"/>
    <n v="9.4"/>
    <n v="59.2"/>
    <n v="1397715000"/>
    <x v="25"/>
  </r>
  <r>
    <n v="167"/>
    <x v="3"/>
    <x v="156"/>
    <s v="United Arab Emirates"/>
    <s v="Dubai"/>
    <s v="Cryptocurrency exchange"/>
    <s v="Finance &amp; Investments"/>
    <x v="1"/>
    <x v="0"/>
    <s v="Zhao"/>
    <s v="Changpeng"/>
    <n v="10500"/>
    <n v="1977"/>
    <n v="9"/>
    <n v="10"/>
    <n v="114.52"/>
    <n v="421142267938"/>
    <n v="77.8"/>
    <n v="0.1"/>
    <n v="15.9"/>
    <n v="9770529"/>
    <x v="152"/>
  </r>
  <r>
    <n v="170"/>
    <x v="3"/>
    <x v="157"/>
    <s v="United States"/>
    <s v="Dallas"/>
    <s v="Banks, real estate"/>
    <s v="Finance &amp; Investments"/>
    <x v="1"/>
    <x v="0"/>
    <s v="Beal"/>
    <s v="Andrew"/>
    <n v="10300"/>
    <n v="1952"/>
    <n v="11"/>
    <n v="29"/>
    <n v="117.24"/>
    <n v="21427700000000"/>
    <n v="78.5"/>
    <n v="9.6"/>
    <n v="36.6"/>
    <n v="328239523"/>
    <x v="153"/>
  </r>
  <r>
    <n v="171"/>
    <x v="2"/>
    <x v="158"/>
    <s v="Australia"/>
    <s v="Sydney"/>
    <s v="Software"/>
    <s v="Technology"/>
    <x v="1"/>
    <x v="0"/>
    <s v="Cannon-Brookes"/>
    <s v="Mike"/>
    <n v="10200"/>
    <n v="1979"/>
    <n v="11"/>
    <n v="17"/>
    <n v="119.8"/>
    <n v="1392680589329"/>
    <n v="82.7"/>
    <n v="23"/>
    <n v="47.4"/>
    <n v="25766605"/>
    <x v="154"/>
  </r>
  <r>
    <n v="171"/>
    <x v="13"/>
    <x v="159"/>
    <s v="United States"/>
    <s v="Bloomington"/>
    <s v="Medical devices"/>
    <s v="Healthcare"/>
    <x v="0"/>
    <x v="0"/>
    <s v="Cook"/>
    <s v="Carl"/>
    <n v="10200"/>
    <n v="1962"/>
    <n v="8"/>
    <n v="19"/>
    <n v="117.24"/>
    <n v="21427700000000"/>
    <n v="78.5"/>
    <n v="9.6"/>
    <n v="36.6"/>
    <n v="328239523"/>
    <x v="155"/>
  </r>
  <r>
    <n v="171"/>
    <x v="2"/>
    <x v="160"/>
    <s v="United States"/>
    <s v="Incline Village"/>
    <s v="Business software"/>
    <s v="Technology"/>
    <x v="1"/>
    <x v="0"/>
    <s v="Duffield"/>
    <s v="David"/>
    <n v="10200"/>
    <n v="1940"/>
    <n v="9"/>
    <n v="21"/>
    <n v="117.24"/>
    <n v="21427700000000"/>
    <n v="78.5"/>
    <n v="9.6"/>
    <n v="36.6"/>
    <n v="328239523"/>
    <x v="156"/>
  </r>
  <r>
    <n v="171"/>
    <x v="12"/>
    <x v="161"/>
    <s v="United States"/>
    <s v="Houston"/>
    <s v="Oil"/>
    <s v="Energy"/>
    <x v="1"/>
    <x v="0"/>
    <s v="Hildebrand"/>
    <s v="Jeffery"/>
    <n v="10200"/>
    <n v="1959"/>
    <n v="3"/>
    <n v="5"/>
    <n v="117.24"/>
    <n v="21427700000000"/>
    <n v="78.5"/>
    <n v="9.6"/>
    <n v="36.6"/>
    <n v="328239523"/>
    <x v="157"/>
  </r>
  <r>
    <n v="171"/>
    <x v="10"/>
    <x v="162"/>
    <s v="Russia"/>
    <s v="Magnitogorsk"/>
    <s v="Steel"/>
    <s v="Manufacturing"/>
    <x v="1"/>
    <x v="0"/>
    <s v="Rashnikov"/>
    <s v="Viktor"/>
    <n v="10200"/>
    <n v="1948"/>
    <n v="10"/>
    <n v="13"/>
    <n v="180.75"/>
    <n v="1699876578871"/>
    <n v="72.7"/>
    <n v="11.4"/>
    <n v="46.2"/>
    <n v="144373535"/>
    <x v="158"/>
  </r>
  <r>
    <n v="171"/>
    <x v="2"/>
    <x v="163"/>
    <s v="Singapore"/>
    <s v="Singapore"/>
    <s v="Facebook"/>
    <s v="Technology"/>
    <x v="1"/>
    <x v="0"/>
    <s v="Saverin"/>
    <s v="Eduardo"/>
    <n v="10200"/>
    <n v="1982"/>
    <n v="3"/>
    <n v="19"/>
    <n v="114.41"/>
    <n v="372062527489"/>
    <n v="83.1"/>
    <n v="13.1"/>
    <n v="21"/>
    <n v="5703569"/>
    <x v="159"/>
  </r>
  <r>
    <n v="171"/>
    <x v="1"/>
    <x v="164"/>
    <s v="Germany"/>
    <s v="Herzogenaurach"/>
    <s v="Auto parts"/>
    <s v="Automotive"/>
    <x v="0"/>
    <x v="0"/>
    <s v="Schaeffler"/>
    <s v="Georg"/>
    <n v="10200"/>
    <n v="1964"/>
    <n v="10"/>
    <n v="19"/>
    <n v="112.85"/>
    <n v="3845630030824"/>
    <n v="80.900000000000006"/>
    <n v="11.5"/>
    <n v="48.8"/>
    <n v="83132799"/>
    <x v="160"/>
  </r>
  <r>
    <n v="171"/>
    <x v="0"/>
    <x v="165"/>
    <s v="United States"/>
    <s v="Jackson"/>
    <s v="Walmart"/>
    <s v="Fashion &amp; Retail"/>
    <x v="0"/>
    <x v="1"/>
    <s v="Walton"/>
    <s v="Christy"/>
    <n v="10200"/>
    <n v="1949"/>
    <n v="2"/>
    <n v="8"/>
    <n v="117.24"/>
    <n v="21427700000000"/>
    <n v="78.5"/>
    <n v="9.6"/>
    <n v="36.6"/>
    <n v="328239523"/>
    <x v="161"/>
  </r>
  <r>
    <n v="179"/>
    <x v="2"/>
    <x v="166"/>
    <s v="Australia"/>
    <s v="Sydney"/>
    <s v="Software"/>
    <s v="Technology"/>
    <x v="1"/>
    <x v="0"/>
    <s v="Farquhar"/>
    <s v="Scott"/>
    <n v="10100"/>
    <n v="1979"/>
    <n v="12"/>
    <n v="17"/>
    <n v="119.8"/>
    <n v="1392680589329"/>
    <n v="82.7"/>
    <n v="23"/>
    <n v="47.4"/>
    <n v="25766605"/>
    <x v="162"/>
  </r>
  <r>
    <n v="179"/>
    <x v="6"/>
    <x v="167"/>
    <s v="Malaysia"/>
    <s v="Kuala Lumpur"/>
    <s v="Banking, property"/>
    <s v="Diversified"/>
    <x v="0"/>
    <x v="0"/>
    <s v="Quek"/>
    <s v="Leng Chan"/>
    <n v="10100"/>
    <n v="1941"/>
    <n v="8"/>
    <n v="12"/>
    <n v="121.46"/>
    <n v="364701517788"/>
    <n v="76"/>
    <n v="12"/>
    <n v="38.700000000000003"/>
    <n v="32447385"/>
    <x v="163"/>
  </r>
  <r>
    <n v="179"/>
    <x v="15"/>
    <x v="168"/>
    <s v="China"/>
    <s v="Beijing"/>
    <s v="Real estate"/>
    <s v="Real Estate"/>
    <x v="1"/>
    <x v="1"/>
    <s v="Wu"/>
    <s v="Yajun"/>
    <n v="10100"/>
    <n v="1964"/>
    <n v="1"/>
    <n v="1"/>
    <n v="125.08"/>
    <n v="19910000000000"/>
    <n v="77"/>
    <n v="9.4"/>
    <n v="59.2"/>
    <n v="1397715000"/>
    <x v="136"/>
  </r>
  <r>
    <n v="182"/>
    <x v="12"/>
    <x v="169"/>
    <s v="United States"/>
    <s v="Midland"/>
    <s v="Oil"/>
    <s v="Energy"/>
    <x v="1"/>
    <x v="0"/>
    <s v="Stephens"/>
    <s v="Autry"/>
    <n v="10000"/>
    <n v="1938"/>
    <n v="3"/>
    <n v="8"/>
    <n v="117.24"/>
    <n v="21427700000000"/>
    <n v="78.5"/>
    <n v="9.6"/>
    <n v="36.6"/>
    <n v="328239523"/>
    <x v="164"/>
  </r>
  <r>
    <n v="183"/>
    <x v="14"/>
    <x v="170"/>
    <s v="China"/>
    <s v="Shanghai"/>
    <s v="Diversified"/>
    <s v="Service"/>
    <x v="1"/>
    <x v="0"/>
    <s v="Liu"/>
    <s v="Yongxing"/>
    <n v="9900"/>
    <n v="1948"/>
    <n v="6"/>
    <n v="1"/>
    <n v="125.08"/>
    <n v="19910000000000"/>
    <n v="77"/>
    <n v="9.4"/>
    <n v="59.2"/>
    <n v="1397715000"/>
    <x v="165"/>
  </r>
  <r>
    <n v="184"/>
    <x v="6"/>
    <x v="171"/>
    <s v="United Arab Emirates"/>
    <s v="Dubai"/>
    <s v="Infrastructure, commodities"/>
    <s v="Diversified"/>
    <x v="1"/>
    <x v="0"/>
    <s v="Adani"/>
    <s v="Vinod"/>
    <n v="9800"/>
    <n v="1949"/>
    <n v="1"/>
    <n v="10"/>
    <n v="114.52"/>
    <n v="421142267938"/>
    <n v="77.8"/>
    <n v="0.1"/>
    <n v="15.9"/>
    <n v="9770529"/>
    <x v="166"/>
  </r>
  <r>
    <n v="184"/>
    <x v="0"/>
    <x v="172"/>
    <s v="Switzerland"/>
    <s v="Martigny"/>
    <s v="Hermes"/>
    <s v="Fashion &amp; Retail"/>
    <x v="0"/>
    <x v="0"/>
    <s v="Puech"/>
    <s v="Nicolas"/>
    <n v="9800"/>
    <n v="1943"/>
    <n v="1"/>
    <n v="29"/>
    <n v="99.55"/>
    <n v="703082435360"/>
    <n v="83.6"/>
    <n v="10.1"/>
    <n v="28.8"/>
    <n v="8574832"/>
    <x v="167"/>
  </r>
  <r>
    <n v="184"/>
    <x v="8"/>
    <x v="173"/>
    <s v="France"/>
    <s v="Marseille"/>
    <s v="Shipping"/>
    <s v="Logistics"/>
    <x v="0"/>
    <x v="0"/>
    <s v="Saadé"/>
    <s v="Jacques"/>
    <n v="9800"/>
    <n v="1971"/>
    <n v="8"/>
    <n v="10"/>
    <n v="110.05"/>
    <n v="2715518274227"/>
    <n v="82.5"/>
    <n v="24.2"/>
    <n v="60.7"/>
    <n v="67059887"/>
    <x v="168"/>
  </r>
  <r>
    <n v="184"/>
    <x v="8"/>
    <x v="174"/>
    <s v="France"/>
    <s v="Marseille"/>
    <s v="Shipping"/>
    <s v="Logistics"/>
    <x v="0"/>
    <x v="0"/>
    <s v="Saadé"/>
    <s v="Rodolphe"/>
    <n v="9800"/>
    <n v="1970"/>
    <n v="3"/>
    <n v="3"/>
    <n v="110.05"/>
    <n v="2715518274227"/>
    <n v="82.5"/>
    <n v="24.2"/>
    <n v="60.7"/>
    <n v="67059887"/>
    <x v="169"/>
  </r>
  <r>
    <n v="184"/>
    <x v="8"/>
    <x v="175"/>
    <s v="France"/>
    <s v="Marseille"/>
    <s v="Shipping"/>
    <s v="Logistics"/>
    <x v="0"/>
    <x v="1"/>
    <s v="Saadé Zeenny"/>
    <s v="Tanya"/>
    <n v="9800"/>
    <n v="1968"/>
    <n v="2"/>
    <n v="1"/>
    <n v="110.05"/>
    <n v="2715518274227"/>
    <n v="82.5"/>
    <n v="24.2"/>
    <n v="60.7"/>
    <n v="67059887"/>
    <x v="170"/>
  </r>
  <r>
    <n v="184"/>
    <x v="3"/>
    <x v="176"/>
    <s v="Sweden"/>
    <s v="Stockholm"/>
    <s v="Investments"/>
    <s v="Finance &amp; Investments"/>
    <x v="1"/>
    <x v="0"/>
    <s v="Schorling"/>
    <s v="Melker"/>
    <n v="9800"/>
    <n v="1947"/>
    <n v="5"/>
    <n v="15"/>
    <n v="110.51"/>
    <n v="530832908738"/>
    <n v="82.5"/>
    <n v="27.9"/>
    <n v="49.1"/>
    <n v="10285453"/>
    <x v="171"/>
  </r>
  <r>
    <n v="190"/>
    <x v="10"/>
    <x v="177"/>
    <s v="Russia"/>
    <s v="Moscow"/>
    <s v="Fertilizers"/>
    <s v="Manufacturing"/>
    <x v="1"/>
    <x v="0"/>
    <s v="Guriev &amp; family"/>
    <s v="Andrei"/>
    <n v="9700"/>
    <n v="1960"/>
    <n v="3"/>
    <n v="24"/>
    <n v="180.75"/>
    <n v="1699876578871"/>
    <n v="72.7"/>
    <n v="11.4"/>
    <n v="46.2"/>
    <n v="144373535"/>
    <x v="172"/>
  </r>
  <r>
    <n v="190"/>
    <x v="3"/>
    <x v="178"/>
    <s v="South Korea"/>
    <s v="Seoul"/>
    <s v="Private equity"/>
    <s v="Finance &amp; Investments"/>
    <x v="1"/>
    <x v="0"/>
    <s v="Kim"/>
    <s v="Michael"/>
    <n v="9700"/>
    <n v="1963"/>
    <n v="10"/>
    <n v="1"/>
    <n v="115.16"/>
    <n v="2029000000000"/>
    <n v="82.6"/>
    <n v="15.6"/>
    <n v="33.200000000000003"/>
    <n v="51709098"/>
    <x v="173"/>
  </r>
  <r>
    <n v="190"/>
    <x v="2"/>
    <x v="179"/>
    <s v="China"/>
    <s v="Beijing"/>
    <s v="Smartphones"/>
    <s v="Technology"/>
    <x v="1"/>
    <x v="0"/>
    <s v="Lei"/>
    <s v="Jun"/>
    <n v="9700"/>
    <n v="1969"/>
    <n v="12"/>
    <n v="16"/>
    <n v="125.08"/>
    <n v="19910000000000"/>
    <n v="77"/>
    <n v="9.4"/>
    <n v="59.2"/>
    <n v="1397715000"/>
    <x v="174"/>
  </r>
  <r>
    <n v="190"/>
    <x v="10"/>
    <x v="180"/>
    <s v="Germany"/>
    <s v="Haiger"/>
    <s v="Manufacturing"/>
    <s v="Manufacturing"/>
    <x v="0"/>
    <x v="0"/>
    <s v="Loh"/>
    <s v="Friedhelm"/>
    <n v="9700"/>
    <n v="1946"/>
    <n v="8"/>
    <n v="15"/>
    <n v="112.85"/>
    <n v="3845630030824"/>
    <n v="80.900000000000006"/>
    <n v="11.5"/>
    <n v="48.8"/>
    <n v="83132799"/>
    <x v="175"/>
  </r>
  <r>
    <n v="190"/>
    <x v="13"/>
    <x v="181"/>
    <s v="China"/>
    <s v="Lianyungang"/>
    <s v="Pharmaceuticals"/>
    <s v="Healthcare"/>
    <x v="1"/>
    <x v="0"/>
    <s v="Sun"/>
    <s v="Piaoyang"/>
    <n v="9700"/>
    <n v="1958"/>
    <n v="9"/>
    <n v="1"/>
    <n v="125.08"/>
    <n v="19910000000000"/>
    <n v="77"/>
    <n v="9.4"/>
    <n v="59.2"/>
    <n v="1397715000"/>
    <x v="176"/>
  </r>
  <r>
    <n v="195"/>
    <x v="2"/>
    <x v="182"/>
    <s v="United States"/>
    <s v="Keene"/>
    <s v="Warehouse automation"/>
    <s v="Technology"/>
    <x v="0"/>
    <x v="0"/>
    <s v="Cohen"/>
    <s v="Rick"/>
    <n v="9600"/>
    <n v="1952"/>
    <n v="7"/>
    <n v="25"/>
    <n v="117.24"/>
    <n v="21427700000000"/>
    <n v="78.5"/>
    <n v="9.6"/>
    <n v="36.6"/>
    <n v="328239523"/>
    <x v="177"/>
  </r>
  <r>
    <n v="195"/>
    <x v="12"/>
    <x v="183"/>
    <s v="China"/>
    <s v="Xingtai"/>
    <s v="Solar panels"/>
    <s v="Energy"/>
    <x v="1"/>
    <x v="0"/>
    <s v="Jin"/>
    <s v="Baofang"/>
    <n v="9600"/>
    <n v="1952"/>
    <n v="9"/>
    <n v="1"/>
    <n v="125.08"/>
    <n v="19910000000000"/>
    <n v="77"/>
    <n v="9.4"/>
    <n v="59.2"/>
    <n v="1397715000"/>
    <x v="178"/>
  </r>
  <r>
    <n v="195"/>
    <x v="10"/>
    <x v="184"/>
    <s v="China"/>
    <s v="Ningbo"/>
    <s v="Chemicals"/>
    <s v="Manufacturing"/>
    <x v="1"/>
    <x v="0"/>
    <s v="Luo"/>
    <s v="Liguo"/>
    <n v="9600"/>
    <n v="1956"/>
    <n v="3"/>
    <n v="1"/>
    <n v="125.08"/>
    <n v="19910000000000"/>
    <n v="77"/>
    <n v="9.4"/>
    <n v="59.2"/>
    <n v="1397715000"/>
    <x v="179"/>
  </r>
  <r>
    <n v="195"/>
    <x v="7"/>
    <x v="185"/>
    <s v="United States"/>
    <s v="Los Angeles"/>
    <s v="Candy, pet food"/>
    <s v="Food &amp; Beverage"/>
    <x v="0"/>
    <x v="1"/>
    <s v="Mars"/>
    <s v="Marijke"/>
    <n v="9600"/>
    <n v="1964"/>
    <n v="7"/>
    <n v="28"/>
    <n v="117.24"/>
    <n v="21427700000000"/>
    <n v="78.5"/>
    <n v="9.6"/>
    <n v="36.6"/>
    <n v="328239523"/>
    <x v="180"/>
  </r>
  <r>
    <n v="195"/>
    <x v="7"/>
    <x v="186"/>
    <s v="United States"/>
    <s v="Alexandria"/>
    <s v="Candy, pet food"/>
    <s v="Food &amp; Beverage"/>
    <x v="0"/>
    <x v="1"/>
    <s v="Mars"/>
    <s v="Pamela"/>
    <n v="9600"/>
    <n v="1960"/>
    <n v="8"/>
    <n v="1"/>
    <n v="117.24"/>
    <n v="21427700000000"/>
    <n v="78.5"/>
    <n v="9.6"/>
    <n v="36.6"/>
    <n v="328239523"/>
    <x v="181"/>
  </r>
  <r>
    <n v="195"/>
    <x v="7"/>
    <x v="187"/>
    <s v="United States"/>
    <s v="New York"/>
    <s v="Candy, pet food"/>
    <s v="Food &amp; Beverage"/>
    <x v="0"/>
    <x v="1"/>
    <s v="Mars"/>
    <s v="Valerie"/>
    <n v="9600"/>
    <n v="1959"/>
    <n v="1"/>
    <n v="26"/>
    <n v="117.24"/>
    <n v="21427700000000"/>
    <n v="78.5"/>
    <n v="9.6"/>
    <n v="36.6"/>
    <n v="328239523"/>
    <x v="182"/>
  </r>
  <r>
    <n v="195"/>
    <x v="7"/>
    <x v="188"/>
    <s v="United States"/>
    <s v="Philadelphia"/>
    <s v="Candy, pet food"/>
    <s v="Food &amp; Beverage"/>
    <x v="0"/>
    <x v="1"/>
    <s v="Mars"/>
    <s v="Victoria"/>
    <n v="9600"/>
    <n v="1956"/>
    <n v="12"/>
    <n v="15"/>
    <n v="117.24"/>
    <n v="21427700000000"/>
    <n v="78.5"/>
    <n v="9.6"/>
    <n v="36.6"/>
    <n v="328239523"/>
    <x v="183"/>
  </r>
  <r>
    <n v="202"/>
    <x v="3"/>
    <x v="189"/>
    <s v="France"/>
    <s v="Paris"/>
    <s v="Investments"/>
    <s v="Finance &amp; Investments"/>
    <x v="0"/>
    <x v="0"/>
    <s v="Bolloré"/>
    <s v="Vincent"/>
    <n v="9500"/>
    <n v="1952"/>
    <n v="4"/>
    <n v="1"/>
    <n v="110.05"/>
    <n v="2715518274227"/>
    <n v="82.5"/>
    <n v="24.2"/>
    <n v="60.7"/>
    <n v="67059887"/>
    <x v="184"/>
  </r>
  <r>
    <n v="202"/>
    <x v="6"/>
    <x v="190"/>
    <s v="Canada"/>
    <s v="Vancouver"/>
    <s v="Diversified"/>
    <s v="Diversified"/>
    <x v="1"/>
    <x v="0"/>
    <s v="Pattison"/>
    <s v="Jim"/>
    <n v="9500"/>
    <n v="1928"/>
    <n v="10"/>
    <n v="1"/>
    <n v="116.76"/>
    <n v="1736425629520"/>
    <n v="81.900000000000006"/>
    <n v="12.8"/>
    <n v="24.5"/>
    <n v="36991981"/>
    <x v="185"/>
  </r>
  <r>
    <n v="204"/>
    <x v="13"/>
    <x v="191"/>
    <s v="Switzerland"/>
    <s v="Gstaad"/>
    <s v="Biotech, investments"/>
    <s v="Healthcare"/>
    <x v="0"/>
    <x v="0"/>
    <s v="Bertarelli"/>
    <s v="Ernesto"/>
    <n v="9400"/>
    <n v="1965"/>
    <n v="9"/>
    <n v="22"/>
    <n v="99.55"/>
    <n v="703082435360"/>
    <n v="83.6"/>
    <n v="10.1"/>
    <n v="28.8"/>
    <n v="8574832"/>
    <x v="186"/>
  </r>
  <r>
    <n v="204"/>
    <x v="2"/>
    <x v="192"/>
    <s v="China"/>
    <s v="Beijing"/>
    <s v="Food delivery"/>
    <s v="Technology"/>
    <x v="1"/>
    <x v="0"/>
    <s v="Wang"/>
    <s v="Xing"/>
    <n v="9400"/>
    <n v="1979"/>
    <n v="2"/>
    <n v="18"/>
    <n v="125.08"/>
    <n v="19910000000000"/>
    <n v="77"/>
    <n v="9.4"/>
    <n v="59.2"/>
    <n v="1397715000"/>
    <x v="187"/>
  </r>
  <r>
    <n v="206"/>
    <x v="2"/>
    <x v="193"/>
    <s v="United States"/>
    <s v="San Francisco"/>
    <s v="Airbnb"/>
    <s v="Technology"/>
    <x v="1"/>
    <x v="0"/>
    <s v="Chesky"/>
    <s v="Brian"/>
    <n v="9300"/>
    <n v="1981"/>
    <n v="8"/>
    <n v="29"/>
    <n v="117.24"/>
    <n v="21427700000000"/>
    <n v="78.5"/>
    <n v="9.6"/>
    <n v="36.6"/>
    <n v="328239523"/>
    <x v="188"/>
  </r>
  <r>
    <n v="206"/>
    <x v="10"/>
    <x v="194"/>
    <s v="United Kingdom"/>
    <s v="Gloucestershire"/>
    <s v="Vacuums"/>
    <s v="Manufacturing"/>
    <x v="1"/>
    <x v="0"/>
    <s v="Dyson"/>
    <s v="James"/>
    <n v="9300"/>
    <n v="1947"/>
    <n v="5"/>
    <n v="2"/>
    <n v="119.62"/>
    <n v="2827113184696"/>
    <n v="81.3"/>
    <n v="25.5"/>
    <n v="30.6"/>
    <n v="66834405"/>
    <x v="189"/>
  </r>
  <r>
    <n v="208"/>
    <x v="6"/>
    <x v="195"/>
    <s v="Russia"/>
    <s v="Moscow"/>
    <s v="Steel, investments"/>
    <s v="Diversified"/>
    <x v="1"/>
    <x v="0"/>
    <s v="Abramovich"/>
    <s v="Roman"/>
    <n v="9200"/>
    <n v="1966"/>
    <n v="10"/>
    <n v="24"/>
    <n v="180.75"/>
    <n v="1699876578871"/>
    <n v="72.7"/>
    <n v="11.4"/>
    <n v="46.2"/>
    <n v="144373535"/>
    <x v="190"/>
  </r>
  <r>
    <n v="208"/>
    <x v="6"/>
    <x v="196"/>
    <s v="Sweden"/>
    <s v="Stockholm"/>
    <s v="Diversified"/>
    <s v="Diversified"/>
    <x v="0"/>
    <x v="1"/>
    <s v="Ax:son Johnson"/>
    <s v="Antonia"/>
    <n v="9200"/>
    <n v="1943"/>
    <n v="9"/>
    <n v="6"/>
    <n v="110.51"/>
    <n v="530832908738"/>
    <n v="82.5"/>
    <n v="27.9"/>
    <n v="49.1"/>
    <n v="10285453"/>
    <x v="191"/>
  </r>
  <r>
    <n v="208"/>
    <x v="12"/>
    <x v="197"/>
    <s v="Czech Republic"/>
    <s v="Prague"/>
    <s v="Energy, investments"/>
    <s v="Energy"/>
    <x v="1"/>
    <x v="0"/>
    <s v="Kretinsky"/>
    <s v="Daniel"/>
    <n v="9200"/>
    <n v="1975"/>
    <n v="7"/>
    <n v="9"/>
    <n v="116.48"/>
    <n v="246489245495"/>
    <n v="79"/>
    <n v="14.9"/>
    <n v="46.1"/>
    <n v="10669709"/>
    <x v="192"/>
  </r>
  <r>
    <n v="208"/>
    <x v="4"/>
    <x v="198"/>
    <s v="United States"/>
    <s v="Elizabeth"/>
    <s v="Cable television"/>
    <s v="Media &amp; Entertainment"/>
    <x v="1"/>
    <x v="0"/>
    <s v="Malone"/>
    <s v="John"/>
    <n v="9200"/>
    <n v="1941"/>
    <n v="3"/>
    <n v="7"/>
    <n v="117.24"/>
    <n v="21427700000000"/>
    <n v="78.5"/>
    <n v="9.6"/>
    <n v="36.6"/>
    <n v="328239523"/>
    <x v="193"/>
  </r>
  <r>
    <n v="208"/>
    <x v="2"/>
    <x v="199"/>
    <s v="India"/>
    <s v="Bangalore"/>
    <s v="Software services"/>
    <s v="Technology"/>
    <x v="0"/>
    <x v="0"/>
    <s v="Premji"/>
    <s v="Azim"/>
    <n v="9200"/>
    <n v="1945"/>
    <n v="7"/>
    <n v="24"/>
    <n v="180.44"/>
    <n v="2611000000000"/>
    <n v="69.400000000000006"/>
    <n v="11.2"/>
    <n v="49.7"/>
    <n v="1366417754"/>
    <x v="194"/>
  </r>
  <r>
    <n v="208"/>
    <x v="3"/>
    <x v="200"/>
    <s v="United States"/>
    <s v="Woodside"/>
    <s v="Discount brokerage"/>
    <s v="Finance &amp; Investments"/>
    <x v="1"/>
    <x v="0"/>
    <s v="Schwab"/>
    <s v="Charles"/>
    <n v="9200"/>
    <n v="1937"/>
    <n v="7"/>
    <n v="29"/>
    <n v="117.24"/>
    <n v="21427700000000"/>
    <n v="78.5"/>
    <n v="9.6"/>
    <n v="36.6"/>
    <n v="328239523"/>
    <x v="195"/>
  </r>
  <r>
    <n v="208"/>
    <x v="0"/>
    <x v="201"/>
    <s v="United States"/>
    <s v="Beverly Hills"/>
    <s v="Hardware stores"/>
    <s v="Fashion &amp; Retail"/>
    <x v="1"/>
    <x v="0"/>
    <s v="Smidt"/>
    <s v="Eric"/>
    <n v="9200"/>
    <n v="1960"/>
    <n v="1"/>
    <n v="1"/>
    <n v="117.24"/>
    <n v="21427700000000"/>
    <n v="78.5"/>
    <n v="9.6"/>
    <n v="36.6"/>
    <n v="328239523"/>
    <x v="196"/>
  </r>
  <r>
    <n v="215"/>
    <x v="2"/>
    <x v="202"/>
    <s v="United States"/>
    <s v="Palo Alto"/>
    <s v="Google"/>
    <s v="Technology"/>
    <x v="1"/>
    <x v="0"/>
    <s v="Cheriton"/>
    <s v="David"/>
    <n v="9000"/>
    <n v="1951"/>
    <n v="3"/>
    <n v="29"/>
    <n v="117.24"/>
    <n v="21427700000000"/>
    <n v="78.5"/>
    <n v="9.6"/>
    <n v="36.6"/>
    <n v="328239523"/>
    <x v="197"/>
  </r>
  <r>
    <n v="215"/>
    <x v="11"/>
    <x v="203"/>
    <s v="Switzerland"/>
    <s v="Ruschlikon"/>
    <s v="Mining"/>
    <s v="Metals &amp; Mining"/>
    <x v="1"/>
    <x v="0"/>
    <s v="Glasenberg"/>
    <s v="Ivan"/>
    <n v="9000"/>
    <n v="1957"/>
    <n v="1"/>
    <n v="7"/>
    <n v="99.55"/>
    <n v="703082435360"/>
    <n v="83.6"/>
    <n v="10.1"/>
    <n v="28.8"/>
    <n v="8574832"/>
    <x v="198"/>
  </r>
  <r>
    <n v="215"/>
    <x v="15"/>
    <x v="204"/>
    <s v="Germany"/>
    <s v="Hamburg"/>
    <s v="Real estate"/>
    <s v="Real Estate"/>
    <x v="0"/>
    <x v="0"/>
    <s v="Otto"/>
    <s v="Alexander"/>
    <n v="9000"/>
    <n v="1967"/>
    <n v="7"/>
    <n v="7"/>
    <n v="112.85"/>
    <n v="3845630030824"/>
    <n v="80.900000000000006"/>
    <n v="11.5"/>
    <n v="48.8"/>
    <n v="83132799"/>
    <x v="199"/>
  </r>
  <r>
    <n v="215"/>
    <x v="7"/>
    <x v="205"/>
    <s v="Canada"/>
    <s v="Vancouver"/>
    <s v="Alcoholic beverages"/>
    <s v="Food &amp; Beverage"/>
    <x v="1"/>
    <x v="0"/>
    <s v="von Mandl"/>
    <s v="Anthony"/>
    <n v="9000"/>
    <n v="1950"/>
    <n v="3"/>
    <n v="10"/>
    <n v="116.76"/>
    <n v="1736425629520"/>
    <n v="81.900000000000006"/>
    <n v="12.8"/>
    <n v="24.5"/>
    <n v="36991981"/>
    <x v="200"/>
  </r>
  <r>
    <n v="215"/>
    <x v="10"/>
    <x v="206"/>
    <s v="China"/>
    <s v="Changzhou"/>
    <s v="Hydraulic machinery"/>
    <s v="Manufacturing"/>
    <x v="1"/>
    <x v="0"/>
    <s v="Wang"/>
    <s v="Liping"/>
    <n v="9000"/>
    <n v="1966"/>
    <n v="2"/>
    <n v="24"/>
    <n v="125.08"/>
    <n v="19910000000000"/>
    <n v="77"/>
    <n v="9.4"/>
    <n v="59.2"/>
    <n v="1397715000"/>
    <x v="201"/>
  </r>
  <r>
    <n v="220"/>
    <x v="7"/>
    <x v="207"/>
    <s v="United Kingdom"/>
    <s v="London"/>
    <s v="Packaging"/>
    <s v="Food &amp; Beverage"/>
    <x v="0"/>
    <x v="0"/>
    <s v="Rausing"/>
    <s v="Finn"/>
    <n v="8900"/>
    <n v="1955"/>
    <n v="1"/>
    <n v="1"/>
    <n v="119.62"/>
    <n v="2827113184696"/>
    <n v="81.3"/>
    <n v="25.5"/>
    <n v="30.6"/>
    <n v="66834405"/>
    <x v="105"/>
  </r>
  <r>
    <n v="220"/>
    <x v="7"/>
    <x v="208"/>
    <s v="United Kingdom"/>
    <s v="Surrey"/>
    <s v="Packaging"/>
    <s v="Food &amp; Beverage"/>
    <x v="0"/>
    <x v="0"/>
    <s v="Rausing"/>
    <s v="Jorn"/>
    <n v="8900"/>
    <n v="1960"/>
    <n v="1"/>
    <n v="1"/>
    <n v="119.62"/>
    <n v="2827113184696"/>
    <n v="81.3"/>
    <n v="25.5"/>
    <n v="30.6"/>
    <n v="66834405"/>
    <x v="196"/>
  </r>
  <r>
    <n v="220"/>
    <x v="7"/>
    <x v="209"/>
    <s v="United Kingdom"/>
    <s v="Newmarket"/>
    <s v="Packaging"/>
    <s v="Food &amp; Beverage"/>
    <x v="0"/>
    <x v="1"/>
    <s v="Rausing"/>
    <s v="Kirsten"/>
    <n v="8900"/>
    <n v="1952"/>
    <n v="6"/>
    <n v="6"/>
    <n v="119.62"/>
    <n v="2827113184696"/>
    <n v="81.3"/>
    <n v="25.5"/>
    <n v="30.6"/>
    <n v="66834405"/>
    <x v="202"/>
  </r>
  <r>
    <n v="223"/>
    <x v="0"/>
    <x v="210"/>
    <s v="Russia"/>
    <s v="Moscow region"/>
    <s v="Ecommerce"/>
    <s v="Fashion &amp; Retail"/>
    <x v="1"/>
    <x v="1"/>
    <s v="Bakalchuk"/>
    <s v="Tatyana"/>
    <n v="8800"/>
    <n v="1975"/>
    <n v="10"/>
    <n v="16"/>
    <n v="180.75"/>
    <n v="1699876578871"/>
    <n v="72.7"/>
    <n v="11.4"/>
    <n v="46.2"/>
    <n v="144373535"/>
    <x v="203"/>
  </r>
  <r>
    <n v="223"/>
    <x v="2"/>
    <x v="211"/>
    <s v="United States"/>
    <s v="Woodside"/>
    <s v="Venture capital"/>
    <s v="Technology"/>
    <x v="1"/>
    <x v="0"/>
    <s v="Doerr"/>
    <s v="John"/>
    <n v="8800"/>
    <n v="1951"/>
    <n v="6"/>
    <n v="29"/>
    <n v="117.24"/>
    <n v="21427700000000"/>
    <n v="78.5"/>
    <n v="9.6"/>
    <n v="36.6"/>
    <n v="328239523"/>
    <x v="204"/>
  </r>
  <r>
    <n v="223"/>
    <x v="2"/>
    <x v="212"/>
    <s v="China"/>
    <s v="Beijing"/>
    <s v="E-commerce"/>
    <s v="Technology"/>
    <x v="1"/>
    <x v="0"/>
    <s v="Liu"/>
    <s v="Richard"/>
    <n v="8800"/>
    <n v="1974"/>
    <n v="3"/>
    <n v="10"/>
    <n v="125.08"/>
    <n v="19910000000000"/>
    <n v="77"/>
    <n v="9.4"/>
    <n v="59.2"/>
    <n v="1397715000"/>
    <x v="205"/>
  </r>
  <r>
    <n v="223"/>
    <x v="2"/>
    <x v="213"/>
    <s v="United States"/>
    <s v="San Francisco"/>
    <s v="Facebook"/>
    <s v="Technology"/>
    <x v="1"/>
    <x v="0"/>
    <s v="Moskovitz"/>
    <s v="Dustin"/>
    <n v="8800"/>
    <n v="1984"/>
    <n v="5"/>
    <n v="22"/>
    <n v="117.24"/>
    <n v="21427700000000"/>
    <n v="78.5"/>
    <n v="9.6"/>
    <n v="36.6"/>
    <n v="328239523"/>
    <x v="206"/>
  </r>
  <r>
    <n v="223"/>
    <x v="2"/>
    <x v="214"/>
    <s v="United States"/>
    <s v="Honolulu"/>
    <s v="EBay, PayPal"/>
    <s v="Technology"/>
    <x v="1"/>
    <x v="0"/>
    <s v="Omidyar"/>
    <s v="Pierre"/>
    <n v="8800"/>
    <n v="1967"/>
    <n v="6"/>
    <n v="21"/>
    <n v="117.24"/>
    <n v="21427700000000"/>
    <n v="78.5"/>
    <n v="9.6"/>
    <n v="36.6"/>
    <n v="328239523"/>
    <x v="207"/>
  </r>
  <r>
    <n v="223"/>
    <x v="12"/>
    <x v="215"/>
    <s v="China"/>
    <s v="Ningde"/>
    <s v="Batteries"/>
    <s v="Energy"/>
    <x v="1"/>
    <x v="0"/>
    <s v="Pei"/>
    <s v="Zhenhua"/>
    <n v="8800"/>
    <n v="1959"/>
    <n v="1"/>
    <n v="1"/>
    <n v="125.08"/>
    <n v="19910000000000"/>
    <n v="77"/>
    <n v="9.4"/>
    <n v="59.2"/>
    <n v="1397715000"/>
    <x v="208"/>
  </r>
  <r>
    <n v="223"/>
    <x v="12"/>
    <x v="216"/>
    <s v="United Kingdom"/>
    <s v="London"/>
    <s v="Oil"/>
    <s v="Energy"/>
    <x v="0"/>
    <x v="1"/>
    <s v="Perrodo"/>
    <s v="Carrie"/>
    <n v="8800"/>
    <n v="1951"/>
    <n v="1"/>
    <n v="1"/>
    <n v="119.62"/>
    <n v="2827113184696"/>
    <n v="81.3"/>
    <n v="25.5"/>
    <n v="30.6"/>
    <n v="66834405"/>
    <x v="96"/>
  </r>
  <r>
    <n v="230"/>
    <x v="10"/>
    <x v="217"/>
    <s v="China"/>
    <s v="Wujiang"/>
    <s v="Chemicals"/>
    <s v="Manufacturing"/>
    <x v="1"/>
    <x v="0"/>
    <s v="Chen"/>
    <s v="Jianhua"/>
    <n v="8700"/>
    <n v="1971"/>
    <n v="1"/>
    <n v="1"/>
    <n v="125.08"/>
    <n v="19910000000000"/>
    <n v="77"/>
    <n v="9.4"/>
    <n v="59.2"/>
    <n v="1397715000"/>
    <x v="209"/>
  </r>
  <r>
    <n v="230"/>
    <x v="0"/>
    <x v="218"/>
    <s v="Germany"/>
    <s v="Hamburg"/>
    <s v="Retail, real estate"/>
    <s v="Fashion &amp; Retail"/>
    <x v="0"/>
    <x v="0"/>
    <s v="Otto"/>
    <s v="Michael"/>
    <n v="8700"/>
    <n v="1943"/>
    <n v="4"/>
    <n v="12"/>
    <n v="112.85"/>
    <n v="3845630030824"/>
    <n v="80.900000000000006"/>
    <n v="11.5"/>
    <n v="48.8"/>
    <n v="83132799"/>
    <x v="210"/>
  </r>
  <r>
    <n v="232"/>
    <x v="3"/>
    <x v="219"/>
    <s v="United States"/>
    <s v="New York"/>
    <s v="Private equity"/>
    <s v="Finance &amp; Investments"/>
    <x v="1"/>
    <x v="0"/>
    <s v="Black"/>
    <s v="Leon"/>
    <n v="8600"/>
    <n v="1951"/>
    <n v="7"/>
    <n v="31"/>
    <n v="117.24"/>
    <n v="21427700000000"/>
    <n v="78.5"/>
    <n v="9.6"/>
    <n v="36.6"/>
    <n v="328239523"/>
    <x v="211"/>
  </r>
  <r>
    <n v="232"/>
    <x v="3"/>
    <x v="220"/>
    <s v="New Zealand"/>
    <s v="Auckland"/>
    <s v="Investments"/>
    <s v="Finance &amp; Investments"/>
    <x v="1"/>
    <x v="0"/>
    <s v="Hart"/>
    <s v="Graeme"/>
    <n v="8600"/>
    <n v="1955"/>
    <n v="6"/>
    <n v="6"/>
    <n v="114.24"/>
    <n v="206928765544"/>
    <n v="81.900000000000006"/>
    <n v="29"/>
    <n v="34.6"/>
    <n v="4841000"/>
    <x v="212"/>
  </r>
  <r>
    <n v="232"/>
    <x v="7"/>
    <x v="221"/>
    <s v="India"/>
    <s v="Delhi"/>
    <s v="Soft drinks, fast food"/>
    <s v="Food &amp; Beverage"/>
    <x v="0"/>
    <x v="0"/>
    <s v="Jaipuria"/>
    <s v="Ravi"/>
    <n v="8600"/>
    <n v="1954"/>
    <n v="11"/>
    <n v="28"/>
    <n v="180.44"/>
    <n v="2611000000000"/>
    <n v="69.400000000000006"/>
    <n v="11.2"/>
    <n v="49.7"/>
    <n v="1366417754"/>
    <x v="213"/>
  </r>
  <r>
    <n v="232"/>
    <x v="2"/>
    <x v="222"/>
    <s v="Germany"/>
    <s v="Heidelberg"/>
    <s v="Software"/>
    <s v="Technology"/>
    <x v="1"/>
    <x v="0"/>
    <s v="Plattner"/>
    <s v="Hasso"/>
    <n v="8600"/>
    <n v="1944"/>
    <n v="1"/>
    <n v="21"/>
    <n v="112.85"/>
    <n v="3845630030824"/>
    <n v="80.900000000000006"/>
    <n v="11.5"/>
    <n v="48.8"/>
    <n v="83132799"/>
    <x v="214"/>
  </r>
  <r>
    <n v="232"/>
    <x v="7"/>
    <x v="223"/>
    <s v="Switzerland"/>
    <s v="St. Gallen"/>
    <s v="Beer"/>
    <s v="Food &amp; Beverage"/>
    <x v="1"/>
    <x v="0"/>
    <s v="Sicupira"/>
    <s v="Carlos Alberto"/>
    <n v="8600"/>
    <n v="1948"/>
    <n v="1"/>
    <n v="1"/>
    <n v="99.55"/>
    <n v="703082435360"/>
    <n v="83.6"/>
    <n v="10.1"/>
    <n v="28.8"/>
    <n v="8574832"/>
    <x v="215"/>
  </r>
  <r>
    <n v="232"/>
    <x v="15"/>
    <x v="224"/>
    <s v="Philippines"/>
    <s v="Manila"/>
    <s v="Real estate"/>
    <s v="Real Estate"/>
    <x v="1"/>
    <x v="0"/>
    <s v="Villar"/>
    <s v="Manuel"/>
    <n v="8600"/>
    <n v="1949"/>
    <n v="12"/>
    <n v="13"/>
    <n v="129.61000000000001"/>
    <n v="376795508680"/>
    <n v="71.099999999999994"/>
    <n v="14"/>
    <n v="43.1"/>
    <n v="108116615"/>
    <x v="216"/>
  </r>
  <r>
    <n v="232"/>
    <x v="2"/>
    <x v="225"/>
    <s v="United States"/>
    <s v="Palo Alto"/>
    <s v="Google"/>
    <s v="Technology"/>
    <x v="1"/>
    <x v="0"/>
    <s v="von Bechtolsheim"/>
    <s v="Andreas"/>
    <n v="8600"/>
    <n v="1955"/>
    <n v="9"/>
    <n v="30"/>
    <n v="117.24"/>
    <n v="21427700000000"/>
    <n v="78.5"/>
    <n v="9.6"/>
    <n v="36.6"/>
    <n v="328239523"/>
    <x v="217"/>
  </r>
  <r>
    <n v="239"/>
    <x v="3"/>
    <x v="226"/>
    <s v="United States"/>
    <s v="New York"/>
    <s v="Investments"/>
    <s v="Finance &amp; Investments"/>
    <x v="1"/>
    <x v="0"/>
    <s v="Coleman"/>
    <s v="Chase"/>
    <n v="8500"/>
    <n v="1975"/>
    <n v="6"/>
    <n v="21"/>
    <n v="117.24"/>
    <n v="21427700000000"/>
    <n v="78.5"/>
    <n v="9.6"/>
    <n v="36.6"/>
    <n v="328239523"/>
    <x v="218"/>
  </r>
  <r>
    <n v="239"/>
    <x v="0"/>
    <x v="227"/>
    <s v="United States"/>
    <s v="Electra"/>
    <s v="Walmart"/>
    <s v="Fashion &amp; Retail"/>
    <x v="0"/>
    <x v="1"/>
    <s v="Kroenke"/>
    <s v="Ann Walton"/>
    <n v="8500"/>
    <n v="1948"/>
    <n v="12"/>
    <n v="18"/>
    <n v="117.24"/>
    <n v="21427700000000"/>
    <n v="78.5"/>
    <n v="9.6"/>
    <n v="36.6"/>
    <n v="328239523"/>
    <x v="219"/>
  </r>
  <r>
    <n v="239"/>
    <x v="10"/>
    <x v="228"/>
    <s v="China"/>
    <s v="Xi'an"/>
    <s v="Solar wafers and modules"/>
    <s v="Manufacturing"/>
    <x v="1"/>
    <x v="0"/>
    <s v="Li"/>
    <s v="Zhenguo"/>
    <n v="8500"/>
    <n v="1968"/>
    <n v="1"/>
    <n v="1"/>
    <n v="125.08"/>
    <n v="19910000000000"/>
    <n v="77"/>
    <n v="9.4"/>
    <n v="59.2"/>
    <n v="1397715000"/>
    <x v="220"/>
  </r>
  <r>
    <n v="242"/>
    <x v="4"/>
    <x v="229"/>
    <s v="United States"/>
    <s v="Atlanta"/>
    <s v="Media, automotive"/>
    <s v="Media &amp; Entertainment"/>
    <x v="0"/>
    <x v="0"/>
    <s v="Kennedy"/>
    <s v="Jim"/>
    <n v="8400"/>
    <n v="1947"/>
    <n v="11"/>
    <n v="29"/>
    <n v="117.24"/>
    <n v="21427700000000"/>
    <n v="78.5"/>
    <n v="9.6"/>
    <n v="36.6"/>
    <n v="328239523"/>
    <x v="221"/>
  </r>
  <r>
    <n v="242"/>
    <x v="11"/>
    <x v="230"/>
    <s v="South Africa"/>
    <s v="Johannesburg"/>
    <s v="Diamonds"/>
    <s v="Metals &amp; Mining"/>
    <x v="0"/>
    <x v="0"/>
    <s v="Oppenheimer"/>
    <s v="Nicky"/>
    <n v="8400"/>
    <n v="1945"/>
    <n v="6"/>
    <n v="8"/>
    <n v="158.93"/>
    <n v="351431649241"/>
    <n v="63.9"/>
    <n v="27.5"/>
    <n v="29.2"/>
    <n v="58558270"/>
    <x v="222"/>
  </r>
  <r>
    <n v="242"/>
    <x v="4"/>
    <x v="231"/>
    <s v="Australia"/>
    <s v="New South Wales"/>
    <s v="Media, automotive"/>
    <s v="Media &amp; Entertainment"/>
    <x v="0"/>
    <x v="1"/>
    <s v="Parry-Okeden"/>
    <s v="Blair"/>
    <n v="8400"/>
    <n v="1950"/>
    <n v="5"/>
    <n v="21"/>
    <n v="119.8"/>
    <n v="1392680589329"/>
    <n v="82.7"/>
    <n v="23"/>
    <n v="47.4"/>
    <n v="25766605"/>
    <x v="223"/>
  </r>
  <r>
    <n v="242"/>
    <x v="11"/>
    <x v="232"/>
    <s v="China"/>
    <s v="Binzhou"/>
    <s v="Aluminum products"/>
    <s v="Metals &amp; Mining"/>
    <x v="0"/>
    <x v="1"/>
    <s v="Zheng"/>
    <s v="Shuliang"/>
    <n v="8400"/>
    <n v="1946"/>
    <n v="1"/>
    <n v="1"/>
    <n v="125.08"/>
    <n v="19910000000000"/>
    <n v="77"/>
    <n v="9.4"/>
    <n v="59.2"/>
    <n v="1397715000"/>
    <x v="224"/>
  </r>
  <r>
    <n v="246"/>
    <x v="0"/>
    <x v="233"/>
    <s v="United States"/>
    <s v="Springfield"/>
    <s v="Sporting goods retail"/>
    <s v="Fashion &amp; Retail"/>
    <x v="1"/>
    <x v="0"/>
    <s v="Morris"/>
    <s v="John"/>
    <n v="8300"/>
    <n v="1948"/>
    <n v="3"/>
    <n v="19"/>
    <n v="117.24"/>
    <n v="21427700000000"/>
    <n v="78.5"/>
    <n v="9.6"/>
    <n v="36.6"/>
    <n v="328239523"/>
    <x v="225"/>
  </r>
  <r>
    <n v="249"/>
    <x v="12"/>
    <x v="234"/>
    <s v="Russia"/>
    <s v="Moscow"/>
    <s v="Oil, banking, telecom"/>
    <s v="Energy"/>
    <x v="1"/>
    <x v="0"/>
    <s v="Khan"/>
    <s v="German"/>
    <n v="8200"/>
    <n v="1961"/>
    <n v="10"/>
    <n v="24"/>
    <n v="180.75"/>
    <n v="1699876578871"/>
    <n v="72.7"/>
    <n v="11.4"/>
    <n v="46.2"/>
    <n v="144373535"/>
    <x v="226"/>
  </r>
  <r>
    <n v="249"/>
    <x v="6"/>
    <x v="235"/>
    <s v="Nigeria"/>
    <s v="Lagos"/>
    <s v="Cement, sugar"/>
    <s v="Diversified"/>
    <x v="0"/>
    <x v="0"/>
    <s v="Rabiu"/>
    <s v="Abdulsamad"/>
    <n v="8200"/>
    <n v="1960"/>
    <n v="8"/>
    <n v="4"/>
    <n v="267.51"/>
    <n v="448120428859"/>
    <n v="54.3"/>
    <n v="1.5"/>
    <n v="34.799999999999997"/>
    <n v="200963599"/>
    <x v="227"/>
  </r>
  <r>
    <n v="249"/>
    <x v="3"/>
    <x v="236"/>
    <s v="United States"/>
    <s v="Atherton"/>
    <s v="Private equity"/>
    <s v="Finance &amp; Investments"/>
    <x v="1"/>
    <x v="0"/>
    <s v="Roberts"/>
    <s v="George"/>
    <n v="8200"/>
    <n v="1943"/>
    <n v="9"/>
    <n v="14"/>
    <n v="117.24"/>
    <n v="21427700000000"/>
    <n v="78.5"/>
    <n v="9.6"/>
    <n v="36.6"/>
    <n v="328239523"/>
    <x v="228"/>
  </r>
  <r>
    <n v="249"/>
    <x v="15"/>
    <x v="237"/>
    <s v="India"/>
    <s v="Delhi"/>
    <s v="Real estate"/>
    <s v="Real Estate"/>
    <x v="0"/>
    <x v="0"/>
    <s v="Singh"/>
    <s v="Kushal Pal"/>
    <n v="8200"/>
    <n v="1931"/>
    <n v="8"/>
    <n v="15"/>
    <n v="180.44"/>
    <n v="2611000000000"/>
    <n v="69.400000000000006"/>
    <n v="11.2"/>
    <n v="49.7"/>
    <n v="1366417754"/>
    <x v="229"/>
  </r>
  <r>
    <n v="249"/>
    <x v="15"/>
    <x v="238"/>
    <s v="China"/>
    <s v="Beijing"/>
    <s v="Real estate"/>
    <s v="Real Estate"/>
    <x v="1"/>
    <x v="0"/>
    <s v="Wang"/>
    <s v="Jianlin"/>
    <n v="8200"/>
    <n v="1954"/>
    <n v="10"/>
    <n v="1"/>
    <n v="125.08"/>
    <n v="19910000000000"/>
    <n v="77"/>
    <n v="9.4"/>
    <n v="59.2"/>
    <n v="1397715000"/>
    <x v="230"/>
  </r>
  <r>
    <n v="249"/>
    <x v="15"/>
    <x v="239"/>
    <s v="China"/>
    <s v="Foshan"/>
    <s v="Real estate"/>
    <s v="Real Estate"/>
    <x v="0"/>
    <x v="1"/>
    <s v="Yang"/>
    <s v="Huiyan"/>
    <n v="8200"/>
    <n v="1981"/>
    <n v="9"/>
    <n v="27"/>
    <n v="125.08"/>
    <n v="19910000000000"/>
    <n v="77"/>
    <n v="9.4"/>
    <n v="59.2"/>
    <n v="1397715000"/>
    <x v="231"/>
  </r>
  <r>
    <n v="256"/>
    <x v="6"/>
    <x v="240"/>
    <s v="France"/>
    <s v="Paris"/>
    <s v="Diversified"/>
    <s v="Diversified"/>
    <x v="0"/>
    <x v="0"/>
    <s v="Dassault"/>
    <s v="Laurent"/>
    <n v="8100"/>
    <n v="1953"/>
    <n v="7"/>
    <n v="7"/>
    <n v="110.05"/>
    <n v="2715518274227"/>
    <n v="82.5"/>
    <n v="24.2"/>
    <n v="60.7"/>
    <n v="67059887"/>
    <x v="232"/>
  </r>
  <r>
    <n v="256"/>
    <x v="6"/>
    <x v="241"/>
    <s v="France"/>
    <s v="Paris"/>
    <s v="Diversified"/>
    <s v="Diversified"/>
    <x v="0"/>
    <x v="0"/>
    <s v="Dassault"/>
    <s v="Thierry"/>
    <n v="8100"/>
    <n v="1957"/>
    <n v="3"/>
    <n v="26"/>
    <n v="110.05"/>
    <n v="2715518274227"/>
    <n v="82.5"/>
    <n v="24.2"/>
    <n v="60.7"/>
    <n v="67059887"/>
    <x v="233"/>
  </r>
  <r>
    <n v="256"/>
    <x v="7"/>
    <x v="242"/>
    <s v="United States"/>
    <s v="Houston"/>
    <s v="Houston Rockets, entertainment"/>
    <s v="Food &amp; Beverage"/>
    <x v="1"/>
    <x v="0"/>
    <s v="Fertitta"/>
    <s v="Tilman"/>
    <n v="8100"/>
    <n v="1957"/>
    <n v="6"/>
    <n v="25"/>
    <n v="117.24"/>
    <n v="21427700000000"/>
    <n v="78.5"/>
    <n v="9.6"/>
    <n v="36.6"/>
    <n v="328239523"/>
    <x v="234"/>
  </r>
  <r>
    <n v="256"/>
    <x v="6"/>
    <x v="243"/>
    <s v="France"/>
    <s v="Paris"/>
    <s v="Diversified"/>
    <s v="Diversified"/>
    <x v="0"/>
    <x v="1"/>
    <s v="Habert-Dassault"/>
    <s v="Marie-Hélène"/>
    <n v="8100"/>
    <n v="1965"/>
    <n v="4"/>
    <n v="4"/>
    <n v="110.05"/>
    <n v="2715518274227"/>
    <n v="82.5"/>
    <n v="24.2"/>
    <n v="60.7"/>
    <n v="67059887"/>
    <x v="235"/>
  </r>
  <r>
    <n v="256"/>
    <x v="9"/>
    <x v="244"/>
    <s v="Switzerland"/>
    <s v="Verbier"/>
    <s v="Oil and gas, IT, lotteries"/>
    <s v="Gambling &amp; Casinos"/>
    <x v="1"/>
    <x v="0"/>
    <s v="Komarek"/>
    <s v="Karel"/>
    <n v="8100"/>
    <n v="1969"/>
    <n v="3"/>
    <n v="15"/>
    <n v="99.55"/>
    <n v="703082435360"/>
    <n v="83.6"/>
    <n v="10.1"/>
    <n v="28.8"/>
    <n v="8574832"/>
    <x v="236"/>
  </r>
  <r>
    <n v="261"/>
    <x v="2"/>
    <x v="245"/>
    <s v="United States"/>
    <s v="San Francisco"/>
    <s v="Airbnb"/>
    <s v="Technology"/>
    <x v="1"/>
    <x v="0"/>
    <s v="Blecharczyk"/>
    <s v="Nathan"/>
    <n v="8000"/>
    <n v="1983"/>
    <n v="6"/>
    <n v="11"/>
    <n v="117.24"/>
    <n v="21427700000000"/>
    <n v="78.5"/>
    <n v="9.6"/>
    <n v="36.6"/>
    <n v="328239523"/>
    <x v="237"/>
  </r>
  <r>
    <n v="261"/>
    <x v="12"/>
    <x v="246"/>
    <s v="Russia"/>
    <s v="Moscow"/>
    <s v="Oil"/>
    <s v="Energy"/>
    <x v="1"/>
    <x v="0"/>
    <s v="Fedun"/>
    <s v="Leonid"/>
    <n v="8000"/>
    <n v="1956"/>
    <n v="4"/>
    <n v="5"/>
    <n v="180.75"/>
    <n v="1699876578871"/>
    <n v="72.7"/>
    <n v="11.4"/>
    <n v="46.2"/>
    <n v="144373535"/>
    <x v="238"/>
  </r>
  <r>
    <n v="261"/>
    <x v="0"/>
    <x v="247"/>
    <s v="United States"/>
    <s v="Atlanta"/>
    <s v="Home Depot"/>
    <s v="Fashion &amp; Retail"/>
    <x v="1"/>
    <x v="0"/>
    <s v="Marcus"/>
    <s v="Bernard"/>
    <n v="8000"/>
    <n v="1929"/>
    <n v="5"/>
    <n v="12"/>
    <n v="117.24"/>
    <n v="21427700000000"/>
    <n v="78.5"/>
    <n v="9.6"/>
    <n v="36.6"/>
    <n v="328239523"/>
    <x v="239"/>
  </r>
  <r>
    <n v="261"/>
    <x v="3"/>
    <x v="248"/>
    <s v="United States"/>
    <s v="Winnetka"/>
    <s v="Insurance"/>
    <s v="Finance &amp; Investments"/>
    <x v="1"/>
    <x v="0"/>
    <s v="Ryan"/>
    <s v="Patrick"/>
    <n v="8000"/>
    <n v="1937"/>
    <n v="5"/>
    <n v="15"/>
    <n v="117.24"/>
    <n v="21427700000000"/>
    <n v="78.5"/>
    <n v="9.6"/>
    <n v="36.6"/>
    <n v="328239523"/>
    <x v="240"/>
  </r>
  <r>
    <n v="261"/>
    <x v="3"/>
    <x v="249"/>
    <s v="United States"/>
    <s v="Austin"/>
    <s v="Private equity"/>
    <s v="Finance &amp; Investments"/>
    <x v="1"/>
    <x v="0"/>
    <s v="Smith"/>
    <s v="Robert F."/>
    <n v="8000"/>
    <n v="1962"/>
    <n v="12"/>
    <n v="1"/>
    <n v="117.24"/>
    <n v="21427700000000"/>
    <n v="78.5"/>
    <n v="9.6"/>
    <n v="36.6"/>
    <n v="328239523"/>
    <x v="241"/>
  </r>
  <r>
    <n v="261"/>
    <x v="11"/>
    <x v="250"/>
    <s v="Czech Republic"/>
    <s v="Prague"/>
    <s v="Coal mines"/>
    <s v="Metals &amp; Mining"/>
    <x v="1"/>
    <x v="0"/>
    <s v="Tykac"/>
    <s v="Pavel"/>
    <n v="8000"/>
    <n v="1964"/>
    <n v="5"/>
    <n v="15"/>
    <n v="116.48"/>
    <n v="246489245495"/>
    <n v="79"/>
    <n v="14.9"/>
    <n v="46.1"/>
    <n v="10669709"/>
    <x v="242"/>
  </r>
  <r>
    <n v="268"/>
    <x v="3"/>
    <x v="251"/>
    <s v="United States"/>
    <s v="Miami Beach"/>
    <s v="Private equity"/>
    <s v="Finance &amp; Investments"/>
    <x v="1"/>
    <x v="0"/>
    <s v="Bravo"/>
    <s v="Orlando"/>
    <n v="7900"/>
    <n v="1970"/>
    <n v="9"/>
    <n v="23"/>
    <n v="117.24"/>
    <n v="21427700000000"/>
    <n v="78.5"/>
    <n v="9.6"/>
    <n v="36.6"/>
    <n v="328239523"/>
    <x v="243"/>
  </r>
  <r>
    <n v="268"/>
    <x v="0"/>
    <x v="252"/>
    <s v="China"/>
    <s v="Quanzhou"/>
    <s v="Sports apparel"/>
    <s v="Fashion &amp; Retail"/>
    <x v="1"/>
    <x v="0"/>
    <s v="Ding"/>
    <s v="Shizhong"/>
    <n v="7900"/>
    <n v="1970"/>
    <n v="12"/>
    <n v="1"/>
    <n v="125.08"/>
    <n v="19910000000000"/>
    <n v="77"/>
    <n v="9.4"/>
    <n v="59.2"/>
    <n v="1397715000"/>
    <x v="244"/>
  </r>
  <r>
    <n v="268"/>
    <x v="0"/>
    <x v="253"/>
    <s v="United States"/>
    <s v="Henderson"/>
    <s v="Walmart"/>
    <s v="Fashion &amp; Retail"/>
    <x v="0"/>
    <x v="1"/>
    <s v="Laurie"/>
    <s v="Nancy Walton"/>
    <n v="7900"/>
    <n v="1951"/>
    <n v="5"/>
    <n v="15"/>
    <n v="117.24"/>
    <n v="21427700000000"/>
    <n v="78.5"/>
    <n v="9.6"/>
    <n v="36.6"/>
    <n v="328239523"/>
    <x v="245"/>
  </r>
  <r>
    <n v="268"/>
    <x v="2"/>
    <x v="254"/>
    <s v="South Korea"/>
    <s v="Seoul"/>
    <s v="Samsung"/>
    <s v="Technology"/>
    <x v="0"/>
    <x v="0"/>
    <s v="Lee"/>
    <s v="Jay Y."/>
    <n v="7900"/>
    <n v="1968"/>
    <n v="6"/>
    <n v="23"/>
    <n v="115.16"/>
    <n v="2029000000000"/>
    <n v="82.6"/>
    <n v="15.6"/>
    <n v="33.200000000000003"/>
    <n v="51709098"/>
    <x v="246"/>
  </r>
  <r>
    <n v="268"/>
    <x v="3"/>
    <x v="255"/>
    <s v="United States"/>
    <s v="New York"/>
    <s v="Private equity"/>
    <s v="Finance &amp; Investments"/>
    <x v="1"/>
    <x v="0"/>
    <s v="Musallam"/>
    <s v="Ramzi"/>
    <n v="7900"/>
    <n v="1968"/>
    <n v="9"/>
    <n v="17"/>
    <n v="117.24"/>
    <n v="21427700000000"/>
    <n v="78.5"/>
    <n v="9.6"/>
    <n v="36.6"/>
    <n v="328239523"/>
    <x v="247"/>
  </r>
  <r>
    <n v="268"/>
    <x v="3"/>
    <x v="256"/>
    <s v="United States"/>
    <s v="New York"/>
    <s v="Hedge funds"/>
    <s v="Finance &amp; Investments"/>
    <x v="1"/>
    <x v="0"/>
    <s v="Shaw"/>
    <s v="David"/>
    <n v="7900"/>
    <n v="1951"/>
    <n v="3"/>
    <n v="29"/>
    <n v="117.24"/>
    <n v="21427700000000"/>
    <n v="78.5"/>
    <n v="9.6"/>
    <n v="36.6"/>
    <n v="328239523"/>
    <x v="197"/>
  </r>
  <r>
    <n v="268"/>
    <x v="11"/>
    <x v="257"/>
    <s v="Russia"/>
    <s v="Moscow"/>
    <s v="Metals and mining"/>
    <s v="Metals &amp; Mining"/>
    <x v="1"/>
    <x v="0"/>
    <s v="Skoch &amp; family"/>
    <s v="Andrei"/>
    <n v="7900"/>
    <n v="1966"/>
    <n v="1"/>
    <n v="30"/>
    <n v="180.75"/>
    <n v="1699876578871"/>
    <n v="72.7"/>
    <n v="11.4"/>
    <n v="46.2"/>
    <n v="144373535"/>
    <x v="248"/>
  </r>
  <r>
    <n v="268"/>
    <x v="6"/>
    <x v="258"/>
    <s v="Austria"/>
    <s v="Vienna"/>
    <s v="Real estate, construction"/>
    <s v="Diversified"/>
    <x v="1"/>
    <x v="0"/>
    <s v="Stumpf"/>
    <s v="Georg"/>
    <n v="7900"/>
    <n v="1972"/>
    <n v="9"/>
    <n v="14"/>
    <n v="118.06"/>
    <n v="446314739528"/>
    <n v="81.599999999999994"/>
    <n v="25.4"/>
    <n v="51.4"/>
    <n v="8877067"/>
    <x v="249"/>
  </r>
  <r>
    <n v="276"/>
    <x v="5"/>
    <x v="259"/>
    <s v="United States"/>
    <s v="Saddle River"/>
    <s v="Telecom"/>
    <s v="Telecom"/>
    <x v="1"/>
    <x v="0"/>
    <s v="Commisso"/>
    <s v="Rocco"/>
    <n v="7800"/>
    <n v="1949"/>
    <n v="11"/>
    <n v="25"/>
    <n v="117.24"/>
    <n v="21427700000000"/>
    <n v="78.5"/>
    <n v="9.6"/>
    <n v="36.6"/>
    <n v="328239523"/>
    <x v="250"/>
  </r>
  <r>
    <n v="276"/>
    <x v="10"/>
    <x v="260"/>
    <s v="China"/>
    <s v="Hangzhou"/>
    <s v="Petrochemicals"/>
    <s v="Manufacturing"/>
    <x v="1"/>
    <x v="0"/>
    <s v="Li"/>
    <s v="Shuirong"/>
    <n v="7800"/>
    <n v="1956"/>
    <n v="7"/>
    <n v="1"/>
    <n v="125.08"/>
    <n v="19910000000000"/>
    <n v="77"/>
    <n v="9.4"/>
    <n v="59.2"/>
    <n v="1397715000"/>
    <x v="251"/>
  </r>
  <r>
    <n v="276"/>
    <x v="2"/>
    <x v="261"/>
    <s v="China"/>
    <s v="Shanghai"/>
    <s v="Financial information"/>
    <s v="Technology"/>
    <x v="1"/>
    <x v="0"/>
    <s v="Qi"/>
    <s v="Shi"/>
    <n v="7800"/>
    <n v="1970"/>
    <n v="1"/>
    <n v="3"/>
    <n v="125.08"/>
    <n v="19910000000000"/>
    <n v="77"/>
    <n v="9.4"/>
    <n v="59.2"/>
    <n v="1397715000"/>
    <x v="252"/>
  </r>
  <r>
    <n v="276"/>
    <x v="10"/>
    <x v="262"/>
    <s v="China"/>
    <s v="Guangzhou"/>
    <s v="Furniture"/>
    <s v="Manufacturing"/>
    <x v="1"/>
    <x v="0"/>
    <s v="Yao"/>
    <s v="Liangsong"/>
    <n v="7800"/>
    <n v="1964"/>
    <n v="8"/>
    <n v="1"/>
    <n v="125.08"/>
    <n v="19910000000000"/>
    <n v="77"/>
    <n v="9.4"/>
    <n v="59.2"/>
    <n v="1397715000"/>
    <x v="253"/>
  </r>
  <r>
    <n v="282"/>
    <x v="7"/>
    <x v="263"/>
    <s v="France"/>
    <s v="Laval"/>
    <s v="Cheese"/>
    <s v="Food &amp; Beverage"/>
    <x v="0"/>
    <x v="0"/>
    <s v="Besnier"/>
    <s v="Jean-Michel"/>
    <n v="7700"/>
    <n v="1967"/>
    <n v="6"/>
    <n v="5"/>
    <n v="110.05"/>
    <n v="2715518274227"/>
    <n v="82.5"/>
    <n v="24.2"/>
    <n v="60.7"/>
    <n v="67059887"/>
    <x v="254"/>
  </r>
  <r>
    <n v="282"/>
    <x v="7"/>
    <x v="264"/>
    <s v="France"/>
    <s v="Laval"/>
    <s v="Cheese"/>
    <s v="Food &amp; Beverage"/>
    <x v="0"/>
    <x v="1"/>
    <s v="Besnier Beauvalot"/>
    <s v="Marie"/>
    <n v="7700"/>
    <n v="1980"/>
    <n v="7"/>
    <n v="30"/>
    <n v="110.05"/>
    <n v="2715518274227"/>
    <n v="82.5"/>
    <n v="24.2"/>
    <n v="60.7"/>
    <n v="67059887"/>
    <x v="255"/>
  </r>
  <r>
    <n v="282"/>
    <x v="4"/>
    <x v="265"/>
    <s v="United States"/>
    <s v="Beverly Hills"/>
    <s v="Movies, record labels"/>
    <s v="Media &amp; Entertainment"/>
    <x v="1"/>
    <x v="0"/>
    <s v="Geffen"/>
    <s v="David"/>
    <n v="7700"/>
    <n v="1943"/>
    <n v="2"/>
    <n v="21"/>
    <n v="117.24"/>
    <n v="21427700000000"/>
    <n v="78.5"/>
    <n v="9.6"/>
    <n v="36.6"/>
    <n v="328239523"/>
    <x v="256"/>
  </r>
  <r>
    <n v="282"/>
    <x v="2"/>
    <x v="266"/>
    <s v="China"/>
    <s v="Beijing"/>
    <s v="Internet search"/>
    <s v="Technology"/>
    <x v="1"/>
    <x v="0"/>
    <s v="Li"/>
    <s v="Robin"/>
    <n v="7700"/>
    <n v="1968"/>
    <n v="11"/>
    <n v="17"/>
    <n v="125.08"/>
    <n v="19910000000000"/>
    <n v="77"/>
    <n v="9.4"/>
    <n v="59.2"/>
    <n v="1397715000"/>
    <x v="257"/>
  </r>
  <r>
    <n v="282"/>
    <x v="14"/>
    <x v="267"/>
    <s v="China"/>
    <s v="Chengdu"/>
    <s v="Agribusiness"/>
    <s v="Service"/>
    <x v="1"/>
    <x v="0"/>
    <s v="Liu"/>
    <s v="Yonghao"/>
    <n v="7700"/>
    <n v="1951"/>
    <n v="9"/>
    <n v="1"/>
    <n v="125.08"/>
    <n v="19910000000000"/>
    <n v="77"/>
    <n v="9.4"/>
    <n v="59.2"/>
    <n v="1397715000"/>
    <x v="258"/>
  </r>
  <r>
    <n v="282"/>
    <x v="2"/>
    <x v="268"/>
    <s v="United States"/>
    <s v="Newport Beach"/>
    <s v="Semiconductors"/>
    <s v="Technology"/>
    <x v="1"/>
    <x v="0"/>
    <s v="Samueli"/>
    <s v="Henry"/>
    <n v="7700"/>
    <n v="1954"/>
    <n v="9"/>
    <n v="20"/>
    <n v="117.24"/>
    <n v="21427700000000"/>
    <n v="78.5"/>
    <n v="9.6"/>
    <n v="36.6"/>
    <n v="328239523"/>
    <x v="259"/>
  </r>
  <r>
    <n v="282"/>
    <x v="13"/>
    <x v="269"/>
    <s v="United States"/>
    <s v="Naples"/>
    <s v="Medical devices"/>
    <s v="Healthcare"/>
    <x v="1"/>
    <x v="0"/>
    <s v="Schmieding"/>
    <s v="Reinhold"/>
    <n v="7700"/>
    <n v="1955"/>
    <n v="1"/>
    <n v="3"/>
    <n v="117.24"/>
    <n v="21427700000000"/>
    <n v="78.5"/>
    <n v="9.6"/>
    <n v="36.6"/>
    <n v="328239523"/>
    <x v="260"/>
  </r>
  <r>
    <n v="282"/>
    <x v="15"/>
    <x v="270"/>
    <s v="Norway"/>
    <s v="Oslo"/>
    <s v="Real estate"/>
    <s v="Real Estate"/>
    <x v="1"/>
    <x v="0"/>
    <s v="Tollefsen"/>
    <s v="Ivar"/>
    <n v="7700"/>
    <n v="1961"/>
    <n v="6"/>
    <n v="23"/>
    <n v="120.27"/>
    <n v="403336363636"/>
    <n v="82.8"/>
    <n v="23.9"/>
    <n v="36.200000000000003"/>
    <n v="5347896"/>
    <x v="261"/>
  </r>
  <r>
    <n v="290"/>
    <x v="12"/>
    <x v="271"/>
    <s v="China"/>
    <s v="Hefei"/>
    <s v="Photovoltaic equipment"/>
    <s v="Energy"/>
    <x v="1"/>
    <x v="0"/>
    <s v="Cao"/>
    <s v="Renxian"/>
    <n v="7600"/>
    <n v="1968"/>
    <n v="7"/>
    <n v="24"/>
    <n v="125.08"/>
    <n v="19910000000000"/>
    <n v="77"/>
    <n v="9.4"/>
    <n v="59.2"/>
    <n v="1397715000"/>
    <x v="262"/>
  </r>
  <r>
    <n v="290"/>
    <x v="13"/>
    <x v="272"/>
    <s v="India"/>
    <s v="Ahmedabad"/>
    <s v="Pharmaceuticals"/>
    <s v="Healthcare"/>
    <x v="1"/>
    <x v="0"/>
    <s v="Chudgar"/>
    <s v="Hasmukh"/>
    <n v="7600"/>
    <n v="1933"/>
    <n v="9"/>
    <n v="19"/>
    <n v="180.44"/>
    <n v="2611000000000"/>
    <n v="69.400000000000006"/>
    <n v="11.2"/>
    <n v="49.7"/>
    <n v="1366417754"/>
    <x v="263"/>
  </r>
  <r>
    <n v="290"/>
    <x v="10"/>
    <x v="273"/>
    <s v="United Kingdom"/>
    <s v="London"/>
    <s v="Chemicals"/>
    <s v="Manufacturing"/>
    <x v="1"/>
    <x v="0"/>
    <s v="Currie"/>
    <s v="Andrew"/>
    <n v="7600"/>
    <n v="1955"/>
    <n v="12"/>
    <n v="4"/>
    <n v="119.62"/>
    <n v="2827113184696"/>
    <n v="81.3"/>
    <n v="25.5"/>
    <n v="30.6"/>
    <n v="66834405"/>
    <x v="264"/>
  </r>
  <r>
    <n v="290"/>
    <x v="2"/>
    <x v="274"/>
    <s v="United States"/>
    <s v="Austin"/>
    <s v="Airbnb"/>
    <s v="Technology"/>
    <x v="1"/>
    <x v="0"/>
    <s v="Gebbia"/>
    <s v="Joe"/>
    <n v="7600"/>
    <n v="1981"/>
    <n v="8"/>
    <n v="21"/>
    <n v="117.24"/>
    <n v="21427700000000"/>
    <n v="78.5"/>
    <n v="9.6"/>
    <n v="36.6"/>
    <n v="328239523"/>
    <x v="265"/>
  </r>
  <r>
    <n v="290"/>
    <x v="15"/>
    <x v="275"/>
    <s v="Singapore"/>
    <s v="Singapore"/>
    <s v="Real Estate"/>
    <s v="Real Estate"/>
    <x v="0"/>
    <x v="0"/>
    <s v="Ng"/>
    <s v="Philip"/>
    <n v="7600"/>
    <n v="1959"/>
    <n v="1"/>
    <n v="1"/>
    <n v="114.41"/>
    <n v="372062527489"/>
    <n v="83.1"/>
    <n v="13.1"/>
    <n v="21"/>
    <n v="5703569"/>
    <x v="208"/>
  </r>
  <r>
    <n v="290"/>
    <x v="10"/>
    <x v="276"/>
    <s v="United Kingdom"/>
    <s v="London"/>
    <s v="Chemicals"/>
    <s v="Manufacturing"/>
    <x v="1"/>
    <x v="0"/>
    <s v="Reece"/>
    <s v="John"/>
    <n v="7600"/>
    <n v="1957"/>
    <n v="3"/>
    <n v="7"/>
    <n v="119.62"/>
    <n v="2827113184696"/>
    <n v="81.3"/>
    <n v="25.5"/>
    <n v="30.6"/>
    <n v="66834405"/>
    <x v="266"/>
  </r>
  <r>
    <n v="290"/>
    <x v="15"/>
    <x v="277"/>
    <s v="United States"/>
    <s v="New York"/>
    <s v="Real estate"/>
    <s v="Real Estate"/>
    <x v="0"/>
    <x v="0"/>
    <s v="Stern"/>
    <s v="Leonard"/>
    <n v="7600"/>
    <n v="1938"/>
    <n v="3"/>
    <n v="28"/>
    <n v="117.24"/>
    <n v="21427700000000"/>
    <n v="78.5"/>
    <n v="9.6"/>
    <n v="36.6"/>
    <n v="328239523"/>
    <x v="267"/>
  </r>
  <r>
    <n v="290"/>
    <x v="13"/>
    <x v="278"/>
    <s v="China"/>
    <s v="Shanghai"/>
    <s v="Pharmaceuticals"/>
    <s v="Healthcare"/>
    <x v="1"/>
    <x v="1"/>
    <s v="Zhong"/>
    <s v="Huijuan"/>
    <n v="7600"/>
    <n v="1961"/>
    <n v="1"/>
    <n v="1"/>
    <n v="125.08"/>
    <n v="19910000000000"/>
    <n v="77"/>
    <n v="9.4"/>
    <n v="59.2"/>
    <n v="1397715000"/>
    <x v="268"/>
  </r>
  <r>
    <n v="299"/>
    <x v="17"/>
    <x v="279"/>
    <s v="United States"/>
    <s v="Atlanta"/>
    <s v="Home Depot"/>
    <s v="Sports"/>
    <x v="1"/>
    <x v="0"/>
    <s v="Blank"/>
    <s v="Arthur"/>
    <n v="7500"/>
    <n v="1942"/>
    <n v="9"/>
    <n v="27"/>
    <n v="117.24"/>
    <n v="21427700000000"/>
    <n v="78.5"/>
    <n v="9.6"/>
    <n v="36.6"/>
    <n v="328239523"/>
    <x v="269"/>
  </r>
  <r>
    <n v="299"/>
    <x v="0"/>
    <x v="280"/>
    <s v="United States"/>
    <s v="San Antonio"/>
    <s v="Supermarkets"/>
    <s v="Fashion &amp; Retail"/>
    <x v="0"/>
    <x v="0"/>
    <s v="Butt"/>
    <s v="Charles"/>
    <n v="7500"/>
    <n v="1938"/>
    <n v="2"/>
    <n v="3"/>
    <n v="117.24"/>
    <n v="21427700000000"/>
    <n v="78.5"/>
    <n v="9.6"/>
    <n v="36.6"/>
    <n v="328239523"/>
    <x v="270"/>
  </r>
  <r>
    <n v="299"/>
    <x v="0"/>
    <x v="281"/>
    <s v="China"/>
    <s v="Quanzhou"/>
    <s v="Sports apparel"/>
    <s v="Fashion &amp; Retail"/>
    <x v="1"/>
    <x v="0"/>
    <s v="Ding"/>
    <s v="Shijia"/>
    <n v="7500"/>
    <n v="1964"/>
    <n v="1"/>
    <n v="1"/>
    <n v="125.08"/>
    <n v="19910000000000"/>
    <n v="77"/>
    <n v="9.4"/>
    <n v="59.2"/>
    <n v="1397715000"/>
    <x v="136"/>
  </r>
  <r>
    <n v="299"/>
    <x v="3"/>
    <x v="282"/>
    <s v="United States"/>
    <s v="Palm Beach"/>
    <s v="Hedge funds"/>
    <s v="Finance &amp; Investments"/>
    <x v="1"/>
    <x v="0"/>
    <s v="Jones"/>
    <s v="Paul Tudor"/>
    <n v="7500"/>
    <n v="1954"/>
    <n v="9"/>
    <n v="28"/>
    <n v="117.24"/>
    <n v="21427700000000"/>
    <n v="78.5"/>
    <n v="9.6"/>
    <n v="36.6"/>
    <n v="328239523"/>
    <x v="271"/>
  </r>
  <r>
    <n v="299"/>
    <x v="3"/>
    <x v="283"/>
    <s v="United States"/>
    <s v="New York"/>
    <s v="Private equity"/>
    <s v="Finance &amp; Investments"/>
    <x v="1"/>
    <x v="0"/>
    <s v="Kravis"/>
    <s v="Henry"/>
    <n v="7500"/>
    <n v="1944"/>
    <n v="1"/>
    <n v="6"/>
    <n v="117.24"/>
    <n v="21427700000000"/>
    <n v="78.5"/>
    <n v="9.6"/>
    <n v="36.6"/>
    <n v="328239523"/>
    <x v="272"/>
  </r>
  <r>
    <n v="299"/>
    <x v="7"/>
    <x v="284"/>
    <s v="Singapore"/>
    <s v="Singapore"/>
    <s v="Restaurants"/>
    <s v="Food &amp; Beverage"/>
    <x v="1"/>
    <x v="0"/>
    <s v="Zhang"/>
    <s v="Yong"/>
    <n v="7500"/>
    <n v="1970"/>
    <n v="7"/>
    <n v="1"/>
    <n v="114.41"/>
    <n v="372062527489"/>
    <n v="83.1"/>
    <n v="13.1"/>
    <n v="21"/>
    <n v="5703569"/>
    <x v="273"/>
  </r>
  <r>
    <n v="305"/>
    <x v="2"/>
    <x v="285"/>
    <s v="United States"/>
    <s v="Cary"/>
    <s v="Software"/>
    <s v="Technology"/>
    <x v="1"/>
    <x v="0"/>
    <s v="Goodnight"/>
    <s v="James"/>
    <n v="7400"/>
    <n v="1943"/>
    <n v="1"/>
    <n v="6"/>
    <n v="117.24"/>
    <n v="21427700000000"/>
    <n v="78.5"/>
    <n v="9.6"/>
    <n v="36.6"/>
    <n v="328239523"/>
    <x v="274"/>
  </r>
  <r>
    <n v="305"/>
    <x v="10"/>
    <x v="286"/>
    <s v="United Kingdom"/>
    <s v="London"/>
    <s v="Petrochemicals"/>
    <s v="Manufacturing"/>
    <x v="0"/>
    <x v="0"/>
    <s v="Lohia"/>
    <s v="Sri Prakash"/>
    <n v="7400"/>
    <n v="1952"/>
    <n v="8"/>
    <n v="11"/>
    <n v="119.62"/>
    <n v="2827113184696"/>
    <n v="81.3"/>
    <n v="25.5"/>
    <n v="30.6"/>
    <n v="66834405"/>
    <x v="275"/>
  </r>
  <r>
    <n v="305"/>
    <x v="0"/>
    <x v="287"/>
    <s v="China"/>
    <s v="Ningbo"/>
    <s v="Textiles, apparel"/>
    <s v="Fashion &amp; Retail"/>
    <x v="1"/>
    <x v="0"/>
    <s v="Ma"/>
    <s v="Jianrong"/>
    <n v="7400"/>
    <n v="1964"/>
    <n v="1"/>
    <n v="1"/>
    <n v="125.08"/>
    <n v="19910000000000"/>
    <n v="77"/>
    <n v="9.4"/>
    <n v="59.2"/>
    <n v="1397715000"/>
    <x v="136"/>
  </r>
  <r>
    <n v="305"/>
    <x v="15"/>
    <x v="288"/>
    <s v="Singapore"/>
    <s v="Singapore"/>
    <s v="Real estate"/>
    <s v="Real Estate"/>
    <x v="0"/>
    <x v="0"/>
    <s v="Ng"/>
    <s v="Robert"/>
    <n v="7400"/>
    <n v="1952"/>
    <n v="1"/>
    <n v="1"/>
    <n v="114.41"/>
    <n v="372062527489"/>
    <n v="83.1"/>
    <n v="13.1"/>
    <n v="21"/>
    <n v="5703569"/>
    <x v="276"/>
  </r>
  <r>
    <n v="305"/>
    <x v="10"/>
    <x v="289"/>
    <s v="United States"/>
    <s v="Santa Barbara"/>
    <s v="Manufacturing, investments"/>
    <s v="Manufacturing"/>
    <x v="1"/>
    <x v="0"/>
    <s v="Rales"/>
    <s v="Steven"/>
    <n v="7400"/>
    <n v="1951"/>
    <n v="3"/>
    <n v="31"/>
    <n v="117.24"/>
    <n v="21427700000000"/>
    <n v="78.5"/>
    <n v="9.6"/>
    <n v="36.6"/>
    <n v="328239523"/>
    <x v="277"/>
  </r>
  <r>
    <n v="305"/>
    <x v="16"/>
    <x v="290"/>
    <s v="Egypt"/>
    <s v="Cairo"/>
    <s v="Construction, investments"/>
    <s v="Construction &amp; Engineering"/>
    <x v="0"/>
    <x v="0"/>
    <s v="Sawiris"/>
    <s v="Nassef"/>
    <n v="7400"/>
    <n v="1961"/>
    <n v="1"/>
    <n v="19"/>
    <n v="288.57"/>
    <n v="303175127598"/>
    <n v="71.8"/>
    <n v="12.5"/>
    <n v="44.4"/>
    <n v="100388073"/>
    <x v="278"/>
  </r>
  <r>
    <n v="305"/>
    <x v="7"/>
    <x v="291"/>
    <s v="United States"/>
    <s v="Adel"/>
    <s v="Agriculture"/>
    <s v="Food &amp; Beverage"/>
    <x v="1"/>
    <x v="0"/>
    <s v="Stine"/>
    <s v="Harry"/>
    <n v="7400"/>
    <n v="1941"/>
    <n v="11"/>
    <n v="30"/>
    <n v="117.24"/>
    <n v="21427700000000"/>
    <n v="78.5"/>
    <n v="9.6"/>
    <n v="36.6"/>
    <n v="328239523"/>
    <x v="279"/>
  </r>
  <r>
    <n v="312"/>
    <x v="10"/>
    <x v="292"/>
    <s v="India"/>
    <s v="Kolkata"/>
    <s v="Cement"/>
    <s v="Manufacturing"/>
    <x v="0"/>
    <x v="0"/>
    <s v="Bangur"/>
    <s v="Benu Gopal"/>
    <n v="7300"/>
    <n v="1931"/>
    <n v="6"/>
    <n v="1"/>
    <n v="180.44"/>
    <n v="2611000000000"/>
    <n v="69.400000000000006"/>
    <n v="11.2"/>
    <n v="49.7"/>
    <n v="1366417754"/>
    <x v="280"/>
  </r>
  <r>
    <n v="312"/>
    <x v="11"/>
    <x v="293"/>
    <s v="Russia"/>
    <s v="Moscow"/>
    <s v="Mining, metals, machinery"/>
    <s v="Metals &amp; Mining"/>
    <x v="1"/>
    <x v="0"/>
    <s v="Makhmudov"/>
    <s v="Iskander"/>
    <n v="7300"/>
    <n v="1963"/>
    <n v="12"/>
    <n v="5"/>
    <n v="180.75"/>
    <n v="1699876578871"/>
    <n v="72.7"/>
    <n v="11.4"/>
    <n v="46.2"/>
    <n v="144373535"/>
    <x v="281"/>
  </r>
  <r>
    <n v="312"/>
    <x v="0"/>
    <x v="294"/>
    <s v="Denmark"/>
    <s v="Aarhus"/>
    <s v="Fashion retail"/>
    <s v="Fashion &amp; Retail"/>
    <x v="0"/>
    <x v="0"/>
    <s v="Povlsen"/>
    <s v="Anders Holch"/>
    <n v="7300"/>
    <n v="1972"/>
    <n v="11"/>
    <n v="4"/>
    <n v="110.35"/>
    <n v="348078018464"/>
    <n v="81"/>
    <n v="32.4"/>
    <n v="23.8"/>
    <n v="5818553"/>
    <x v="282"/>
  </r>
  <r>
    <n v="312"/>
    <x v="8"/>
    <x v="295"/>
    <s v="Philippines"/>
    <s v="Manila"/>
    <s v="Ports"/>
    <s v="Logistics"/>
    <x v="0"/>
    <x v="0"/>
    <s v="Razon Jr."/>
    <s v="Enrique"/>
    <n v="7300"/>
    <n v="1960"/>
    <n v="3"/>
    <n v="3"/>
    <n v="129.61000000000001"/>
    <n v="376795508680"/>
    <n v="71.099999999999994"/>
    <n v="14"/>
    <n v="43.1"/>
    <n v="108116615"/>
    <x v="283"/>
  </r>
  <r>
    <n v="312"/>
    <x v="2"/>
    <x v="296"/>
    <s v="China"/>
    <s v="Shenzhen"/>
    <s v="Electronics components"/>
    <s v="Technology"/>
    <x v="1"/>
    <x v="1"/>
    <s v="Wang"/>
    <s v="Laichun"/>
    <n v="7300"/>
    <n v="1967"/>
    <n v="6"/>
    <n v="3"/>
    <n v="125.08"/>
    <n v="19910000000000"/>
    <n v="77"/>
    <n v="9.4"/>
    <n v="59.2"/>
    <n v="1397715000"/>
    <x v="284"/>
  </r>
  <r>
    <n v="317"/>
    <x v="3"/>
    <x v="297"/>
    <s v="United States"/>
    <s v="Gladwyne"/>
    <s v="Trading, investments"/>
    <s v="Finance &amp; Investments"/>
    <x v="1"/>
    <x v="0"/>
    <s v="Dantchik"/>
    <s v="Arthur"/>
    <n v="7200"/>
    <n v="1957"/>
    <n v="11"/>
    <n v="25"/>
    <n v="117.24"/>
    <n v="21427700000000"/>
    <n v="78.5"/>
    <n v="9.6"/>
    <n v="36.6"/>
    <n v="328239523"/>
    <x v="285"/>
  </r>
  <r>
    <n v="317"/>
    <x v="15"/>
    <x v="298"/>
    <s v="United States"/>
    <s v="Palm Beach"/>
    <s v="Real estate, investments"/>
    <s v="Real Estate"/>
    <x v="1"/>
    <x v="0"/>
    <s v="Greene"/>
    <s v="Jeff"/>
    <n v="7200"/>
    <n v="1954"/>
    <n v="12"/>
    <n v="10"/>
    <n v="117.24"/>
    <n v="21427700000000"/>
    <n v="78.5"/>
    <n v="9.6"/>
    <n v="36.6"/>
    <n v="328239523"/>
    <x v="286"/>
  </r>
  <r>
    <n v="317"/>
    <x v="3"/>
    <x v="299"/>
    <s v="United States"/>
    <s v="Malibu"/>
    <s v="Auto loans"/>
    <s v="Finance &amp; Investments"/>
    <x v="1"/>
    <x v="0"/>
    <s v="Hankey"/>
    <s v="Don"/>
    <n v="7200"/>
    <n v="1943"/>
    <n v="6"/>
    <n v="13"/>
    <n v="117.24"/>
    <n v="21427700000000"/>
    <n v="78.5"/>
    <n v="9.6"/>
    <n v="36.6"/>
    <n v="328239523"/>
    <x v="287"/>
  </r>
  <r>
    <n v="317"/>
    <x v="12"/>
    <x v="300"/>
    <s v="United States"/>
    <s v="Houston"/>
    <s v="Pipelines"/>
    <s v="Energy"/>
    <x v="1"/>
    <x v="0"/>
    <s v="Kinder"/>
    <s v="Richard"/>
    <n v="7200"/>
    <n v="1944"/>
    <n v="10"/>
    <n v="19"/>
    <n v="117.24"/>
    <n v="21427700000000"/>
    <n v="78.5"/>
    <n v="9.6"/>
    <n v="36.6"/>
    <n v="328239523"/>
    <x v="288"/>
  </r>
  <r>
    <n v="317"/>
    <x v="3"/>
    <x v="301"/>
    <s v="United Arab Emirates"/>
    <s v="Dubai"/>
    <s v="Fintech"/>
    <s v="Finance &amp; Investments"/>
    <x v="1"/>
    <x v="0"/>
    <s v="Pousaz"/>
    <s v="Guillaume"/>
    <n v="7200"/>
    <n v="1981"/>
    <n v="8"/>
    <n v="15"/>
    <n v="114.52"/>
    <n v="421142267938"/>
    <n v="77.8"/>
    <n v="0.1"/>
    <n v="15.9"/>
    <n v="9770529"/>
    <x v="289"/>
  </r>
  <r>
    <n v="317"/>
    <x v="0"/>
    <x v="302"/>
    <s v="Japan"/>
    <s v="Tokyo"/>
    <s v="Personal care goods"/>
    <s v="Fashion &amp; Retail"/>
    <x v="0"/>
    <x v="0"/>
    <s v="Takahara"/>
    <s v="Takahisa"/>
    <n v="7200"/>
    <n v="1961"/>
    <n v="7"/>
    <n v="12"/>
    <n v="105.48"/>
    <n v="5081769542380"/>
    <n v="84.2"/>
    <n v="11.9"/>
    <n v="46.7"/>
    <n v="126226568"/>
    <x v="290"/>
  </r>
  <r>
    <n v="317"/>
    <x v="7"/>
    <x v="303"/>
    <s v="China"/>
    <s v="Hangzhou"/>
    <s v="Beverages"/>
    <s v="Food &amp; Beverage"/>
    <x v="1"/>
    <x v="0"/>
    <s v="Zong"/>
    <s v="Qinghou"/>
    <n v="7200"/>
    <n v="1945"/>
    <n v="10"/>
    <n v="1"/>
    <n v="125.08"/>
    <n v="19910000000000"/>
    <n v="77"/>
    <n v="9.4"/>
    <n v="59.2"/>
    <n v="1397715000"/>
    <x v="291"/>
  </r>
  <r>
    <n v="325"/>
    <x v="2"/>
    <x v="304"/>
    <s v="United States"/>
    <s v="Madison"/>
    <s v="Healthcare software"/>
    <s v="Technology"/>
    <x v="1"/>
    <x v="1"/>
    <s v="Faulkner"/>
    <s v="Judy"/>
    <n v="7100"/>
    <n v="1943"/>
    <n v="8"/>
    <n v="1"/>
    <n v="117.24"/>
    <n v="21427700000000"/>
    <n v="78.5"/>
    <n v="9.6"/>
    <n v="36.6"/>
    <n v="328239523"/>
    <x v="292"/>
  </r>
  <r>
    <n v="325"/>
    <x v="9"/>
    <x v="305"/>
    <s v="Austria"/>
    <s v="Vienna"/>
    <s v="Gambling"/>
    <s v="Gambling &amp; Casinos"/>
    <x v="1"/>
    <x v="0"/>
    <s v="Graf"/>
    <s v="Johann"/>
    <n v="7100"/>
    <n v="1947"/>
    <n v="1"/>
    <n v="3"/>
    <n v="118.06"/>
    <n v="446314739528"/>
    <n v="81.599999999999994"/>
    <n v="25.4"/>
    <n v="51.4"/>
    <n v="8877067"/>
    <x v="293"/>
  </r>
  <r>
    <n v="325"/>
    <x v="14"/>
    <x v="306"/>
    <s v="United States"/>
    <s v="Lexington"/>
    <s v="Self storage"/>
    <s v="Service"/>
    <x v="0"/>
    <x v="1"/>
    <s v="Gustavson"/>
    <s v="Tamara"/>
    <n v="7100"/>
    <n v="1961"/>
    <n v="11"/>
    <n v="16"/>
    <n v="117.24"/>
    <n v="21427700000000"/>
    <n v="78.5"/>
    <n v="9.6"/>
    <n v="36.6"/>
    <n v="328239523"/>
    <x v="294"/>
  </r>
  <r>
    <n v="325"/>
    <x v="10"/>
    <x v="307"/>
    <s v="China"/>
    <s v="Changsha"/>
    <s v="Construction equipment"/>
    <s v="Manufacturing"/>
    <x v="1"/>
    <x v="0"/>
    <s v="Liang"/>
    <s v="Wengen"/>
    <n v="7100"/>
    <n v="1956"/>
    <n v="12"/>
    <n v="14"/>
    <n v="125.08"/>
    <n v="19910000000000"/>
    <n v="77"/>
    <n v="9.4"/>
    <n v="59.2"/>
    <n v="1397715000"/>
    <x v="295"/>
  </r>
  <r>
    <n v="325"/>
    <x v="13"/>
    <x v="308"/>
    <s v="Switzerland"/>
    <s v="Lausanne"/>
    <s v="Health care"/>
    <s v="Healthcare"/>
    <x v="0"/>
    <x v="0"/>
    <s v="Paulsen"/>
    <s v="Frederik"/>
    <n v="7100"/>
    <n v="1950"/>
    <n v="10"/>
    <n v="30"/>
    <n v="99.55"/>
    <n v="703082435360"/>
    <n v="83.6"/>
    <n v="10.1"/>
    <n v="28.8"/>
    <n v="8574832"/>
    <x v="296"/>
  </r>
  <r>
    <n v="325"/>
    <x v="3"/>
    <x v="309"/>
    <s v="Singapore"/>
    <s v="Singapore"/>
    <s v="Banking"/>
    <s v="Finance &amp; Investments"/>
    <x v="0"/>
    <x v="0"/>
    <s v="Wee"/>
    <s v="Cho Yaw"/>
    <n v="7100"/>
    <n v="1929"/>
    <n v="1"/>
    <n v="10"/>
    <n v="114.41"/>
    <n v="372062527489"/>
    <n v="83.1"/>
    <n v="13.1"/>
    <n v="21"/>
    <n v="5703569"/>
    <x v="297"/>
  </r>
  <r>
    <n v="325"/>
    <x v="10"/>
    <x v="310"/>
    <s v="China"/>
    <s v="Ningbo"/>
    <s v="Electronics"/>
    <s v="Manufacturing"/>
    <x v="1"/>
    <x v="0"/>
    <s v="Zhang"/>
    <s v="Hejun"/>
    <n v="7100"/>
    <n v="1952"/>
    <n v="1"/>
    <n v="1"/>
    <n v="125.08"/>
    <n v="19910000000000"/>
    <n v="77"/>
    <n v="9.4"/>
    <n v="59.2"/>
    <n v="1397715000"/>
    <x v="276"/>
  </r>
  <r>
    <n v="332"/>
    <x v="2"/>
    <x v="311"/>
    <s v="United States"/>
    <s v="San Francisco"/>
    <s v="Business software"/>
    <s v="Technology"/>
    <x v="1"/>
    <x v="0"/>
    <s v="Benioff"/>
    <s v="Marc"/>
    <n v="7000"/>
    <n v="1964"/>
    <n v="9"/>
    <n v="25"/>
    <n v="117.24"/>
    <n v="21427700000000"/>
    <n v="78.5"/>
    <n v="9.6"/>
    <n v="36.6"/>
    <n v="328239523"/>
    <x v="298"/>
  </r>
  <r>
    <n v="332"/>
    <x v="4"/>
    <x v="312"/>
    <s v="United Kingdom"/>
    <s v="London"/>
    <s v="Online games"/>
    <s v="Media &amp; Entertainment"/>
    <x v="1"/>
    <x v="0"/>
    <s v="Bukhman"/>
    <s v="Dmitri"/>
    <n v="7000"/>
    <n v="1985"/>
    <n v="5"/>
    <n v="27"/>
    <n v="119.62"/>
    <n v="2827113184696"/>
    <n v="81.3"/>
    <n v="25.5"/>
    <n v="30.6"/>
    <n v="66834405"/>
    <x v="299"/>
  </r>
  <r>
    <n v="332"/>
    <x v="4"/>
    <x v="313"/>
    <s v="United Kingdom"/>
    <s v="London"/>
    <s v="Online games"/>
    <s v="Media &amp; Entertainment"/>
    <x v="1"/>
    <x v="0"/>
    <s v="Bukhman"/>
    <s v="Igor"/>
    <n v="7000"/>
    <n v="1982"/>
    <n v="3"/>
    <n v="29"/>
    <n v="119.62"/>
    <n v="2827113184696"/>
    <n v="81.3"/>
    <n v="25.5"/>
    <n v="30.6"/>
    <n v="66834405"/>
    <x v="300"/>
  </r>
  <r>
    <n v="332"/>
    <x v="2"/>
    <x v="314"/>
    <s v="United States"/>
    <s v="Redlands"/>
    <s v="Mapping software"/>
    <s v="Technology"/>
    <x v="1"/>
    <x v="0"/>
    <s v="Dangermond"/>
    <s v="Jack"/>
    <n v="7000"/>
    <n v="1945"/>
    <n v="7"/>
    <n v="23"/>
    <n v="117.24"/>
    <n v="21427700000000"/>
    <n v="78.5"/>
    <n v="9.6"/>
    <n v="36.6"/>
    <n v="328239523"/>
    <x v="301"/>
  </r>
  <r>
    <n v="332"/>
    <x v="10"/>
    <x v="315"/>
    <s v="India"/>
    <s v="Mumbai"/>
    <s v="Paints"/>
    <s v="Manufacturing"/>
    <x v="0"/>
    <x v="0"/>
    <s v="Dani"/>
    <s v="Ashwin"/>
    <n v="7000"/>
    <n v="1942"/>
    <n v="10"/>
    <n v="24"/>
    <n v="180.44"/>
    <n v="2611000000000"/>
    <n v="69.400000000000006"/>
    <n v="11.2"/>
    <n v="49.7"/>
    <n v="1366417754"/>
    <x v="302"/>
  </r>
  <r>
    <n v="332"/>
    <x v="0"/>
    <x v="316"/>
    <s v="United States"/>
    <s v="New York"/>
    <s v="Apparel"/>
    <s v="Fashion &amp; Retail"/>
    <x v="1"/>
    <x v="0"/>
    <s v="Lauren"/>
    <s v="Ralph"/>
    <n v="7000"/>
    <n v="1939"/>
    <n v="10"/>
    <n v="14"/>
    <n v="117.24"/>
    <n v="21427700000000"/>
    <n v="78.5"/>
    <n v="9.6"/>
    <n v="36.6"/>
    <n v="328239523"/>
    <x v="303"/>
  </r>
  <r>
    <n v="332"/>
    <x v="6"/>
    <x v="317"/>
    <s v="India"/>
    <s v="Mumbai"/>
    <s v="Diversified"/>
    <s v="Diversified"/>
    <x v="0"/>
    <x v="1"/>
    <s v="Mistry"/>
    <s v="Rohiqa Cyrus"/>
    <n v="7000"/>
    <n v="1967"/>
    <n v="6"/>
    <n v="6"/>
    <n v="180.44"/>
    <n v="2611000000000"/>
    <n v="69.400000000000006"/>
    <n v="11.2"/>
    <n v="49.7"/>
    <n v="1366417754"/>
    <x v="304"/>
  </r>
  <r>
    <n v="332"/>
    <x v="6"/>
    <x v="318"/>
    <s v="India"/>
    <s v="Mumbai"/>
    <s v="Diversified"/>
    <s v="Diversified"/>
    <x v="0"/>
    <x v="0"/>
    <s v="Mistry"/>
    <s v="Shapoor"/>
    <n v="7000"/>
    <n v="1964"/>
    <n v="9"/>
    <n v="6"/>
    <n v="180.44"/>
    <n v="2611000000000"/>
    <n v="69.400000000000006"/>
    <n v="11.2"/>
    <n v="49.7"/>
    <n v="1366417754"/>
    <x v="305"/>
  </r>
  <r>
    <n v="332"/>
    <x v="7"/>
    <x v="319"/>
    <s v="United States"/>
    <s v="Hobe Sound"/>
    <s v="Food distribution"/>
    <s v="Food &amp; Beverage"/>
    <x v="1"/>
    <x v="0"/>
    <s v="Reyes"/>
    <s v="J. Christopher"/>
    <n v="7000"/>
    <n v="1953"/>
    <n v="12"/>
    <n v="29"/>
    <n v="117.24"/>
    <n v="21427700000000"/>
    <n v="78.5"/>
    <n v="9.6"/>
    <n v="36.6"/>
    <n v="328239523"/>
    <x v="306"/>
  </r>
  <r>
    <n v="332"/>
    <x v="7"/>
    <x v="320"/>
    <s v="United States"/>
    <s v="Palm Beach"/>
    <s v="Food distribution"/>
    <s v="Food &amp; Beverage"/>
    <x v="1"/>
    <x v="0"/>
    <s v="Reyes"/>
    <s v="Jude"/>
    <n v="7000"/>
    <n v="1955"/>
    <n v="9"/>
    <n v="16"/>
    <n v="117.24"/>
    <n v="21427700000000"/>
    <n v="78.5"/>
    <n v="9.6"/>
    <n v="36.6"/>
    <n v="328239523"/>
    <x v="307"/>
  </r>
  <r>
    <n v="332"/>
    <x v="7"/>
    <x v="321"/>
    <s v="United States"/>
    <s v="Port Washington"/>
    <s v="Beverages"/>
    <s v="Food &amp; Beverage"/>
    <x v="1"/>
    <x v="0"/>
    <s v="Vultaggio"/>
    <s v="Don"/>
    <n v="7000"/>
    <n v="1952"/>
    <n v="2"/>
    <n v="26"/>
    <n v="117.24"/>
    <n v="21427700000000"/>
    <n v="78.5"/>
    <n v="9.6"/>
    <n v="36.6"/>
    <n v="328239523"/>
    <x v="308"/>
  </r>
  <r>
    <n v="344"/>
    <x v="6"/>
    <x v="322"/>
    <s v="United States"/>
    <s v="Los Angeles"/>
    <s v="Homebuilding, insurance"/>
    <s v="Diversified"/>
    <x v="0"/>
    <x v="1"/>
    <s v="Broad"/>
    <s v="Edythe"/>
    <n v="6900"/>
    <n v="1936"/>
    <n v="1"/>
    <n v="1"/>
    <n v="117.24"/>
    <n v="21427700000000"/>
    <n v="78.5"/>
    <n v="9.6"/>
    <n v="36.6"/>
    <n v="328239523"/>
    <x v="309"/>
  </r>
  <r>
    <n v="344"/>
    <x v="7"/>
    <x v="323"/>
    <s v="United States"/>
    <s v="St. Louis"/>
    <s v="Cargill"/>
    <s v="Food &amp; Beverage"/>
    <x v="0"/>
    <x v="1"/>
    <s v="Keinath"/>
    <s v="Pauline MacMillan"/>
    <n v="6900"/>
    <n v="1934"/>
    <n v="1"/>
    <n v="1"/>
    <n v="117.24"/>
    <n v="21427700000000"/>
    <n v="78.5"/>
    <n v="9.6"/>
    <n v="36.6"/>
    <n v="328239523"/>
    <x v="310"/>
  </r>
  <r>
    <n v="344"/>
    <x v="3"/>
    <x v="324"/>
    <s v="United States"/>
    <s v="New York"/>
    <s v="Hedge fund"/>
    <s v="Finance &amp; Investments"/>
    <x v="1"/>
    <x v="0"/>
    <s v="Laffont"/>
    <s v="Philippe"/>
    <n v="6900"/>
    <n v="1967"/>
    <n v="9"/>
    <n v="16"/>
    <n v="117.24"/>
    <n v="21427700000000"/>
    <n v="78.5"/>
    <n v="9.6"/>
    <n v="36.6"/>
    <n v="328239523"/>
    <x v="311"/>
  </r>
  <r>
    <n v="344"/>
    <x v="2"/>
    <x v="325"/>
    <s v="China"/>
    <s v="Huizhou"/>
    <s v="Lithium batteries"/>
    <s v="Technology"/>
    <x v="1"/>
    <x v="0"/>
    <s v="Liu"/>
    <s v="Jincheng"/>
    <n v="6900"/>
    <n v="1964"/>
    <n v="9"/>
    <n v="22"/>
    <n v="125.08"/>
    <n v="19910000000000"/>
    <n v="77"/>
    <n v="9.4"/>
    <n v="59.2"/>
    <n v="1397715000"/>
    <x v="312"/>
  </r>
  <r>
    <n v="344"/>
    <x v="15"/>
    <x v="326"/>
    <s v="United States"/>
    <s v="Lighthouse Point"/>
    <s v="Real estate"/>
    <s v="Real Estate"/>
    <x v="1"/>
    <x v="0"/>
    <s v="Olenicoff"/>
    <s v="Igor"/>
    <n v="6900"/>
    <n v="1942"/>
    <n v="9"/>
    <n v="20"/>
    <n v="117.24"/>
    <n v="21427700000000"/>
    <n v="78.5"/>
    <n v="9.6"/>
    <n v="36.6"/>
    <n v="328239523"/>
    <x v="313"/>
  </r>
  <r>
    <n v="344"/>
    <x v="0"/>
    <x v="327"/>
    <s v="Spain"/>
    <s v="La Coruna"/>
    <s v="Zara"/>
    <s v="Fashion &amp; Retail"/>
    <x v="0"/>
    <x v="1"/>
    <s v="Ortega Mera"/>
    <s v="Sandra"/>
    <n v="6900"/>
    <n v="1968"/>
    <n v="7"/>
    <n v="9"/>
    <n v="110.96"/>
    <n v="1394116310769"/>
    <n v="83.3"/>
    <n v="14.2"/>
    <n v="47"/>
    <n v="47076781"/>
    <x v="314"/>
  </r>
  <r>
    <n v="344"/>
    <x v="13"/>
    <x v="328"/>
    <s v="United States"/>
    <s v="Portage"/>
    <s v="Medical equipment"/>
    <s v="Healthcare"/>
    <x v="0"/>
    <x v="1"/>
    <s v="Stryker"/>
    <s v="Ronda"/>
    <n v="6900"/>
    <n v="1954"/>
    <n v="5"/>
    <n v="1"/>
    <n v="117.24"/>
    <n v="21427700000000"/>
    <n v="78.5"/>
    <n v="9.6"/>
    <n v="36.6"/>
    <n v="328239523"/>
    <x v="315"/>
  </r>
  <r>
    <n v="352"/>
    <x v="12"/>
    <x v="329"/>
    <s v="United States"/>
    <s v="Houston"/>
    <s v="Pipelines"/>
    <s v="Energy"/>
    <x v="0"/>
    <x v="1"/>
    <s v="Avara"/>
    <s v="Dannine"/>
    <n v="6800"/>
    <n v="1964"/>
    <n v="3"/>
    <n v="9"/>
    <n v="117.24"/>
    <n v="21427700000000"/>
    <n v="78.5"/>
    <n v="9.6"/>
    <n v="36.6"/>
    <n v="328239523"/>
    <x v="316"/>
  </r>
  <r>
    <n v="352"/>
    <x v="6"/>
    <x v="330"/>
    <s v="Italy"/>
    <s v="Milan"/>
    <s v="Media"/>
    <s v="Diversified"/>
    <x v="1"/>
    <x v="0"/>
    <s v="Berlusconi"/>
    <s v="Silvio"/>
    <n v="6800"/>
    <n v="1936"/>
    <n v="9"/>
    <n v="29"/>
    <n v="110.62"/>
    <n v="2001244392042"/>
    <n v="82.9"/>
    <n v="24.3"/>
    <n v="59.1"/>
    <n v="60297396"/>
    <x v="317"/>
  </r>
  <r>
    <n v="352"/>
    <x v="9"/>
    <x v="331"/>
    <s v="United Kingdom"/>
    <s v="Stoke-on-Trent"/>
    <s v="Online gambling"/>
    <s v="Gambling &amp; Casinos"/>
    <x v="1"/>
    <x v="1"/>
    <s v="Coates"/>
    <s v="Denise"/>
    <n v="6800"/>
    <n v="1967"/>
    <n v="9"/>
    <n v="26"/>
    <n v="119.62"/>
    <n v="2827113184696"/>
    <n v="81.3"/>
    <n v="25.5"/>
    <n v="30.6"/>
    <n v="66834405"/>
    <x v="318"/>
  </r>
  <r>
    <n v="352"/>
    <x v="12"/>
    <x v="332"/>
    <s v="United States"/>
    <s v="Houston"/>
    <s v="Pipelines"/>
    <s v="Energy"/>
    <x v="0"/>
    <x v="0"/>
    <s v="Duncan"/>
    <s v="Scott"/>
    <n v="6800"/>
    <n v="1982"/>
    <n v="11"/>
    <n v="1"/>
    <n v="117.24"/>
    <n v="21427700000000"/>
    <n v="78.5"/>
    <n v="9.6"/>
    <n v="36.6"/>
    <n v="328239523"/>
    <x v="319"/>
  </r>
  <r>
    <n v="352"/>
    <x v="12"/>
    <x v="333"/>
    <s v="United States"/>
    <s v="Houston"/>
    <s v="Pipelines"/>
    <s v="Energy"/>
    <x v="0"/>
    <x v="1"/>
    <s v="Frantz"/>
    <s v="Milane"/>
    <n v="6800"/>
    <n v="1969"/>
    <n v="8"/>
    <n v="12"/>
    <n v="117.24"/>
    <n v="21427700000000"/>
    <n v="78.5"/>
    <n v="9.6"/>
    <n v="36.6"/>
    <n v="328239523"/>
    <x v="320"/>
  </r>
  <r>
    <n v="352"/>
    <x v="3"/>
    <x v="334"/>
    <s v="United States"/>
    <s v="Boston"/>
    <s v="Fidelity"/>
    <s v="Finance &amp; Investments"/>
    <x v="0"/>
    <x v="0"/>
    <s v="Johnson"/>
    <s v="Edward"/>
    <n v="6800"/>
    <n v="1964"/>
    <n v="11"/>
    <n v="18"/>
    <n v="117.24"/>
    <n v="21427700000000"/>
    <n v="78.5"/>
    <n v="9.6"/>
    <n v="36.6"/>
    <n v="328239523"/>
    <x v="321"/>
  </r>
  <r>
    <n v="352"/>
    <x v="3"/>
    <x v="335"/>
    <s v="United States"/>
    <s v="Los Altos"/>
    <s v="Tech investments"/>
    <s v="Finance &amp; Investments"/>
    <x v="1"/>
    <x v="0"/>
    <s v="Milner"/>
    <s v="Yuri"/>
    <n v="6800"/>
    <n v="1961"/>
    <n v="11"/>
    <n v="11"/>
    <n v="117.24"/>
    <n v="21427700000000"/>
    <n v="78.5"/>
    <n v="9.6"/>
    <n v="36.6"/>
    <n v="328239523"/>
    <x v="322"/>
  </r>
  <r>
    <n v="352"/>
    <x v="2"/>
    <x v="336"/>
    <s v="United States"/>
    <s v="Woodside"/>
    <s v="Intel"/>
    <s v="Technology"/>
    <x v="1"/>
    <x v="0"/>
    <s v="Moore"/>
    <s v="Gordon"/>
    <n v="6800"/>
    <n v="1929"/>
    <n v="1"/>
    <n v="3"/>
    <n v="117.24"/>
    <n v="21427700000000"/>
    <n v="78.5"/>
    <n v="9.6"/>
    <n v="36.6"/>
    <n v="328239523"/>
    <x v="323"/>
  </r>
  <r>
    <n v="352"/>
    <x v="3"/>
    <x v="337"/>
    <s v="United States"/>
    <s v="Millburn"/>
    <s v="Hedge funds"/>
    <s v="Finance &amp; Investments"/>
    <x v="1"/>
    <x v="0"/>
    <s v="Overdeck"/>
    <s v="John"/>
    <n v="6800"/>
    <n v="1969"/>
    <n v="12"/>
    <n v="21"/>
    <n v="117.24"/>
    <n v="21427700000000"/>
    <n v="78.5"/>
    <n v="9.6"/>
    <n v="36.6"/>
    <n v="328239523"/>
    <x v="324"/>
  </r>
  <r>
    <n v="352"/>
    <x v="3"/>
    <x v="338"/>
    <s v="United States"/>
    <s v="Scarsdale"/>
    <s v="Hedge funds"/>
    <s v="Finance &amp; Investments"/>
    <x v="1"/>
    <x v="0"/>
    <s v="Siegel"/>
    <s v="David"/>
    <n v="6800"/>
    <n v="1961"/>
    <n v="7"/>
    <n v="15"/>
    <n v="117.24"/>
    <n v="21427700000000"/>
    <n v="78.5"/>
    <n v="9.6"/>
    <n v="36.6"/>
    <n v="328239523"/>
    <x v="325"/>
  </r>
  <r>
    <n v="352"/>
    <x v="6"/>
    <x v="339"/>
    <s v="Russia"/>
    <s v="Moscow"/>
    <s v="Metals, investments"/>
    <s v="Diversified"/>
    <x v="1"/>
    <x v="0"/>
    <s v="Vekselberg"/>
    <s v="Viktor"/>
    <n v="6800"/>
    <n v="1957"/>
    <n v="4"/>
    <n v="14"/>
    <n v="180.75"/>
    <n v="1699876578871"/>
    <n v="72.7"/>
    <n v="11.4"/>
    <n v="46.2"/>
    <n v="144373535"/>
    <x v="326"/>
  </r>
  <r>
    <n v="352"/>
    <x v="2"/>
    <x v="340"/>
    <s v="China"/>
    <s v="Shenzhen"/>
    <s v="Electronics components"/>
    <s v="Technology"/>
    <x v="1"/>
    <x v="0"/>
    <s v="Wang"/>
    <s v="Laisheng"/>
    <n v="6800"/>
    <n v="1964"/>
    <n v="12"/>
    <n v="14"/>
    <n v="125.08"/>
    <n v="19910000000000"/>
    <n v="77"/>
    <n v="9.4"/>
    <n v="59.2"/>
    <n v="1397715000"/>
    <x v="327"/>
  </r>
  <r>
    <n v="352"/>
    <x v="12"/>
    <x v="341"/>
    <s v="United States"/>
    <s v="Houston"/>
    <s v="Pipelines"/>
    <s v="Energy"/>
    <x v="0"/>
    <x v="1"/>
    <s v="Williams"/>
    <s v="Randa Duncan"/>
    <n v="6800"/>
    <n v="1961"/>
    <n v="8"/>
    <n v="28"/>
    <n v="117.24"/>
    <n v="21427700000000"/>
    <n v="78.5"/>
    <n v="9.6"/>
    <n v="36.6"/>
    <n v="328239523"/>
    <x v="328"/>
  </r>
  <r>
    <n v="365"/>
    <x v="3"/>
    <x v="342"/>
    <s v="United States"/>
    <s v="Dallas"/>
    <s v="Money management"/>
    <s v="Finance &amp; Investments"/>
    <x v="1"/>
    <x v="0"/>
    <s v="Fisher"/>
    <s v="Ken"/>
    <n v="6700"/>
    <n v="1950"/>
    <n v="11"/>
    <n v="29"/>
    <n v="117.24"/>
    <n v="21427700000000"/>
    <n v="78.5"/>
    <n v="9.6"/>
    <n v="36.6"/>
    <n v="328239523"/>
    <x v="329"/>
  </r>
  <r>
    <n v="365"/>
    <x v="3"/>
    <x v="343"/>
    <s v="United Kingdom"/>
    <s v="London"/>
    <s v="Hedge funds"/>
    <s v="Finance &amp; Investments"/>
    <x v="1"/>
    <x v="0"/>
    <s v="Hohn"/>
    <s v="Christopher"/>
    <n v="6700"/>
    <n v="1966"/>
    <n v="10"/>
    <n v="27"/>
    <n v="119.62"/>
    <n v="2827113184696"/>
    <n v="81.3"/>
    <n v="25.5"/>
    <n v="30.6"/>
    <n v="66834405"/>
    <x v="330"/>
  </r>
  <r>
    <n v="365"/>
    <x v="10"/>
    <x v="344"/>
    <s v="Denmark"/>
    <s v="Billund"/>
    <s v="Lego"/>
    <s v="Manufacturing"/>
    <x v="0"/>
    <x v="0"/>
    <s v="Kristiansen"/>
    <s v="Kjeld Kirk"/>
    <n v="6700"/>
    <n v="1947"/>
    <n v="12"/>
    <n v="27"/>
    <n v="110.35"/>
    <n v="348078018464"/>
    <n v="81"/>
    <n v="32.4"/>
    <n v="23.8"/>
    <n v="5818553"/>
    <x v="331"/>
  </r>
  <r>
    <n v="365"/>
    <x v="10"/>
    <x v="345"/>
    <s v="Denmark"/>
    <s v="Billund"/>
    <s v="Lego"/>
    <s v="Manufacturing"/>
    <x v="0"/>
    <x v="1"/>
    <s v="Kristiansen"/>
    <s v="Sofie Kirk"/>
    <n v="6700"/>
    <n v="1976"/>
    <n v="1"/>
    <n v="1"/>
    <n v="110.35"/>
    <n v="348078018464"/>
    <n v="81"/>
    <n v="32.4"/>
    <n v="23.8"/>
    <n v="5818553"/>
    <x v="332"/>
  </r>
  <r>
    <n v="365"/>
    <x v="10"/>
    <x v="346"/>
    <s v="Denmark"/>
    <s v="Billund"/>
    <s v="Lego"/>
    <s v="Manufacturing"/>
    <x v="0"/>
    <x v="0"/>
    <s v="Kristiansen"/>
    <s v="Thomas Kirk"/>
    <n v="6700"/>
    <n v="1979"/>
    <n v="1"/>
    <n v="1"/>
    <n v="110.35"/>
    <n v="348078018464"/>
    <n v="81"/>
    <n v="32.4"/>
    <n v="23.8"/>
    <n v="5818553"/>
    <x v="333"/>
  </r>
  <r>
    <n v="365"/>
    <x v="13"/>
    <x v="347"/>
    <s v="Italy"/>
    <s v="Fiesole"/>
    <s v="Pharmaceuticals"/>
    <s v="Healthcare"/>
    <x v="0"/>
    <x v="1"/>
    <s v="Landini Aleotti"/>
    <s v="Massimiliana"/>
    <n v="6700"/>
    <n v="1943"/>
    <n v="1"/>
    <n v="1"/>
    <n v="110.62"/>
    <n v="2001244392042"/>
    <n v="82.9"/>
    <n v="24.3"/>
    <n v="59.1"/>
    <n v="60297396"/>
    <x v="62"/>
  </r>
  <r>
    <n v="365"/>
    <x v="1"/>
    <x v="348"/>
    <s v="China"/>
    <s v="Ningde"/>
    <s v="Batteries"/>
    <s v="Automotive"/>
    <x v="1"/>
    <x v="0"/>
    <s v="Li"/>
    <s v="Ping"/>
    <n v="6700"/>
    <n v="1968"/>
    <n v="1"/>
    <n v="1"/>
    <n v="125.08"/>
    <n v="19910000000000"/>
    <n v="77"/>
    <n v="9.4"/>
    <n v="59.2"/>
    <n v="1397715000"/>
    <x v="220"/>
  </r>
  <r>
    <n v="365"/>
    <x v="10"/>
    <x v="349"/>
    <s v="China"/>
    <s v="Hangzhou"/>
    <s v="Solar panel components"/>
    <s v="Manufacturing"/>
    <x v="1"/>
    <x v="0"/>
    <s v="Lin"/>
    <s v="Jianhua"/>
    <n v="6700"/>
    <n v="1962"/>
    <n v="8"/>
    <n v="1"/>
    <n v="125.08"/>
    <n v="19910000000000"/>
    <n v="77"/>
    <n v="9.4"/>
    <n v="59.2"/>
    <n v="1397715000"/>
    <x v="334"/>
  </r>
  <r>
    <n v="365"/>
    <x v="10"/>
    <x v="350"/>
    <s v="Switzerland"/>
    <s v="Feldmeilen"/>
    <s v="Chemicals"/>
    <s v="Manufacturing"/>
    <x v="0"/>
    <x v="1"/>
    <s v="Martullo-Blocher"/>
    <s v="Magdalena"/>
    <n v="6700"/>
    <n v="1969"/>
    <n v="1"/>
    <n v="1"/>
    <n v="99.55"/>
    <n v="703082435360"/>
    <n v="83.6"/>
    <n v="10.1"/>
    <n v="28.8"/>
    <n v="8574832"/>
    <x v="36"/>
  </r>
  <r>
    <n v="365"/>
    <x v="5"/>
    <x v="351"/>
    <s v="France"/>
    <s v="Paris"/>
    <s v="Internet, telecom"/>
    <s v="Telecom"/>
    <x v="1"/>
    <x v="0"/>
    <s v="Niel"/>
    <s v="Xavier"/>
    <n v="6700"/>
    <n v="1967"/>
    <n v="8"/>
    <n v="25"/>
    <n v="110.05"/>
    <n v="2715518274227"/>
    <n v="82.5"/>
    <n v="24.2"/>
    <n v="60.7"/>
    <n v="67059887"/>
    <x v="335"/>
  </r>
  <r>
    <n v="365"/>
    <x v="12"/>
    <x v="352"/>
    <s v="United States"/>
    <s v="Boca Raton"/>
    <s v="Natural gas"/>
    <s v="Energy"/>
    <x v="1"/>
    <x v="0"/>
    <s v="Pegula"/>
    <s v="Terrence"/>
    <n v="6700"/>
    <n v="1951"/>
    <n v="3"/>
    <n v="27"/>
    <n v="117.24"/>
    <n v="21427700000000"/>
    <n v="78.5"/>
    <n v="9.6"/>
    <n v="36.6"/>
    <n v="328239523"/>
    <x v="336"/>
  </r>
  <r>
    <n v="365"/>
    <x v="15"/>
    <x v="353"/>
    <s v="United States"/>
    <s v="Los Angeles"/>
    <s v="Real estate"/>
    <s v="Real Estate"/>
    <x v="0"/>
    <x v="0"/>
    <s v="Roski"/>
    <s v="Edward"/>
    <n v="6700"/>
    <n v="1938"/>
    <n v="12"/>
    <n v="25"/>
    <n v="117.24"/>
    <n v="21427700000000"/>
    <n v="78.5"/>
    <n v="9.6"/>
    <n v="36.6"/>
    <n v="328239523"/>
    <x v="337"/>
  </r>
  <r>
    <n v="365"/>
    <x v="15"/>
    <x v="354"/>
    <s v="United States"/>
    <s v="Atherton"/>
    <s v="Real estate"/>
    <s v="Real Estate"/>
    <x v="1"/>
    <x v="0"/>
    <s v="Sobrato"/>
    <s v="John A."/>
    <n v="6700"/>
    <n v="1939"/>
    <n v="5"/>
    <n v="23"/>
    <n v="117.24"/>
    <n v="21427700000000"/>
    <n v="78.5"/>
    <n v="9.6"/>
    <n v="36.6"/>
    <n v="328239523"/>
    <x v="338"/>
  </r>
  <r>
    <n v="365"/>
    <x v="3"/>
    <x v="355"/>
    <s v="United States"/>
    <s v="Katonah"/>
    <s v="Hedge funds"/>
    <s v="Finance &amp; Investments"/>
    <x v="1"/>
    <x v="0"/>
    <s v="Soros"/>
    <s v="George"/>
    <n v="6700"/>
    <n v="1930"/>
    <n v="8"/>
    <n v="12"/>
    <n v="117.24"/>
    <n v="21427700000000"/>
    <n v="78.5"/>
    <n v="9.6"/>
    <n v="36.6"/>
    <n v="328239523"/>
    <x v="339"/>
  </r>
  <r>
    <n v="365"/>
    <x v="2"/>
    <x v="356"/>
    <s v="United States"/>
    <s v="Irvine"/>
    <s v="Computer hardware"/>
    <s v="Technology"/>
    <x v="1"/>
    <x v="0"/>
    <s v="Sun"/>
    <s v="David"/>
    <n v="6700"/>
    <n v="1951"/>
    <n v="10"/>
    <n v="12"/>
    <n v="117.24"/>
    <n v="21427700000000"/>
    <n v="78.5"/>
    <n v="9.6"/>
    <n v="36.6"/>
    <n v="328239523"/>
    <x v="340"/>
  </r>
  <r>
    <n v="365"/>
    <x v="10"/>
    <x v="357"/>
    <s v="Denmark"/>
    <s v="Billund"/>
    <s v="Lego"/>
    <s v="Manufacturing"/>
    <x v="0"/>
    <x v="1"/>
    <s v="Thinggaard"/>
    <s v="Agnete Kirk"/>
    <n v="6700"/>
    <n v="1983"/>
    <n v="5"/>
    <n v="18"/>
    <n v="110.35"/>
    <n v="348078018464"/>
    <n v="81"/>
    <n v="32.4"/>
    <n v="23.8"/>
    <n v="5818553"/>
    <x v="341"/>
  </r>
  <r>
    <n v="365"/>
    <x v="2"/>
    <x v="358"/>
    <s v="United States"/>
    <s v="Rolling Hills"/>
    <s v="Computer hardware"/>
    <s v="Technology"/>
    <x v="1"/>
    <x v="0"/>
    <s v="Tu"/>
    <s v="John"/>
    <n v="6700"/>
    <n v="1941"/>
    <n v="8"/>
    <n v="12"/>
    <n v="117.24"/>
    <n v="21427700000000"/>
    <n v="78.5"/>
    <n v="9.6"/>
    <n v="36.6"/>
    <n v="328239523"/>
    <x v="163"/>
  </r>
  <r>
    <n v="365"/>
    <x v="7"/>
    <x v="359"/>
    <s v="China"/>
    <s v="Quanzhou"/>
    <s v="Snacks, beverages"/>
    <s v="Food &amp; Beverage"/>
    <x v="1"/>
    <x v="0"/>
    <s v="Xu"/>
    <s v="Shihui"/>
    <n v="6700"/>
    <n v="1958"/>
    <n v="1"/>
    <n v="1"/>
    <n v="125.08"/>
    <n v="19910000000000"/>
    <n v="77"/>
    <n v="9.4"/>
    <n v="59.2"/>
    <n v="1397715000"/>
    <x v="342"/>
  </r>
  <r>
    <n v="383"/>
    <x v="10"/>
    <x v="360"/>
    <s v="Switzerland"/>
    <s v="Wilen bei Wollerau"/>
    <s v="Chemicals"/>
    <s v="Manufacturing"/>
    <x v="0"/>
    <x v="1"/>
    <s v="Blocher"/>
    <s v="Rahel"/>
    <n v="6600"/>
    <n v="1976"/>
    <n v="1"/>
    <n v="1"/>
    <n v="99.55"/>
    <n v="703082435360"/>
    <n v="83.6"/>
    <n v="10.1"/>
    <n v="28.8"/>
    <n v="8574832"/>
    <x v="332"/>
  </r>
  <r>
    <n v="383"/>
    <x v="7"/>
    <x v="361"/>
    <s v="United States"/>
    <s v="Atlanta"/>
    <s v="Chick-fil-A"/>
    <s v="Food &amp; Beverage"/>
    <x v="0"/>
    <x v="0"/>
    <s v="Cathy"/>
    <s v="Bubba"/>
    <n v="6600"/>
    <n v="1954"/>
    <n v="4"/>
    <n v="22"/>
    <n v="117.24"/>
    <n v="21427700000000"/>
    <n v="78.5"/>
    <n v="9.6"/>
    <n v="36.6"/>
    <n v="328239523"/>
    <x v="343"/>
  </r>
  <r>
    <n v="383"/>
    <x v="7"/>
    <x v="362"/>
    <s v="United States"/>
    <s v="Atlanta"/>
    <s v="Chick-fil-A"/>
    <s v="Food &amp; Beverage"/>
    <x v="0"/>
    <x v="0"/>
    <s v="Cathy"/>
    <s v="Dan"/>
    <n v="6600"/>
    <n v="1953"/>
    <n v="3"/>
    <n v="1"/>
    <n v="117.24"/>
    <n v="21427700000000"/>
    <n v="78.5"/>
    <n v="9.6"/>
    <n v="36.6"/>
    <n v="328239523"/>
    <x v="344"/>
  </r>
  <r>
    <n v="383"/>
    <x v="7"/>
    <x v="363"/>
    <s v="United States"/>
    <s v="Hampton"/>
    <s v="Chick-fil-A"/>
    <s v="Food &amp; Beverage"/>
    <x v="0"/>
    <x v="1"/>
    <s v="Cathy White"/>
    <s v="Trudy"/>
    <n v="6600"/>
    <n v="1955"/>
    <n v="12"/>
    <n v="17"/>
    <n v="117.24"/>
    <n v="21427700000000"/>
    <n v="78.5"/>
    <n v="9.6"/>
    <n v="36.6"/>
    <n v="328239523"/>
    <x v="345"/>
  </r>
  <r>
    <n v="383"/>
    <x v="3"/>
    <x v="364"/>
    <s v="United States"/>
    <s v="New York"/>
    <s v="Hedge funds"/>
    <s v="Finance &amp; Investments"/>
    <x v="1"/>
    <x v="0"/>
    <s v="Kovner"/>
    <s v="Bruce"/>
    <n v="6600"/>
    <n v="1945"/>
    <n v="2"/>
    <n v="25"/>
    <n v="117.24"/>
    <n v="21427700000000"/>
    <n v="78.5"/>
    <n v="9.6"/>
    <n v="36.6"/>
    <n v="328239523"/>
    <x v="346"/>
  </r>
  <r>
    <n v="383"/>
    <x v="2"/>
    <x v="365"/>
    <s v="United States"/>
    <s v="Newport Coast"/>
    <s v="Semiconductors"/>
    <s v="Technology"/>
    <x v="1"/>
    <x v="0"/>
    <s v="Nicholas"/>
    <s v="Henry"/>
    <n v="6600"/>
    <n v="1959"/>
    <n v="10"/>
    <n v="8"/>
    <n v="117.24"/>
    <n v="21427700000000"/>
    <n v="78.5"/>
    <n v="9.6"/>
    <n v="36.6"/>
    <n v="328239523"/>
    <x v="347"/>
  </r>
  <r>
    <n v="383"/>
    <x v="3"/>
    <x v="366"/>
    <s v="Germany"/>
    <s v="Munich"/>
    <s v="Investments"/>
    <s v="Finance &amp; Investments"/>
    <x v="0"/>
    <x v="1"/>
    <s v="Thiele"/>
    <s v="Nadia"/>
    <n v="6600"/>
    <n v="1976"/>
    <n v="1"/>
    <n v="7"/>
    <n v="112.85"/>
    <n v="3845630030824"/>
    <n v="80.900000000000006"/>
    <n v="11.5"/>
    <n v="48.8"/>
    <n v="83132799"/>
    <x v="348"/>
  </r>
  <r>
    <n v="390"/>
    <x v="3"/>
    <x v="367"/>
    <s v="United States"/>
    <s v="Fort Worth"/>
    <s v="Private equity"/>
    <s v="Finance &amp; Investments"/>
    <x v="1"/>
    <x v="0"/>
    <s v="Bonderman"/>
    <s v="David"/>
    <n v="6500"/>
    <n v="1942"/>
    <n v="11"/>
    <n v="27"/>
    <n v="117.24"/>
    <n v="21427700000000"/>
    <n v="78.5"/>
    <n v="9.6"/>
    <n v="36.6"/>
    <n v="328239523"/>
    <x v="349"/>
  </r>
  <r>
    <n v="390"/>
    <x v="2"/>
    <x v="368"/>
    <s v="United States"/>
    <s v="Medina"/>
    <s v="Microsoft"/>
    <s v="Technology"/>
    <x v="0"/>
    <x v="1"/>
    <s v="French Gates"/>
    <s v="Melinda"/>
    <n v="6500"/>
    <n v="1964"/>
    <n v="8"/>
    <n v="15"/>
    <n v="117.24"/>
    <n v="21427700000000"/>
    <n v="78.5"/>
    <n v="9.6"/>
    <n v="36.6"/>
    <n v="328239523"/>
    <x v="350"/>
  </r>
  <r>
    <n v="390"/>
    <x v="15"/>
    <x v="369"/>
    <s v="United States"/>
    <s v="Chevy Chase"/>
    <s v="Real estate"/>
    <s v="Real Estate"/>
    <x v="0"/>
    <x v="1"/>
    <s v="Lerner"/>
    <s v="Annette"/>
    <n v="6500"/>
    <n v="1930"/>
    <n v="2"/>
    <n v="27"/>
    <n v="117.24"/>
    <n v="21427700000000"/>
    <n v="78.5"/>
    <n v="9.6"/>
    <n v="36.6"/>
    <n v="328239523"/>
    <x v="351"/>
  </r>
  <r>
    <n v="390"/>
    <x v="15"/>
    <x v="370"/>
    <s v="United Kingdom"/>
    <s v="London"/>
    <s v="Investments, real estate"/>
    <s v="Real Estate"/>
    <x v="1"/>
    <x v="0"/>
    <s v="Reuben"/>
    <s v="David"/>
    <n v="6500"/>
    <n v="1938"/>
    <n v="9"/>
    <n v="1"/>
    <n v="119.62"/>
    <n v="2827113184696"/>
    <n v="81.3"/>
    <n v="25.5"/>
    <n v="30.6"/>
    <n v="66834405"/>
    <x v="352"/>
  </r>
  <r>
    <n v="390"/>
    <x v="15"/>
    <x v="371"/>
    <s v="Switzerland"/>
    <s v="Crans Montana"/>
    <s v="Real estate"/>
    <s v="Real Estate"/>
    <x v="1"/>
    <x v="0"/>
    <s v="Vitek"/>
    <s v="Radovan"/>
    <n v="6500"/>
    <n v="1971"/>
    <n v="4"/>
    <n v="22"/>
    <n v="99.55"/>
    <n v="703082435360"/>
    <n v="83.6"/>
    <n v="10.1"/>
    <n v="28.8"/>
    <n v="8574832"/>
    <x v="353"/>
  </r>
  <r>
    <n v="397"/>
    <x v="3"/>
    <x v="372"/>
    <s v="Sweden"/>
    <s v="Gothenberg"/>
    <s v="Investments"/>
    <s v="Finance &amp; Investments"/>
    <x v="1"/>
    <x v="0"/>
    <s v="Bennet"/>
    <s v="Carl"/>
    <n v="6400"/>
    <n v="1951"/>
    <n v="8"/>
    <n v="19"/>
    <n v="110.51"/>
    <n v="530832908738"/>
    <n v="82.5"/>
    <n v="27.9"/>
    <n v="49.1"/>
    <n v="10285453"/>
    <x v="354"/>
  </r>
  <r>
    <n v="397"/>
    <x v="17"/>
    <x v="373"/>
    <s v="United States"/>
    <s v="Hobe Sound"/>
    <s v="Staffing, Baltimore Ravens"/>
    <s v="Sports"/>
    <x v="1"/>
    <x v="0"/>
    <s v="Bisciotti"/>
    <s v="Stephen"/>
    <n v="6400"/>
    <n v="1960"/>
    <n v="4"/>
    <n v="10"/>
    <n v="117.24"/>
    <n v="21427700000000"/>
    <n v="78.5"/>
    <n v="9.6"/>
    <n v="36.6"/>
    <n v="328239523"/>
    <x v="355"/>
  </r>
  <r>
    <n v="397"/>
    <x v="3"/>
    <x v="374"/>
    <s v="United States"/>
    <s v="New York"/>
    <s v="Hedge funds"/>
    <s v="Finance &amp; Investments"/>
    <x v="1"/>
    <x v="0"/>
    <s v="Druckenmiller"/>
    <s v="Stanley"/>
    <n v="6400"/>
    <n v="1953"/>
    <n v="6"/>
    <n v="14"/>
    <n v="117.24"/>
    <n v="21427700000000"/>
    <n v="78.5"/>
    <n v="9.6"/>
    <n v="36.6"/>
    <n v="328239523"/>
    <x v="356"/>
  </r>
  <r>
    <n v="397"/>
    <x v="13"/>
    <x v="375"/>
    <s v="China"/>
    <s v="Beijing"/>
    <s v="Biomedical products"/>
    <s v="Healthcare"/>
    <x v="1"/>
    <x v="1"/>
    <s v="Jian"/>
    <s v="Jun"/>
    <n v="6400"/>
    <n v="1963"/>
    <n v="11"/>
    <n v="1"/>
    <n v="125.08"/>
    <n v="19910000000000"/>
    <n v="77"/>
    <n v="9.4"/>
    <n v="59.2"/>
    <n v="1397715000"/>
    <x v="357"/>
  </r>
  <r>
    <n v="397"/>
    <x v="12"/>
    <x v="376"/>
    <s v="France"/>
    <s v="Paris"/>
    <s v="Oil, banking, telecom"/>
    <s v="Energy"/>
    <x v="1"/>
    <x v="0"/>
    <s v="Kuzmichev"/>
    <s v="Alexei"/>
    <n v="6400"/>
    <n v="1962"/>
    <n v="10"/>
    <n v="15"/>
    <n v="110.05"/>
    <n v="2715518274227"/>
    <n v="82.5"/>
    <n v="24.2"/>
    <n v="60.7"/>
    <n v="67059887"/>
    <x v="358"/>
  </r>
  <r>
    <n v="397"/>
    <x v="3"/>
    <x v="377"/>
    <s v="Colombia"/>
    <s v="Bogota"/>
    <s v="Banking"/>
    <s v="Finance &amp; Investments"/>
    <x v="1"/>
    <x v="0"/>
    <s v="Sarmiento"/>
    <s v="Luis Carlos"/>
    <n v="6400"/>
    <n v="1933"/>
    <n v="1"/>
    <n v="27"/>
    <n v="140.94999999999999"/>
    <n v="323802808108"/>
    <n v="77.099999999999994"/>
    <n v="14.4"/>
    <n v="71.2"/>
    <n v="50339443"/>
    <x v="359"/>
  </r>
  <r>
    <n v="397"/>
    <x v="8"/>
    <x v="378"/>
    <s v="United States"/>
    <s v="Missoula"/>
    <s v="Construction, mining"/>
    <s v="Logistics"/>
    <x v="1"/>
    <x v="0"/>
    <s v="Washington"/>
    <s v="Dennis"/>
    <n v="6400"/>
    <n v="1934"/>
    <n v="7"/>
    <n v="27"/>
    <n v="117.24"/>
    <n v="21427700000000"/>
    <n v="78.5"/>
    <n v="9.6"/>
    <n v="36.6"/>
    <n v="328239523"/>
    <x v="360"/>
  </r>
  <r>
    <n v="405"/>
    <x v="16"/>
    <x v="379"/>
    <s v="United Kingdom"/>
    <s v="Gloucestershire"/>
    <s v="Construction equipment"/>
    <s v="Construction &amp; Engineering"/>
    <x v="0"/>
    <x v="0"/>
    <s v="Bamford"/>
    <s v="Anthony"/>
    <n v="6300"/>
    <n v="1945"/>
    <n v="10"/>
    <n v="23"/>
    <n v="119.62"/>
    <n v="2827113184696"/>
    <n v="81.3"/>
    <n v="25.5"/>
    <n v="30.6"/>
    <n v="66834405"/>
    <x v="361"/>
  </r>
  <r>
    <n v="405"/>
    <x v="12"/>
    <x v="380"/>
    <s v="China"/>
    <s v="Changzhou"/>
    <s v="Solar equipment"/>
    <s v="Energy"/>
    <x v="1"/>
    <x v="0"/>
    <s v="Gao"/>
    <s v="Jifan"/>
    <n v="6300"/>
    <n v="1965"/>
    <n v="1"/>
    <n v="1"/>
    <n v="125.08"/>
    <n v="19910000000000"/>
    <n v="77"/>
    <n v="9.4"/>
    <n v="59.2"/>
    <n v="1397715000"/>
    <x v="362"/>
  </r>
  <r>
    <n v="405"/>
    <x v="3"/>
    <x v="381"/>
    <s v="United Kingdom"/>
    <s v="London"/>
    <s v="Private equity"/>
    <s v="Finance &amp; Investments"/>
    <x v="1"/>
    <x v="0"/>
    <s v="Grayken"/>
    <s v="John"/>
    <n v="6300"/>
    <n v="1956"/>
    <n v="6"/>
    <n v="1"/>
    <n v="119.62"/>
    <n v="2827113184696"/>
    <n v="81.3"/>
    <n v="25.5"/>
    <n v="30.6"/>
    <n v="66834405"/>
    <x v="363"/>
  </r>
  <r>
    <n v="405"/>
    <x v="13"/>
    <x v="382"/>
    <s v="France"/>
    <s v="Lyon"/>
    <s v="Pharmaceuticals"/>
    <s v="Healthcare"/>
    <x v="0"/>
    <x v="0"/>
    <s v="Merieux"/>
    <s v="Alain"/>
    <n v="6300"/>
    <n v="1938"/>
    <n v="1"/>
    <n v="1"/>
    <n v="110.05"/>
    <n v="2715518274227"/>
    <n v="82.5"/>
    <n v="24.2"/>
    <n v="60.7"/>
    <n v="67059887"/>
    <x v="364"/>
  </r>
  <r>
    <n v="405"/>
    <x v="12"/>
    <x v="383"/>
    <s v="China"/>
    <s v="Langfang"/>
    <s v="Natural gas distribution"/>
    <s v="Energy"/>
    <x v="1"/>
    <x v="0"/>
    <s v="Wang"/>
    <s v="Yusuo"/>
    <n v="6300"/>
    <n v="1964"/>
    <n v="3"/>
    <n v="11"/>
    <n v="125.08"/>
    <n v="19910000000000"/>
    <n v="77"/>
    <n v="9.4"/>
    <n v="59.2"/>
    <n v="1397715000"/>
    <x v="365"/>
  </r>
  <r>
    <n v="405"/>
    <x v="10"/>
    <x v="384"/>
    <s v="Israel"/>
    <s v="Tel Aviv"/>
    <s v="Metalworking tools"/>
    <s v="Manufacturing"/>
    <x v="1"/>
    <x v="0"/>
    <s v="Wertheimer"/>
    <s v="Stef"/>
    <n v="6300"/>
    <n v="1926"/>
    <n v="7"/>
    <n v="16"/>
    <n v="108.15"/>
    <n v="395098666122"/>
    <n v="82.8"/>
    <n v="23.1"/>
    <n v="25.3"/>
    <n v="9053300"/>
    <x v="366"/>
  </r>
  <r>
    <n v="411"/>
    <x v="7"/>
    <x v="385"/>
    <s v="Mexico"/>
    <s v="Mexico City"/>
    <s v="Beer, investments"/>
    <s v="Food &amp; Beverage"/>
    <x v="0"/>
    <x v="1"/>
    <s v="Aramburuzabala"/>
    <s v="Maria Asuncion"/>
    <n v="6200"/>
    <n v="1963"/>
    <n v="5"/>
    <n v="2"/>
    <n v="141.54"/>
    <n v="1258286717125"/>
    <n v="75"/>
    <n v="13.1"/>
    <n v="55.1"/>
    <n v="126014024"/>
    <x v="367"/>
  </r>
  <r>
    <n v="411"/>
    <x v="6"/>
    <x v="386"/>
    <s v="Sweden"/>
    <s v="Stockholm"/>
    <s v="Investments"/>
    <s v="Diversified"/>
    <x v="1"/>
    <x v="0"/>
    <s v="Douglas"/>
    <s v="Gustaf"/>
    <n v="6200"/>
    <n v="1938"/>
    <n v="3"/>
    <n v="3"/>
    <n v="110.51"/>
    <n v="530832908738"/>
    <n v="82.5"/>
    <n v="27.9"/>
    <n v="49.1"/>
    <n v="10285453"/>
    <x v="368"/>
  </r>
  <r>
    <n v="411"/>
    <x v="14"/>
    <x v="387"/>
    <s v="Netherlands"/>
    <s v="Amsterdam"/>
    <s v="Temp agency"/>
    <s v="Service"/>
    <x v="1"/>
    <x v="0"/>
    <s v="Goldschmeding"/>
    <s v="Frits"/>
    <n v="6200"/>
    <n v="1933"/>
    <n v="8"/>
    <n v="2"/>
    <n v="115.91"/>
    <n v="909070395161"/>
    <n v="81.8"/>
    <n v="23"/>
    <n v="41.2"/>
    <n v="17332850"/>
    <x v="369"/>
  </r>
  <r>
    <n v="411"/>
    <x v="7"/>
    <x v="388"/>
    <s v="China"/>
    <s v="Shenzhen"/>
    <s v="Beverages"/>
    <s v="Food &amp; Beverage"/>
    <x v="1"/>
    <x v="0"/>
    <s v="Lin"/>
    <s v="Muqin"/>
    <n v="6200"/>
    <n v="1964"/>
    <n v="1"/>
    <n v="1"/>
    <n v="125.08"/>
    <n v="19910000000000"/>
    <n v="77"/>
    <n v="9.4"/>
    <n v="59.2"/>
    <n v="1397715000"/>
    <x v="136"/>
  </r>
  <r>
    <n v="411"/>
    <x v="10"/>
    <x v="389"/>
    <s v="China"/>
    <s v="Ningbo"/>
    <s v="Power strips"/>
    <s v="Manufacturing"/>
    <x v="1"/>
    <x v="0"/>
    <s v="Ruan"/>
    <s v="Liping"/>
    <n v="6200"/>
    <n v="1964"/>
    <n v="1"/>
    <n v="1"/>
    <n v="125.08"/>
    <n v="19910000000000"/>
    <n v="77"/>
    <n v="9.4"/>
    <n v="59.2"/>
    <n v="1397715000"/>
    <x v="136"/>
  </r>
  <r>
    <n v="411"/>
    <x v="10"/>
    <x v="390"/>
    <s v="China"/>
    <s v="Ningbo"/>
    <s v="Power strip"/>
    <s v="Manufacturing"/>
    <x v="1"/>
    <x v="0"/>
    <s v="Ruan"/>
    <s v="Xueping"/>
    <n v="6200"/>
    <n v="1972"/>
    <n v="1"/>
    <n v="1"/>
    <n v="125.08"/>
    <n v="19910000000000"/>
    <n v="77"/>
    <n v="9.4"/>
    <n v="59.2"/>
    <n v="1397715000"/>
    <x v="144"/>
  </r>
  <r>
    <n v="411"/>
    <x v="3"/>
    <x v="391"/>
    <s v="Poland"/>
    <s v="Kielce"/>
    <s v="Investments"/>
    <s v="Finance &amp; Investments"/>
    <x v="1"/>
    <x v="0"/>
    <s v="Solowow"/>
    <s v="Michal"/>
    <n v="6200"/>
    <n v="1962"/>
    <n v="7"/>
    <n v="11"/>
    <n v="114.11"/>
    <n v="592164400688"/>
    <n v="77.599999999999994"/>
    <n v="17.399999999999999"/>
    <n v="40.799999999999997"/>
    <n v="37970874"/>
    <x v="370"/>
  </r>
  <r>
    <n v="418"/>
    <x v="6"/>
    <x v="392"/>
    <s v="Nigeria"/>
    <s v="Lagos"/>
    <s v="Telecom, oil"/>
    <s v="Diversified"/>
    <x v="1"/>
    <x v="0"/>
    <s v="Adenuga"/>
    <s v="Mike"/>
    <n v="6100"/>
    <n v="1953"/>
    <n v="4"/>
    <n v="29"/>
    <n v="267.51"/>
    <n v="448120428859"/>
    <n v="54.3"/>
    <n v="1.5"/>
    <n v="34.799999999999997"/>
    <n v="200963599"/>
    <x v="371"/>
  </r>
  <r>
    <n v="418"/>
    <x v="3"/>
    <x v="393"/>
    <s v="United States"/>
    <s v="Beverly Hills"/>
    <s v="Private equity"/>
    <s v="Finance &amp; Investments"/>
    <x v="1"/>
    <x v="0"/>
    <s v="Gores"/>
    <s v="Tom"/>
    <n v="6100"/>
    <n v="1964"/>
    <n v="7"/>
    <n v="31"/>
    <n v="117.24"/>
    <n v="21427700000000"/>
    <n v="78.5"/>
    <n v="9.6"/>
    <n v="36.6"/>
    <n v="328239523"/>
    <x v="372"/>
  </r>
  <r>
    <n v="418"/>
    <x v="0"/>
    <x v="394"/>
    <s v="Germany"/>
    <s v="Hamburg"/>
    <s v="Coffee"/>
    <s v="Fashion &amp; Retail"/>
    <x v="0"/>
    <x v="0"/>
    <s v="Herz"/>
    <s v="Michael"/>
    <n v="6100"/>
    <n v="1943"/>
    <n v="9"/>
    <n v="28"/>
    <n v="112.85"/>
    <n v="3845630030824"/>
    <n v="80.900000000000006"/>
    <n v="11.5"/>
    <n v="48.8"/>
    <n v="83132799"/>
    <x v="373"/>
  </r>
  <r>
    <n v="418"/>
    <x v="0"/>
    <x v="395"/>
    <s v="Germany"/>
    <s v="Hamburg"/>
    <s v="Coffee"/>
    <s v="Fashion &amp; Retail"/>
    <x v="0"/>
    <x v="0"/>
    <s v="Herz"/>
    <s v="Wolfgang"/>
    <n v="6100"/>
    <n v="1951"/>
    <n v="1"/>
    <n v="1"/>
    <n v="112.85"/>
    <n v="3845630030824"/>
    <n v="80.900000000000006"/>
    <n v="11.5"/>
    <n v="48.8"/>
    <n v="83132799"/>
    <x v="96"/>
  </r>
  <r>
    <n v="425"/>
    <x v="11"/>
    <x v="396"/>
    <s v="Russia"/>
    <s v="Moscow"/>
    <s v="Steel, mining"/>
    <s v="Metals &amp; Mining"/>
    <x v="1"/>
    <x v="0"/>
    <s v="Abramov"/>
    <s v="Alexander"/>
    <n v="6000"/>
    <n v="1959"/>
    <n v="2"/>
    <n v="20"/>
    <n v="180.75"/>
    <n v="1699876578871"/>
    <n v="72.7"/>
    <n v="11.4"/>
    <n v="46.2"/>
    <n v="144373535"/>
    <x v="374"/>
  </r>
  <r>
    <n v="425"/>
    <x v="15"/>
    <x v="397"/>
    <s v="United States"/>
    <s v="Chicago"/>
    <s v="Real estate"/>
    <s v="Real Estate"/>
    <x v="1"/>
    <x v="0"/>
    <s v="Bluhm"/>
    <s v="Neil"/>
    <n v="6000"/>
    <n v="1938"/>
    <n v="1"/>
    <n v="12"/>
    <n v="117.24"/>
    <n v="21427700000000"/>
    <n v="78.5"/>
    <n v="9.6"/>
    <n v="36.6"/>
    <n v="328239523"/>
    <x v="375"/>
  </r>
  <r>
    <n v="425"/>
    <x v="0"/>
    <x v="398"/>
    <s v="Canada"/>
    <s v="Montreal"/>
    <s v="Convinience stores"/>
    <s v="Fashion &amp; Retail"/>
    <x v="1"/>
    <x v="0"/>
    <s v="Bouchard"/>
    <s v="Alain"/>
    <n v="6000"/>
    <n v="1949"/>
    <n v="2"/>
    <n v="18"/>
    <n v="116.76"/>
    <n v="1736425629520"/>
    <n v="81.900000000000006"/>
    <n v="12.8"/>
    <n v="24.5"/>
    <n v="36991981"/>
    <x v="376"/>
  </r>
  <r>
    <n v="425"/>
    <x v="2"/>
    <x v="399"/>
    <s v="United States"/>
    <s v="Reno"/>
    <s v="Security software"/>
    <s v="Technology"/>
    <x v="1"/>
    <x v="0"/>
    <s v="Chaudhry"/>
    <s v="Jay"/>
    <n v="6000"/>
    <n v="1959"/>
    <n v="8"/>
    <n v="26"/>
    <n v="117.24"/>
    <n v="21427700000000"/>
    <n v="78.5"/>
    <n v="9.6"/>
    <n v="36.6"/>
    <n v="328239523"/>
    <x v="377"/>
  </r>
  <r>
    <n v="425"/>
    <x v="0"/>
    <x v="400"/>
    <s v="India"/>
    <s v="Mumbai"/>
    <s v="Retail, investments"/>
    <s v="Fashion &amp; Retail"/>
    <x v="1"/>
    <x v="0"/>
    <s v="Damani"/>
    <s v="Gopikishan"/>
    <n v="6000"/>
    <n v="1958"/>
    <n v="1"/>
    <n v="1"/>
    <n v="180.44"/>
    <n v="2611000000000"/>
    <n v="69.400000000000006"/>
    <n v="11.2"/>
    <n v="49.7"/>
    <n v="1366417754"/>
    <x v="342"/>
  </r>
  <r>
    <n v="425"/>
    <x v="6"/>
    <x v="401"/>
    <s v="Thailand"/>
    <s v="Bangkok"/>
    <s v="Diversified"/>
    <s v="Diversified"/>
    <x v="0"/>
    <x v="0"/>
    <s v="Jiaravanon"/>
    <s v="Sumet"/>
    <n v="6000"/>
    <n v="1934"/>
    <n v="11"/>
    <n v="2"/>
    <n v="113.27"/>
    <n v="543649976166"/>
    <n v="76.900000000000006"/>
    <n v="14.9"/>
    <n v="29.5"/>
    <n v="69625582"/>
    <x v="378"/>
  </r>
  <r>
    <n v="425"/>
    <x v="3"/>
    <x v="402"/>
    <s v="Israel"/>
    <s v="Tel Aviv"/>
    <s v="Investments"/>
    <s v="Finance &amp; Investments"/>
    <x v="1"/>
    <x v="0"/>
    <s v="Lowy"/>
    <s v="Frank"/>
    <n v="6000"/>
    <n v="1930"/>
    <n v="10"/>
    <n v="22"/>
    <n v="108.15"/>
    <n v="395098666122"/>
    <n v="82.8"/>
    <n v="23.1"/>
    <n v="25.3"/>
    <n v="9053300"/>
    <x v="379"/>
  </r>
  <r>
    <n v="425"/>
    <x v="3"/>
    <x v="403"/>
    <s v="United States"/>
    <s v="Los Angeles"/>
    <s v="Investments"/>
    <s v="Finance &amp; Investments"/>
    <x v="1"/>
    <x v="0"/>
    <s v="Milken"/>
    <s v="Michael"/>
    <n v="6000"/>
    <n v="1946"/>
    <n v="7"/>
    <n v="4"/>
    <n v="117.24"/>
    <n v="21427700000000"/>
    <n v="78.5"/>
    <n v="9.6"/>
    <n v="36.6"/>
    <n v="328239523"/>
    <x v="380"/>
  </r>
  <r>
    <n v="425"/>
    <x v="2"/>
    <x v="404"/>
    <s v="United States"/>
    <s v="St. Louis"/>
    <s v="IT provider"/>
    <s v="Technology"/>
    <x v="1"/>
    <x v="0"/>
    <s v="Steward"/>
    <s v="David"/>
    <n v="6000"/>
    <n v="1951"/>
    <n v="7"/>
    <n v="2"/>
    <n v="117.24"/>
    <n v="21427700000000"/>
    <n v="78.5"/>
    <n v="9.6"/>
    <n v="36.6"/>
    <n v="328239523"/>
    <x v="381"/>
  </r>
  <r>
    <n v="425"/>
    <x v="0"/>
    <x v="405"/>
    <s v="United States"/>
    <s v="New Albany"/>
    <s v="Retail"/>
    <s v="Fashion &amp; Retail"/>
    <x v="1"/>
    <x v="0"/>
    <s v="Wexner"/>
    <s v="Les"/>
    <n v="6000"/>
    <n v="1937"/>
    <n v="9"/>
    <n v="8"/>
    <n v="117.24"/>
    <n v="21427700000000"/>
    <n v="78.5"/>
    <n v="9.6"/>
    <n v="36.6"/>
    <n v="328239523"/>
    <x v="382"/>
  </r>
  <r>
    <n v="437"/>
    <x v="15"/>
    <x v="406"/>
    <s v="China"/>
    <s v="Chengdu"/>
    <s v="Real estate"/>
    <s v="Real Estate"/>
    <x v="1"/>
    <x v="0"/>
    <s v="Cai"/>
    <s v="Kui"/>
    <n v="5900"/>
    <n v="1963"/>
    <n v="1"/>
    <n v="1"/>
    <n v="125.08"/>
    <n v="19910000000000"/>
    <n v="77"/>
    <n v="9.4"/>
    <n v="59.2"/>
    <n v="1397715000"/>
    <x v="383"/>
  </r>
  <r>
    <n v="437"/>
    <x v="6"/>
    <x v="407"/>
    <s v="Thailand"/>
    <s v="Bangkok"/>
    <s v="Diversified"/>
    <s v="Diversified"/>
    <x v="0"/>
    <x v="0"/>
    <s v="Chiaravanont"/>
    <s v="Jaran"/>
    <n v="5900"/>
    <n v="1930"/>
    <n v="4"/>
    <n v="1"/>
    <n v="113.27"/>
    <n v="543649976166"/>
    <n v="76.900000000000006"/>
    <n v="14.9"/>
    <n v="29.5"/>
    <n v="69625582"/>
    <x v="384"/>
  </r>
  <r>
    <n v="437"/>
    <x v="3"/>
    <x v="408"/>
    <s v="United States"/>
    <s v="Darien"/>
    <s v="Hedge funds"/>
    <s v="Finance &amp; Investments"/>
    <x v="1"/>
    <x v="0"/>
    <s v="Halvorsen"/>
    <s v="Andreas"/>
    <n v="5900"/>
    <n v="1961"/>
    <n v="4"/>
    <n v="23"/>
    <n v="117.24"/>
    <n v="21427700000000"/>
    <n v="78.5"/>
    <n v="9.6"/>
    <n v="36.6"/>
    <n v="328239523"/>
    <x v="385"/>
  </r>
  <r>
    <n v="437"/>
    <x v="3"/>
    <x v="409"/>
    <s v="United States"/>
    <s v="Los Angeles"/>
    <s v="Finance"/>
    <s v="Finance &amp; Investments"/>
    <x v="1"/>
    <x v="0"/>
    <s v="Ressler"/>
    <s v="Antony"/>
    <n v="5900"/>
    <n v="1960"/>
    <n v="10"/>
    <n v="12"/>
    <n v="117.24"/>
    <n v="21427700000000"/>
    <n v="78.5"/>
    <n v="9.6"/>
    <n v="36.6"/>
    <n v="328239523"/>
    <x v="386"/>
  </r>
  <r>
    <n v="437"/>
    <x v="7"/>
    <x v="410"/>
    <s v="China"/>
    <s v="Shanghai"/>
    <s v="Food, beverages"/>
    <s v="Food &amp; Beverage"/>
    <x v="0"/>
    <x v="0"/>
    <s v="Tsai"/>
    <s v="Eng-meng"/>
    <n v="5900"/>
    <n v="1957"/>
    <n v="1"/>
    <n v="15"/>
    <n v="125.08"/>
    <n v="19910000000000"/>
    <n v="77"/>
    <n v="9.4"/>
    <n v="59.2"/>
    <n v="1397715000"/>
    <x v="387"/>
  </r>
  <r>
    <n v="442"/>
    <x v="3"/>
    <x v="411"/>
    <s v="United States"/>
    <s v="Miami"/>
    <s v="Private equity"/>
    <s v="Finance &amp; Investments"/>
    <x v="1"/>
    <x v="0"/>
    <s v="Harris"/>
    <s v="Josh"/>
    <n v="5800"/>
    <n v="1964"/>
    <n v="12"/>
    <n v="29"/>
    <n v="117.24"/>
    <n v="21427700000000"/>
    <n v="78.5"/>
    <n v="9.6"/>
    <n v="36.6"/>
    <n v="328239523"/>
    <x v="388"/>
  </r>
  <r>
    <n v="442"/>
    <x v="13"/>
    <x v="412"/>
    <s v="Denmark"/>
    <s v="Humlebaek"/>
    <s v="Medical devices"/>
    <s v="Healthcare"/>
    <x v="0"/>
    <x v="0"/>
    <s v="Louis-Hansen"/>
    <s v="Niels Peter"/>
    <n v="5800"/>
    <n v="1947"/>
    <n v="10"/>
    <n v="25"/>
    <n v="110.35"/>
    <n v="348078018464"/>
    <n v="81"/>
    <n v="32.4"/>
    <n v="23.8"/>
    <n v="5818553"/>
    <x v="389"/>
  </r>
  <r>
    <n v="442"/>
    <x v="13"/>
    <x v="413"/>
    <s v="United States"/>
    <s v="Los Angeles"/>
    <s v="Pharmaceuticals"/>
    <s v="Healthcare"/>
    <x v="1"/>
    <x v="0"/>
    <s v="Soon-Shiong"/>
    <s v="Patrick"/>
    <n v="5800"/>
    <n v="1952"/>
    <n v="7"/>
    <n v="29"/>
    <n v="117.24"/>
    <n v="21427700000000"/>
    <n v="78.5"/>
    <n v="9.6"/>
    <n v="36.6"/>
    <n v="328239523"/>
    <x v="390"/>
  </r>
  <r>
    <n v="445"/>
    <x v="11"/>
    <x v="414"/>
    <s v="Ukraine"/>
    <s v="Donetsk"/>
    <s v="Steel, coal"/>
    <s v="Metals &amp; Mining"/>
    <x v="1"/>
    <x v="0"/>
    <s v="Akhmetov"/>
    <s v="Rinat"/>
    <n v="5700"/>
    <n v="1966"/>
    <n v="9"/>
    <n v="21"/>
    <n v="281.66000000000003"/>
    <n v="153781069118"/>
    <n v="71.599999999999994"/>
    <n v="20.100000000000001"/>
    <n v="45.2"/>
    <n v="44385155"/>
    <x v="391"/>
  </r>
  <r>
    <n v="445"/>
    <x v="13"/>
    <x v="415"/>
    <s v="United States"/>
    <s v="Atlanta"/>
    <s v="Medical equipment"/>
    <s v="Healthcare"/>
    <x v="1"/>
    <x v="0"/>
    <s v="Brown"/>
    <s v="John"/>
    <n v="5700"/>
    <n v="1934"/>
    <n v="9"/>
    <n v="15"/>
    <n v="117.24"/>
    <n v="21427700000000"/>
    <n v="78.5"/>
    <n v="9.6"/>
    <n v="36.6"/>
    <n v="328239523"/>
    <x v="392"/>
  </r>
  <r>
    <n v="445"/>
    <x v="12"/>
    <x v="416"/>
    <s v="Canada"/>
    <s v="Saint John"/>
    <s v="Oil"/>
    <s v="Energy"/>
    <x v="0"/>
    <x v="0"/>
    <s v="Irving"/>
    <s v="Arthur"/>
    <n v="5700"/>
    <n v="1930"/>
    <n v="1"/>
    <n v="1"/>
    <n v="116.76"/>
    <n v="1736425629520"/>
    <n v="81.900000000000006"/>
    <n v="12.8"/>
    <n v="24.5"/>
    <n v="36991981"/>
    <x v="393"/>
  </r>
  <r>
    <n v="445"/>
    <x v="15"/>
    <x v="417"/>
    <s v="Sweden"/>
    <s v="Stockholm"/>
    <s v="Real estate, investments"/>
    <s v="Real Estate"/>
    <x v="0"/>
    <x v="0"/>
    <s v="Lundberg"/>
    <s v="Fredrik"/>
    <n v="5700"/>
    <n v="1951"/>
    <n v="8"/>
    <n v="5"/>
    <n v="110.51"/>
    <n v="530832908738"/>
    <n v="82.5"/>
    <n v="27.9"/>
    <n v="49.1"/>
    <n v="10285453"/>
    <x v="394"/>
  </r>
  <r>
    <n v="445"/>
    <x v="16"/>
    <x v="418"/>
    <s v="Switzerland"/>
    <s v="Jona"/>
    <s v="Cement"/>
    <s v="Construction &amp; Engineering"/>
    <x v="0"/>
    <x v="0"/>
    <s v="Schmidheiny"/>
    <s v="Thomas"/>
    <n v="5700"/>
    <n v="1945"/>
    <n v="12"/>
    <n v="17"/>
    <n v="99.55"/>
    <n v="703082435360"/>
    <n v="83.6"/>
    <n v="10.1"/>
    <n v="28.8"/>
    <n v="8574832"/>
    <x v="395"/>
  </r>
  <r>
    <n v="445"/>
    <x v="3"/>
    <x v="419"/>
    <s v="United States"/>
    <s v="New York"/>
    <s v="Investments"/>
    <s v="Finance &amp; Investments"/>
    <x v="0"/>
    <x v="0"/>
    <s v="Ziff"/>
    <s v="Daniel"/>
    <n v="5700"/>
    <n v="1971"/>
    <n v="11"/>
    <n v="2"/>
    <n v="117.24"/>
    <n v="21427700000000"/>
    <n v="78.5"/>
    <n v="9.6"/>
    <n v="36.6"/>
    <n v="328239523"/>
    <x v="396"/>
  </r>
  <r>
    <n v="445"/>
    <x v="3"/>
    <x v="420"/>
    <s v="United States"/>
    <s v="North Palm Beach"/>
    <s v="Investments"/>
    <s v="Finance &amp; Investments"/>
    <x v="0"/>
    <x v="0"/>
    <s v="Ziff"/>
    <s v="Dirk"/>
    <n v="5700"/>
    <n v="1964"/>
    <n v="4"/>
    <n v="1"/>
    <n v="117.24"/>
    <n v="21427700000000"/>
    <n v="78.5"/>
    <n v="9.6"/>
    <n v="36.6"/>
    <n v="328239523"/>
    <x v="397"/>
  </r>
  <r>
    <n v="445"/>
    <x v="3"/>
    <x v="421"/>
    <s v="United States"/>
    <s v="New York"/>
    <s v="Investments"/>
    <s v="Finance &amp; Investments"/>
    <x v="0"/>
    <x v="0"/>
    <s v="Ziff"/>
    <s v="Robert"/>
    <n v="5700"/>
    <n v="1966"/>
    <n v="8"/>
    <n v="12"/>
    <n v="117.24"/>
    <n v="21427700000000"/>
    <n v="78.5"/>
    <n v="9.6"/>
    <n v="36.6"/>
    <n v="328239523"/>
    <x v="398"/>
  </r>
  <r>
    <n v="455"/>
    <x v="12"/>
    <x v="422"/>
    <s v="United States"/>
    <s v="Dallas"/>
    <s v="Oil, real estate"/>
    <s v="Energy"/>
    <x v="0"/>
    <x v="0"/>
    <s v="Hunt"/>
    <s v="Ray Lee"/>
    <n v="5600"/>
    <n v="1943"/>
    <n v="4"/>
    <n v="6"/>
    <n v="117.24"/>
    <n v="21427700000000"/>
    <n v="78.5"/>
    <n v="9.6"/>
    <n v="36.6"/>
    <n v="328239523"/>
    <x v="399"/>
  </r>
  <r>
    <n v="455"/>
    <x v="8"/>
    <x v="423"/>
    <s v="China"/>
    <s v="Shanghai"/>
    <s v="Package delivery"/>
    <s v="Logistics"/>
    <x v="1"/>
    <x v="0"/>
    <s v="Lai"/>
    <s v="Meisong"/>
    <n v="5600"/>
    <n v="1970"/>
    <n v="12"/>
    <n v="1"/>
    <n v="125.08"/>
    <n v="19910000000000"/>
    <n v="77"/>
    <n v="9.4"/>
    <n v="59.2"/>
    <n v="1397715000"/>
    <x v="244"/>
  </r>
  <r>
    <n v="455"/>
    <x v="1"/>
    <x v="424"/>
    <s v="India"/>
    <s v="Delhi"/>
    <s v="Motorcycles"/>
    <s v="Automotive"/>
    <x v="0"/>
    <x v="0"/>
    <s v="Lal"/>
    <s v="Vikram"/>
    <n v="5600"/>
    <n v="1942"/>
    <n v="3"/>
    <n v="5"/>
    <n v="180.44"/>
    <n v="2611000000000"/>
    <n v="69.400000000000006"/>
    <n v="11.2"/>
    <n v="49.7"/>
    <n v="1366417754"/>
    <x v="400"/>
  </r>
  <r>
    <n v="455"/>
    <x v="3"/>
    <x v="425"/>
    <s v="United States"/>
    <s v="Sands Point"/>
    <s v="Investments"/>
    <s v="Finance &amp; Investments"/>
    <x v="1"/>
    <x v="0"/>
    <s v="Langone"/>
    <s v="Ken"/>
    <n v="5600"/>
    <n v="1935"/>
    <n v="9"/>
    <n v="16"/>
    <n v="117.24"/>
    <n v="21427700000000"/>
    <n v="78.5"/>
    <n v="9.6"/>
    <n v="36.6"/>
    <n v="328239523"/>
    <x v="401"/>
  </r>
  <r>
    <n v="455"/>
    <x v="13"/>
    <x v="426"/>
    <s v="China"/>
    <s v="Shanghai"/>
    <s v="Pharmaceutical ingredients"/>
    <s v="Healthcare"/>
    <x v="1"/>
    <x v="0"/>
    <s v="Li"/>
    <s v="Ge"/>
    <n v="5600"/>
    <n v="1967"/>
    <n v="1"/>
    <n v="1"/>
    <n v="125.08"/>
    <n v="19910000000000"/>
    <n v="77"/>
    <n v="9.4"/>
    <n v="59.2"/>
    <n v="1397715000"/>
    <x v="106"/>
  </r>
  <r>
    <n v="455"/>
    <x v="3"/>
    <x v="427"/>
    <s v="United States"/>
    <s v="Branford"/>
    <s v="Hotels, investments"/>
    <s v="Finance &amp; Investments"/>
    <x v="0"/>
    <x v="1"/>
    <s v="Pritzker"/>
    <s v="Karen"/>
    <n v="5600"/>
    <n v="1958"/>
    <n v="1"/>
    <n v="7"/>
    <n v="117.24"/>
    <n v="21427700000000"/>
    <n v="78.5"/>
    <n v="9.6"/>
    <n v="36.6"/>
    <n v="328239523"/>
    <x v="402"/>
  </r>
  <r>
    <n v="455"/>
    <x v="14"/>
    <x v="428"/>
    <s v="United States"/>
    <s v="Dallas"/>
    <s v="Hotels, investments"/>
    <s v="Service"/>
    <x v="0"/>
    <x v="0"/>
    <s v="Rowling"/>
    <s v="Robert"/>
    <n v="5600"/>
    <n v="1953"/>
    <n v="9"/>
    <n v="26"/>
    <n v="117.24"/>
    <n v="21427700000000"/>
    <n v="78.5"/>
    <n v="9.6"/>
    <n v="36.6"/>
    <n v="328239523"/>
    <x v="403"/>
  </r>
  <r>
    <n v="455"/>
    <x v="9"/>
    <x v="429"/>
    <s v="Israel"/>
    <s v="Tel Aviv"/>
    <s v="Gambling software"/>
    <s v="Gambling &amp; Casinos"/>
    <x v="1"/>
    <x v="0"/>
    <s v="Sagi"/>
    <s v="Teddy"/>
    <n v="5600"/>
    <n v="1971"/>
    <n v="11"/>
    <n v="1"/>
    <n v="108.15"/>
    <n v="395098666122"/>
    <n v="82.8"/>
    <n v="23.1"/>
    <n v="25.3"/>
    <n v="9053300"/>
    <x v="404"/>
  </r>
  <r>
    <n v="455"/>
    <x v="13"/>
    <x v="430"/>
    <s v="South Korea"/>
    <s v="Seoul"/>
    <s v="Biotech"/>
    <s v="Healthcare"/>
    <x v="1"/>
    <x v="0"/>
    <s v="Seo"/>
    <s v="Jung-jin"/>
    <n v="5600"/>
    <n v="1957"/>
    <n v="10"/>
    <n v="23"/>
    <n v="115.16"/>
    <n v="2029000000000"/>
    <n v="82.6"/>
    <n v="15.6"/>
    <n v="33.200000000000003"/>
    <n v="51709098"/>
    <x v="405"/>
  </r>
  <r>
    <n v="455"/>
    <x v="1"/>
    <x v="431"/>
    <s v="China"/>
    <s v="Ningbo"/>
    <s v="Auto parts"/>
    <s v="Automotive"/>
    <x v="1"/>
    <x v="0"/>
    <s v="Wu"/>
    <s v="Jianshu"/>
    <n v="5600"/>
    <n v="1964"/>
    <n v="1"/>
    <n v="1"/>
    <n v="125.08"/>
    <n v="19910000000000"/>
    <n v="77"/>
    <n v="9.4"/>
    <n v="59.2"/>
    <n v="1397715000"/>
    <x v="136"/>
  </r>
  <r>
    <n v="466"/>
    <x v="14"/>
    <x v="432"/>
    <s v="United States"/>
    <s v="Bal Harbour"/>
    <s v="Carnival Cruises"/>
    <s v="Service"/>
    <x v="0"/>
    <x v="0"/>
    <s v="Arison"/>
    <s v="Micky"/>
    <n v="5500"/>
    <n v="1949"/>
    <n v="6"/>
    <n v="29"/>
    <n v="117.24"/>
    <n v="21427700000000"/>
    <n v="78.5"/>
    <n v="9.6"/>
    <n v="36.6"/>
    <n v="328239523"/>
    <x v="406"/>
  </r>
  <r>
    <n v="466"/>
    <x v="4"/>
    <x v="433"/>
    <s v="United States"/>
    <s v="Palisades"/>
    <s v="Media, automotive"/>
    <s v="Media &amp; Entertainment"/>
    <x v="0"/>
    <x v="0"/>
    <s v="Chambers"/>
    <s v="James"/>
    <n v="5500"/>
    <n v="1957"/>
    <n v="4"/>
    <n v="12"/>
    <n v="117.24"/>
    <n v="21427700000000"/>
    <n v="78.5"/>
    <n v="9.6"/>
    <n v="36.6"/>
    <n v="328239523"/>
    <x v="407"/>
  </r>
  <r>
    <n v="466"/>
    <x v="2"/>
    <x v="434"/>
    <s v="United States"/>
    <s v="San Francisco"/>
    <s v="Payments software"/>
    <s v="Technology"/>
    <x v="1"/>
    <x v="0"/>
    <s v="Collison"/>
    <s v="John"/>
    <n v="5500"/>
    <n v="1990"/>
    <n v="8"/>
    <n v="6"/>
    <n v="117.24"/>
    <n v="21427700000000"/>
    <n v="78.5"/>
    <n v="9.6"/>
    <n v="36.6"/>
    <n v="328239523"/>
    <x v="408"/>
  </r>
  <r>
    <n v="466"/>
    <x v="2"/>
    <x v="435"/>
    <s v="United States"/>
    <s v="San Francisco"/>
    <s v="Payment software"/>
    <s v="Technology"/>
    <x v="1"/>
    <x v="0"/>
    <s v="Collison"/>
    <s v="Patrick"/>
    <n v="5500"/>
    <n v="1988"/>
    <n v="9"/>
    <n v="9"/>
    <n v="117.24"/>
    <n v="21427700000000"/>
    <n v="78.5"/>
    <n v="9.6"/>
    <n v="36.6"/>
    <n v="328239523"/>
    <x v="409"/>
  </r>
  <r>
    <n v="466"/>
    <x v="10"/>
    <x v="436"/>
    <s v="United States"/>
    <s v="Redding"/>
    <s v="Timberland, lumber mills"/>
    <s v="Manufacturing"/>
    <x v="1"/>
    <x v="0"/>
    <s v="Emmerson"/>
    <s v="Archie Aldis"/>
    <n v="5500"/>
    <n v="1929"/>
    <n v="4"/>
    <n v="10"/>
    <n v="117.24"/>
    <n v="21427700000000"/>
    <n v="78.5"/>
    <n v="9.6"/>
    <n v="36.6"/>
    <n v="328239523"/>
    <x v="410"/>
  </r>
  <r>
    <n v="466"/>
    <x v="1"/>
    <x v="437"/>
    <s v="Italy"/>
    <s v="Modena"/>
    <s v="Automobiles"/>
    <s v="Automotive"/>
    <x v="0"/>
    <x v="0"/>
    <s v="Ferrari"/>
    <s v="Piero"/>
    <n v="5500"/>
    <n v="1945"/>
    <n v="5"/>
    <n v="22"/>
    <n v="110.62"/>
    <n v="2001244392042"/>
    <n v="82.9"/>
    <n v="24.3"/>
    <n v="59.1"/>
    <n v="60297396"/>
    <x v="411"/>
  </r>
  <r>
    <n v="466"/>
    <x v="1"/>
    <x v="438"/>
    <s v="United States"/>
    <s v="Houston"/>
    <s v="Toyota dealerships"/>
    <s v="Automotive"/>
    <x v="0"/>
    <x v="0"/>
    <s v="Friedkin"/>
    <s v="Dan"/>
    <n v="5500"/>
    <n v="1965"/>
    <n v="2"/>
    <n v="27"/>
    <n v="117.24"/>
    <n v="21427700000000"/>
    <n v="78.5"/>
    <n v="9.6"/>
    <n v="36.6"/>
    <n v="328239523"/>
    <x v="412"/>
  </r>
  <r>
    <n v="466"/>
    <x v="6"/>
    <x v="439"/>
    <s v="Canada"/>
    <s v="Saint John"/>
    <s v="Diversified"/>
    <s v="Diversified"/>
    <x v="0"/>
    <x v="0"/>
    <s v="Irving"/>
    <s v="James"/>
    <n v="5500"/>
    <n v="1928"/>
    <n v="3"/>
    <n v="20"/>
    <n v="116.76"/>
    <n v="1736425629520"/>
    <n v="81.900000000000006"/>
    <n v="12.8"/>
    <n v="24.5"/>
    <n v="36991981"/>
    <x v="413"/>
  </r>
  <r>
    <n v="466"/>
    <x v="10"/>
    <x v="440"/>
    <s v="China"/>
    <s v="Chengdu"/>
    <s v="Chemicals"/>
    <s v="Manufacturing"/>
    <x v="1"/>
    <x v="0"/>
    <s v="Jiang"/>
    <s v="Weiping"/>
    <n v="5500"/>
    <n v="1955"/>
    <n v="3"/>
    <n v="1"/>
    <n v="125.08"/>
    <n v="19910000000000"/>
    <n v="77"/>
    <n v="9.4"/>
    <n v="59.2"/>
    <n v="1397715000"/>
    <x v="414"/>
  </r>
  <r>
    <n v="466"/>
    <x v="13"/>
    <x v="441"/>
    <s v="Germany"/>
    <s v="Heidelberg"/>
    <s v="Pharmaceuticals"/>
    <s v="Healthcare"/>
    <x v="1"/>
    <x v="0"/>
    <s v="Marguerre"/>
    <s v="Wolfgang"/>
    <n v="5500"/>
    <n v="1941"/>
    <n v="6"/>
    <n v="4"/>
    <n v="112.85"/>
    <n v="3845630030824"/>
    <n v="80.900000000000006"/>
    <n v="11.5"/>
    <n v="48.8"/>
    <n v="83132799"/>
    <x v="415"/>
  </r>
  <r>
    <n v="466"/>
    <x v="3"/>
    <x v="442"/>
    <s v="Germany"/>
    <s v="Ulm"/>
    <s v="Pharmaceuticals"/>
    <s v="Finance &amp; Investments"/>
    <x v="0"/>
    <x v="0"/>
    <s v="Merckle"/>
    <s v="Ludwig"/>
    <n v="5500"/>
    <n v="1965"/>
    <n v="1"/>
    <n v="1"/>
    <n v="112.85"/>
    <n v="3845630030824"/>
    <n v="80.900000000000006"/>
    <n v="11.5"/>
    <n v="48.8"/>
    <n v="83132799"/>
    <x v="362"/>
  </r>
  <r>
    <n v="466"/>
    <x v="10"/>
    <x v="443"/>
    <s v="United States"/>
    <s v="Potomac"/>
    <s v="Manufacturing, investments"/>
    <s v="Manufacturing"/>
    <x v="1"/>
    <x v="0"/>
    <s v="Rales"/>
    <s v="Mitchell"/>
    <n v="5500"/>
    <n v="1956"/>
    <n v="8"/>
    <n v="21"/>
    <n v="117.24"/>
    <n v="21427700000000"/>
    <n v="78.5"/>
    <n v="9.6"/>
    <n v="36.6"/>
    <n v="328239523"/>
    <x v="416"/>
  </r>
  <r>
    <n v="466"/>
    <x v="4"/>
    <x v="444"/>
    <s v="United States"/>
    <s v="East Hampton"/>
    <s v="Media, automotive"/>
    <s v="Media &amp; Entertainment"/>
    <x v="0"/>
    <x v="1"/>
    <s v="Rayner"/>
    <s v="Katharine"/>
    <n v="5500"/>
    <n v="1945"/>
    <n v="1"/>
    <n v="12"/>
    <n v="117.24"/>
    <n v="21427700000000"/>
    <n v="78.5"/>
    <n v="9.6"/>
    <n v="36.6"/>
    <n v="328239523"/>
    <x v="417"/>
  </r>
  <r>
    <n v="466"/>
    <x v="3"/>
    <x v="445"/>
    <s v="United States"/>
    <s v="New York"/>
    <s v="Hedge funds"/>
    <s v="Finance &amp; Investments"/>
    <x v="1"/>
    <x v="0"/>
    <s v="Singer"/>
    <s v="Paul"/>
    <n v="5500"/>
    <n v="1944"/>
    <n v="8"/>
    <n v="22"/>
    <n v="117.24"/>
    <n v="21427700000000"/>
    <n v="78.5"/>
    <n v="9.6"/>
    <n v="36.6"/>
    <n v="328239523"/>
    <x v="418"/>
  </r>
  <r>
    <n v="466"/>
    <x v="13"/>
    <x v="446"/>
    <s v="Italy"/>
    <s v="Venice"/>
    <s v="Medical packaging"/>
    <s v="Healthcare"/>
    <x v="1"/>
    <x v="0"/>
    <s v="Stevanato"/>
    <s v="Sergio"/>
    <n v="5500"/>
    <n v="1943"/>
    <n v="3"/>
    <n v="20"/>
    <n v="110.62"/>
    <n v="2001244392042"/>
    <n v="82.9"/>
    <n v="24.3"/>
    <n v="59.1"/>
    <n v="60297396"/>
    <x v="419"/>
  </r>
  <r>
    <n v="466"/>
    <x v="4"/>
    <x v="447"/>
    <s v="United States"/>
    <s v="Southampton"/>
    <s v="Media, automotive"/>
    <s v="Media &amp; Entertainment"/>
    <x v="0"/>
    <x v="1"/>
    <s v="Taylor"/>
    <s v="Margaretta"/>
    <n v="5500"/>
    <n v="1942"/>
    <n v="4"/>
    <n v="15"/>
    <n v="117.24"/>
    <n v="21427700000000"/>
    <n v="78.5"/>
    <n v="9.6"/>
    <n v="36.6"/>
    <n v="328239523"/>
    <x v="420"/>
  </r>
  <r>
    <n v="466"/>
    <x v="2"/>
    <x v="448"/>
    <s v="Australia"/>
    <s v="Sydney"/>
    <s v="Software"/>
    <s v="Technology"/>
    <x v="1"/>
    <x v="0"/>
    <s v="White"/>
    <s v="Richard"/>
    <n v="5500"/>
    <n v="1955"/>
    <n v="4"/>
    <n v="1"/>
    <n v="119.8"/>
    <n v="1392680589329"/>
    <n v="82.7"/>
    <n v="23"/>
    <n v="47.4"/>
    <n v="25766605"/>
    <x v="421"/>
  </r>
  <r>
    <n v="466"/>
    <x v="6"/>
    <x v="449"/>
    <s v="China"/>
    <s v="Beijing"/>
    <s v="Biotech"/>
    <s v="Diversified"/>
    <x v="1"/>
    <x v="1"/>
    <s v="Zhao"/>
    <s v="Yan"/>
    <n v="5500"/>
    <n v="1967"/>
    <n v="1"/>
    <n v="1"/>
    <n v="125.08"/>
    <n v="19910000000000"/>
    <n v="77"/>
    <n v="9.4"/>
    <n v="59.2"/>
    <n v="1397715000"/>
    <x v="106"/>
  </r>
  <r>
    <n v="486"/>
    <x v="0"/>
    <x v="450"/>
    <s v="Italy"/>
    <s v="Milan"/>
    <s v="Luxury goods"/>
    <s v="Fashion &amp; Retail"/>
    <x v="1"/>
    <x v="0"/>
    <s v="Bertelli"/>
    <s v="Patrizio"/>
    <n v="5400"/>
    <n v="1946"/>
    <n v="1"/>
    <n v="1"/>
    <n v="110.62"/>
    <n v="2001244392042"/>
    <n v="82.9"/>
    <n v="24.3"/>
    <n v="59.1"/>
    <n v="60297396"/>
    <x v="224"/>
  </r>
  <r>
    <n v="486"/>
    <x v="10"/>
    <x v="451"/>
    <s v="India"/>
    <s v="Mumbai"/>
    <s v="Paints"/>
    <s v="Manufacturing"/>
    <x v="0"/>
    <x v="0"/>
    <s v="Choksi"/>
    <s v="Mahendra"/>
    <n v="5400"/>
    <n v="1941"/>
    <n v="4"/>
    <n v="19"/>
    <n v="180.44"/>
    <n v="2611000000000"/>
    <n v="69.400000000000006"/>
    <n v="11.2"/>
    <n v="49.7"/>
    <n v="1366417754"/>
    <x v="422"/>
  </r>
  <r>
    <n v="486"/>
    <x v="3"/>
    <x v="452"/>
    <s v="United States"/>
    <s v="Bloomfield Hills"/>
    <s v="Mortgage lender"/>
    <s v="Finance &amp; Investments"/>
    <x v="0"/>
    <x v="0"/>
    <s v="Ishbia"/>
    <s v="Mat"/>
    <n v="5400"/>
    <n v="1980"/>
    <n v="1"/>
    <n v="6"/>
    <n v="117.24"/>
    <n v="21427700000000"/>
    <n v="78.5"/>
    <n v="9.6"/>
    <n v="36.6"/>
    <n v="328239523"/>
    <x v="423"/>
  </r>
  <r>
    <n v="486"/>
    <x v="2"/>
    <x v="453"/>
    <s v="Singapore"/>
    <s v="Singapore"/>
    <s v="IT provider"/>
    <s v="Technology"/>
    <x v="1"/>
    <x v="0"/>
    <s v="Koguan"/>
    <s v="Leo"/>
    <n v="5400"/>
    <n v="1955"/>
    <n v="2"/>
    <n v="15"/>
    <n v="114.41"/>
    <n v="372062527489"/>
    <n v="83.1"/>
    <n v="13.1"/>
    <n v="21"/>
    <n v="5703569"/>
    <x v="424"/>
  </r>
  <r>
    <n v="486"/>
    <x v="6"/>
    <x v="454"/>
    <s v="China"/>
    <s v="Suzhou"/>
    <s v="Textiles, petrochemicals"/>
    <s v="Diversified"/>
    <x v="1"/>
    <x v="0"/>
    <s v="Miao"/>
    <s v="Hangen"/>
    <n v="5400"/>
    <n v="1965"/>
    <n v="1"/>
    <n v="1"/>
    <n v="125.08"/>
    <n v="19910000000000"/>
    <n v="77"/>
    <n v="9.4"/>
    <n v="59.2"/>
    <n v="1397715000"/>
    <x v="362"/>
  </r>
  <r>
    <n v="486"/>
    <x v="10"/>
    <x v="455"/>
    <s v="Switzerland"/>
    <s v="Lucerne"/>
    <s v="Kitchen appliances"/>
    <s v="Manufacturing"/>
    <x v="1"/>
    <x v="0"/>
    <s v="Pieper"/>
    <s v="Michael"/>
    <n v="5400"/>
    <n v="1946"/>
    <n v="2"/>
    <n v="5"/>
    <n v="99.55"/>
    <n v="703082435360"/>
    <n v="83.6"/>
    <n v="10.1"/>
    <n v="28.8"/>
    <n v="8574832"/>
    <x v="425"/>
  </r>
  <r>
    <n v="486"/>
    <x v="0"/>
    <x v="456"/>
    <s v="Italy"/>
    <s v="Milan"/>
    <s v="Luxury goods"/>
    <s v="Fashion &amp; Retail"/>
    <x v="0"/>
    <x v="1"/>
    <s v="Prada"/>
    <s v="Miuccia"/>
    <n v="5400"/>
    <n v="1949"/>
    <n v="5"/>
    <n v="10"/>
    <n v="110.62"/>
    <n v="2001244392042"/>
    <n v="82.9"/>
    <n v="24.3"/>
    <n v="59.1"/>
    <n v="60297396"/>
    <x v="426"/>
  </r>
  <r>
    <n v="486"/>
    <x v="0"/>
    <x v="457"/>
    <s v="Germany"/>
    <s v="Passau"/>
    <s v="Consumer goods"/>
    <s v="Fashion &amp; Retail"/>
    <x v="0"/>
    <x v="0"/>
    <s v="Reimann"/>
    <s v="Wolfgang"/>
    <n v="5400"/>
    <n v="1952"/>
    <n v="10"/>
    <n v="4"/>
    <n v="112.85"/>
    <n v="3845630030824"/>
    <n v="80.900000000000006"/>
    <n v="11.5"/>
    <n v="48.8"/>
    <n v="83132799"/>
    <x v="427"/>
  </r>
  <r>
    <n v="486"/>
    <x v="0"/>
    <x v="458"/>
    <s v="Germany"/>
    <s v="Munich"/>
    <s v="Consumer goods"/>
    <s v="Fashion &amp; Retail"/>
    <x v="0"/>
    <x v="0"/>
    <s v="Reimann-Andersen"/>
    <s v="Matthias"/>
    <n v="5400"/>
    <n v="1965"/>
    <n v="3"/>
    <n v="30"/>
    <n v="112.85"/>
    <n v="3845630030824"/>
    <n v="80.900000000000006"/>
    <n v="11.5"/>
    <n v="48.8"/>
    <n v="83132799"/>
    <x v="428"/>
  </r>
  <r>
    <n v="486"/>
    <x v="0"/>
    <x v="459"/>
    <s v="Austria"/>
    <s v="Vienna"/>
    <s v="Consumer goods"/>
    <s v="Fashion &amp; Retail"/>
    <x v="0"/>
    <x v="0"/>
    <s v="Reimann-Andersen"/>
    <s v="Stefan"/>
    <n v="5400"/>
    <n v="1963"/>
    <n v="7"/>
    <n v="13"/>
    <n v="118.06"/>
    <n v="446314739528"/>
    <n v="81.599999999999994"/>
    <n v="25.4"/>
    <n v="51.4"/>
    <n v="8877067"/>
    <x v="429"/>
  </r>
  <r>
    <n v="486"/>
    <x v="0"/>
    <x v="460"/>
    <s v="Austria"/>
    <s v="Vienna"/>
    <s v="Consumer goods"/>
    <s v="Fashion &amp; Retail"/>
    <x v="0"/>
    <x v="1"/>
    <s v="Reimann-Haas"/>
    <s v="Renate"/>
    <n v="5400"/>
    <n v="1951"/>
    <n v="10"/>
    <n v="8"/>
    <n v="118.06"/>
    <n v="446314739528"/>
    <n v="81.599999999999994"/>
    <n v="25.4"/>
    <n v="51.4"/>
    <n v="8877067"/>
    <x v="430"/>
  </r>
  <r>
    <n v="497"/>
    <x v="3"/>
    <x v="461"/>
    <s v="United States"/>
    <s v="Darien"/>
    <s v="Finance"/>
    <s v="Finance &amp; Investments"/>
    <x v="1"/>
    <x v="0"/>
    <s v="Boehly"/>
    <s v="Todd"/>
    <n v="5300"/>
    <n v="1973"/>
    <n v="9"/>
    <n v="20"/>
    <n v="117.24"/>
    <n v="21427700000000"/>
    <n v="78.5"/>
    <n v="9.6"/>
    <n v="36.6"/>
    <n v="328239523"/>
    <x v="431"/>
  </r>
  <r>
    <n v="497"/>
    <x v="15"/>
    <x v="462"/>
    <s v="United States"/>
    <s v="Los Angeles"/>
    <s v="Real estate"/>
    <s v="Real Estate"/>
    <x v="1"/>
    <x v="0"/>
    <s v="Caruso"/>
    <s v="Rick"/>
    <n v="5300"/>
    <n v="1959"/>
    <n v="1"/>
    <n v="7"/>
    <n v="117.24"/>
    <n v="21427700000000"/>
    <n v="78.5"/>
    <n v="9.6"/>
    <n v="36.6"/>
    <n v="328239523"/>
    <x v="432"/>
  </r>
  <r>
    <n v="497"/>
    <x v="10"/>
    <x v="463"/>
    <s v="Turkey"/>
    <s v="Istanbul"/>
    <s v="Carpet"/>
    <s v="Manufacturing"/>
    <x v="1"/>
    <x v="0"/>
    <s v="Erdemoglu"/>
    <s v="Ibrahim"/>
    <n v="5300"/>
    <n v="1962"/>
    <n v="9"/>
    <n v="26"/>
    <n v="234.44"/>
    <n v="754411708203"/>
    <n v="77.400000000000006"/>
    <n v="17.899999999999999"/>
    <n v="42.3"/>
    <n v="83429615"/>
    <x v="433"/>
  </r>
  <r>
    <n v="497"/>
    <x v="3"/>
    <x v="464"/>
    <s v="United States"/>
    <s v="Boston"/>
    <s v="Fidelity"/>
    <s v="Finance &amp; Investments"/>
    <x v="0"/>
    <x v="1"/>
    <s v="Johnson"/>
    <s v="Elizabeth"/>
    <n v="5300"/>
    <n v="1963"/>
    <n v="5"/>
    <n v="7"/>
    <n v="117.24"/>
    <n v="21427700000000"/>
    <n v="78.5"/>
    <n v="9.6"/>
    <n v="36.6"/>
    <n v="328239523"/>
    <x v="434"/>
  </r>
  <r>
    <n v="497"/>
    <x v="3"/>
    <x v="465"/>
    <s v="United States"/>
    <s v="Atherton"/>
    <s v="Venture capital"/>
    <s v="Finance &amp; Investments"/>
    <x v="1"/>
    <x v="0"/>
    <s v="Leone"/>
    <s v="Douglas"/>
    <n v="5300"/>
    <n v="1957"/>
    <n v="7"/>
    <n v="4"/>
    <n v="117.24"/>
    <n v="21427700000000"/>
    <n v="78.5"/>
    <n v="9.6"/>
    <n v="36.6"/>
    <n v="328239523"/>
    <x v="435"/>
  </r>
  <r>
    <n v="497"/>
    <x v="6"/>
    <x v="466"/>
    <s v="Indonesia"/>
    <s v="Jakarta"/>
    <s v="Petrochemicals"/>
    <s v="Diversified"/>
    <x v="0"/>
    <x v="0"/>
    <s v="Pangestu"/>
    <s v="Prajogo"/>
    <n v="5300"/>
    <n v="1944"/>
    <n v="5"/>
    <n v="13"/>
    <n v="151.18"/>
    <n v="1119190780753"/>
    <n v="71.5"/>
    <n v="10.199999999999999"/>
    <n v="30.1"/>
    <n v="270203917"/>
    <x v="436"/>
  </r>
  <r>
    <n v="497"/>
    <x v="3"/>
    <x v="467"/>
    <s v="United States"/>
    <s v="Chicago"/>
    <s v="Hotels, investments"/>
    <s v="Finance &amp; Investments"/>
    <x v="0"/>
    <x v="0"/>
    <s v="Pritzker"/>
    <s v="Thomas"/>
    <n v="5300"/>
    <n v="1950"/>
    <n v="6"/>
    <n v="6"/>
    <n v="117.24"/>
    <n v="21427700000000"/>
    <n v="78.5"/>
    <n v="9.6"/>
    <n v="36.6"/>
    <n v="328239523"/>
    <x v="437"/>
  </r>
  <r>
    <n v="497"/>
    <x v="7"/>
    <x v="468"/>
    <s v="United States"/>
    <s v="Beverly Hills"/>
    <s v="Agriculture"/>
    <s v="Food &amp; Beverage"/>
    <x v="1"/>
    <x v="1"/>
    <s v="Resnick"/>
    <s v="Lynda"/>
    <n v="5300"/>
    <n v="1943"/>
    <n v="1"/>
    <n v="2"/>
    <n v="117.24"/>
    <n v="21427700000000"/>
    <n v="78.5"/>
    <n v="9.6"/>
    <n v="36.6"/>
    <n v="328239523"/>
    <x v="438"/>
  </r>
  <r>
    <n v="497"/>
    <x v="7"/>
    <x v="469"/>
    <s v="United States"/>
    <s v="Beverly Hills"/>
    <s v="Agriculture"/>
    <s v="Food &amp; Beverage"/>
    <x v="1"/>
    <x v="0"/>
    <s v="Resnick"/>
    <s v="Stewart"/>
    <n v="5300"/>
    <n v="1936"/>
    <n v="12"/>
    <n v="24"/>
    <n v="117.24"/>
    <n v="21427700000000"/>
    <n v="78.5"/>
    <n v="9.6"/>
    <n v="36.6"/>
    <n v="328239523"/>
    <x v="439"/>
  </r>
  <r>
    <n v="497"/>
    <x v="14"/>
    <x v="470"/>
    <s v="United States"/>
    <s v="Atlanta"/>
    <s v="Pest control"/>
    <s v="Service"/>
    <x v="0"/>
    <x v="0"/>
    <s v="Rollins"/>
    <s v="Gary"/>
    <n v="5300"/>
    <n v="1944"/>
    <n v="8"/>
    <n v="30"/>
    <n v="117.24"/>
    <n v="21427700000000"/>
    <n v="78.5"/>
    <n v="9.6"/>
    <n v="36.6"/>
    <n v="328239523"/>
    <x v="440"/>
  </r>
  <r>
    <n v="497"/>
    <x v="3"/>
    <x v="471"/>
    <s v="United States"/>
    <s v="Chicago"/>
    <s v="Finance, asset management"/>
    <s v="Finance &amp; Investments"/>
    <x v="1"/>
    <x v="0"/>
    <s v="Walter"/>
    <s v="Mark"/>
    <n v="5300"/>
    <n v="1960"/>
    <n v="5"/>
    <n v="22"/>
    <n v="117.24"/>
    <n v="21427700000000"/>
    <n v="78.5"/>
    <n v="9.6"/>
    <n v="36.6"/>
    <n v="328239523"/>
    <x v="441"/>
  </r>
  <r>
    <n v="497"/>
    <x v="10"/>
    <x v="472"/>
    <s v="United States"/>
    <s v="Saint Petersburg"/>
    <s v="Furniture"/>
    <s v="Manufacturing"/>
    <x v="1"/>
    <x v="0"/>
    <s v="Wanek"/>
    <s v="Ronald"/>
    <n v="5300"/>
    <n v="1941"/>
    <n v="5"/>
    <n v="19"/>
    <n v="117.24"/>
    <n v="21427700000000"/>
    <n v="78.5"/>
    <n v="9.6"/>
    <n v="36.6"/>
    <n v="328239523"/>
    <x v="442"/>
  </r>
  <r>
    <n v="497"/>
    <x v="7"/>
    <x v="473"/>
    <s v="Germany"/>
    <s v="Visbek"/>
    <s v="Poultry genetics"/>
    <s v="Food &amp; Beverage"/>
    <x v="1"/>
    <x v="0"/>
    <s v="Wesjohann"/>
    <s v="Erich"/>
    <n v="5300"/>
    <n v="1945"/>
    <n v="6"/>
    <n v="2"/>
    <n v="112.85"/>
    <n v="3845630030824"/>
    <n v="80.900000000000006"/>
    <n v="11.5"/>
    <n v="48.8"/>
    <n v="83132799"/>
    <x v="443"/>
  </r>
  <r>
    <n v="497"/>
    <x v="0"/>
    <x v="474"/>
    <s v="United Arab Emirates"/>
    <s v="Abu Dhabi"/>
    <s v="Retail"/>
    <s v="Fashion &amp; Retail"/>
    <x v="1"/>
    <x v="0"/>
    <s v="Yusuff Ali"/>
    <s v="M.A."/>
    <n v="5300"/>
    <n v="1955"/>
    <n v="11"/>
    <n v="15"/>
    <n v="114.52"/>
    <n v="421142267938"/>
    <n v="77.8"/>
    <n v="0.1"/>
    <n v="15.9"/>
    <n v="9770529"/>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93420-5CD4-44B6-BDCF-3B82DF7D0FAE}"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B28" firstHeaderRow="1" firstDataRow="1" firstDataCol="1"/>
  <pivotFields count="22">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41FC6-D5DB-49BA-8F8C-C830CE4BFC9B}"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2">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s>
  <rowFields count="1">
    <field x="2"/>
  </rowFields>
  <rowItems count="11">
    <i>
      <x v="38"/>
    </i>
    <i>
      <x v="40"/>
    </i>
    <i>
      <x v="51"/>
    </i>
    <i>
      <x v="106"/>
    </i>
    <i>
      <x v="178"/>
    </i>
    <i>
      <x v="228"/>
    </i>
    <i>
      <x v="284"/>
    </i>
    <i>
      <x v="304"/>
    </i>
    <i>
      <x v="400"/>
    </i>
    <i>
      <x v="451"/>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F2E1D35-4D38-474F-907E-A3418F19FF3E}" sourceName="selfMade">
  <pivotTables>
    <pivotTable tabId="8" name="PivotTable4"/>
    <pivotTable tabId="8" name="PivotTable5"/>
  </pivotTables>
  <data>
    <tabular pivotCacheId="20142130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28EA47-2686-49A6-9B4B-2F355AB60B74}" sourceName="gender">
  <pivotTables>
    <pivotTable tabId="8" name="PivotTable4"/>
    <pivotTable tabId="8" name="PivotTable5"/>
  </pivotTables>
  <data>
    <tabular pivotCacheId="20142130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26419BE-EDEE-400B-932E-F9980466DE5A}" sourceName="category">
  <pivotTables>
    <pivotTable tabId="8" name="PivotTable4"/>
    <pivotTable tabId="8" name="PivotTable5"/>
  </pivotTables>
  <data>
    <tabular pivotCacheId="2014213094">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Made" xr10:uid="{B9B9B87F-3D58-4EA7-A540-57282D8BCE7A}" cache="Slicer_selfMade" caption="selfMade" rowHeight="260350"/>
  <slicer name="gender" xr10:uid="{A3B58610-A290-4CBA-87FD-0AA3EC546914}" cache="Slicer_gender" caption="gender" rowHeight="260350"/>
  <slicer name="category" xr10:uid="{98193B3A-2958-401B-99FA-AF268F58ACBE}" cache="Slicer_category" caption="categor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C0B0E3-EF7B-4DFC-8E60-310A75B5EF2C}" name="Table1" displayName="Table1" ref="A1:V7" totalsRowShown="0">
  <autoFilter ref="A1:V7" xr:uid="{0AC0B0E3-EF7B-4DFC-8E60-310A75B5EF2C}"/>
  <tableColumns count="22">
    <tableColumn id="1" xr3:uid="{815E4DD6-83CA-430A-A397-0F51D9FA24F4}" name="rank"/>
    <tableColumn id="2" xr3:uid="{6C92F3ED-BF23-4768-9B7B-2A9861C56D81}" name="category"/>
    <tableColumn id="3" xr3:uid="{FC46C51C-7CF0-4E2F-8CEA-A4F9E0F499FF}" name="personName"/>
    <tableColumn id="4" xr3:uid="{775189DF-901C-4317-B4A2-134291A34922}" name="country"/>
    <tableColumn id="5" xr3:uid="{9B0E81C7-F03D-4CA6-B238-B29A1D35A410}" name="city"/>
    <tableColumn id="6" xr3:uid="{55511047-C1A1-4F8A-A66A-59F42BA91649}" name="source"/>
    <tableColumn id="7" xr3:uid="{9F3BBDA8-0E61-4684-890B-6A17F91691BA}" name="industries"/>
    <tableColumn id="8" xr3:uid="{C2CCEABD-403B-4327-9CB5-E1733A412F13}" name="selfMade"/>
    <tableColumn id="9" xr3:uid="{458FE687-394B-4F4E-96A5-E1864B59E3AD}" name="gender"/>
    <tableColumn id="10" xr3:uid="{8BE93417-15AF-4307-891A-BDAE3C6735ED}" name="lastName"/>
    <tableColumn id="11" xr3:uid="{3277C957-231B-4F8C-B864-2431CA0B7780}" name="firstName"/>
    <tableColumn id="12" xr3:uid="{BCC219FC-CAD6-4594-A537-4FF1815C1C74}" name="finalWorth"/>
    <tableColumn id="13" xr3:uid="{871495B1-698C-4C04-97D3-8183BC0E98ED}" name="birthYear"/>
    <tableColumn id="14" xr3:uid="{D9D3B144-8AFD-4F71-9464-4BB567FD71C2}" name="birthMonth"/>
    <tableColumn id="15" xr3:uid="{7F095B02-A0A3-4650-A02B-44B60D07F2F5}" name="birthDay"/>
    <tableColumn id="16" xr3:uid="{553A2769-BCD7-4BE9-95CF-0D8F92DFA612}" name="cpi_country"/>
    <tableColumn id="17" xr3:uid="{F8D013E0-BC4E-4017-BF16-28D2BCB5BFF5}" name="gdp_country"/>
    <tableColumn id="18" xr3:uid="{1DA723C0-3BB1-4665-96A0-A8EA5D99BFF0}" name="life_expectancy_country"/>
    <tableColumn id="19" xr3:uid="{AFE67382-EF74-4937-B2B2-E050EF414ACB}" name="tax_revenue_country_country"/>
    <tableColumn id="20" xr3:uid="{2BC7B217-612F-452F-9122-85D6584A64CB}" name="total_tax_rate_country"/>
    <tableColumn id="21" xr3:uid="{347A8C2E-335A-4FF5-B4B2-59672CDD0A13}" name="population_country"/>
    <tableColumn id="22" xr3:uid="{EED099AC-1371-447D-997E-4D9A571113FC}"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1E23-0736-48D7-9618-066D783F436B}">
  <dimension ref="A1:V482"/>
  <sheetViews>
    <sheetView zoomScale="107" workbookViewId="0">
      <selection activeCell="D3" sqref="D3"/>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8"/>
  <sheetViews>
    <sheetView topLeftCell="I454" zoomScale="107" workbookViewId="0">
      <selection activeCell="K481" sqref="K481"/>
    </sheetView>
  </sheetViews>
  <sheetFormatPr defaultColWidth="10.69921875" defaultRowHeight="15.6" x14ac:dyDescent="0.3"/>
  <cols>
    <col min="1" max="1" width="4.69921875" customWidth="1"/>
    <col min="8" max="8" width="11" customWidth="1"/>
    <col min="12" max="16" width="11" customWidth="1"/>
    <col min="17" max="17" width="26.09765625" customWidth="1"/>
    <col min="18" max="20" width="11" customWidth="1"/>
    <col min="21" max="21" width="12" customWidth="1"/>
    <col min="23" max="25" width="10.69921875"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c r="X1" s="2" t="s">
        <v>1801</v>
      </c>
      <c r="Y1" s="2" t="s">
        <v>1800</v>
      </c>
    </row>
    <row r="2" spans="1:25"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ca="1">YEARFRAC(Y2,X2,1)</f>
        <v>75.501711156741962</v>
      </c>
      <c r="X2" s="3">
        <f ca="1">TODAY()</f>
        <v>45539</v>
      </c>
      <c r="Y2" s="3">
        <f>DATE(M2,N2,O2)</f>
        <v>17962</v>
      </c>
    </row>
    <row r="3" spans="1:25"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ca="1">YEARFRAC(Y3,X3,1)</f>
        <v>53.186878929223283</v>
      </c>
      <c r="X3" s="3">
        <f t="shared" ref="X3:X66" ca="1" si="0">TODAY()</f>
        <v>45539</v>
      </c>
      <c r="Y3" s="3">
        <f t="shared" ref="Y3:Y66" si="1">DATE(M3,N3,O3)</f>
        <v>26112</v>
      </c>
    </row>
    <row r="4" spans="1:25"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ca="1">YEARFRAC(Y4,X4,1)</f>
        <v>60.644091378304381</v>
      </c>
      <c r="W4" s="1"/>
      <c r="X4" s="3">
        <f t="shared" ca="1" si="0"/>
        <v>45539</v>
      </c>
      <c r="Y4" s="3">
        <f t="shared" si="1"/>
        <v>23388</v>
      </c>
    </row>
    <row r="5" spans="1:25"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ca="1">YEARFRAC(Y5,X5,1)</f>
        <v>80.047252078685872</v>
      </c>
      <c r="X5" s="3">
        <f t="shared" ca="1" si="0"/>
        <v>45539</v>
      </c>
      <c r="Y5" s="3">
        <f t="shared" si="1"/>
        <v>16301</v>
      </c>
    </row>
    <row r="6" spans="1:25"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ca="1">YEARFRAC(Y6,X6,1)</f>
        <v>94.014380817890995</v>
      </c>
      <c r="X6" s="3">
        <f t="shared" ca="1" si="0"/>
        <v>45539</v>
      </c>
      <c r="Y6" s="3">
        <f t="shared" si="1"/>
        <v>11200</v>
      </c>
    </row>
    <row r="7" spans="1:25"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ca="1">YEARFRAC(Y7,X7,1)</f>
        <v>68.85286295369211</v>
      </c>
      <c r="X7" s="3">
        <f t="shared" ca="1" si="0"/>
        <v>45539</v>
      </c>
      <c r="Y7" s="3">
        <f t="shared" si="1"/>
        <v>20390</v>
      </c>
    </row>
    <row r="8" spans="1:25"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ca="1">YEARFRAC(Y8,X8,1)</f>
        <v>82.553734001847204</v>
      </c>
      <c r="X8" s="3">
        <f t="shared" ca="1" si="0"/>
        <v>45539</v>
      </c>
      <c r="Y8" s="3">
        <f t="shared" si="1"/>
        <v>15386</v>
      </c>
    </row>
    <row r="9" spans="1:25"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ca="1">YEARFRAC(Y9,X9,1)</f>
        <v>84.600283441234254</v>
      </c>
      <c r="X9" s="3">
        <f t="shared" ca="1" si="0"/>
        <v>45539</v>
      </c>
      <c r="Y9" s="3">
        <f t="shared" si="1"/>
        <v>14638</v>
      </c>
    </row>
    <row r="10" spans="1:25"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ca="1">YEARFRAC(Y10,X10,1)</f>
        <v>67.37850787132102</v>
      </c>
      <c r="X10" s="3">
        <f t="shared" ca="1" si="0"/>
        <v>45539</v>
      </c>
      <c r="Y10" s="3">
        <f t="shared" si="1"/>
        <v>20929</v>
      </c>
    </row>
    <row r="11" spans="1:25"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ca="1">YEARFRAC(Y11,X11,1)</f>
        <v>68.446970598738247</v>
      </c>
      <c r="X11" s="3">
        <f t="shared" ca="1" si="0"/>
        <v>45539</v>
      </c>
      <c r="Y11" s="3">
        <f t="shared" si="1"/>
        <v>20538</v>
      </c>
    </row>
    <row r="12" spans="1:25"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ca="1">YEARFRAC(Y12,X12,1)</f>
        <v>71.154004106776185</v>
      </c>
      <c r="X12" s="3">
        <f t="shared" ca="1" si="0"/>
        <v>45539</v>
      </c>
      <c r="Y12" s="3">
        <f t="shared" si="1"/>
        <v>19550</v>
      </c>
    </row>
    <row r="13" spans="1:25"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ca="1">YEARFRAC(Y13,X13,1)</f>
        <v>51.444216290212182</v>
      </c>
      <c r="X13" s="3">
        <f t="shared" ca="1" si="0"/>
        <v>45539</v>
      </c>
      <c r="Y13" s="3">
        <f t="shared" si="1"/>
        <v>26749</v>
      </c>
    </row>
    <row r="14" spans="1:25"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ca="1">YEARFRAC(Y14,X14,1)</f>
        <v>88.436015749969243</v>
      </c>
      <c r="X14" s="3">
        <f t="shared" ca="1" si="0"/>
        <v>45539</v>
      </c>
      <c r="Y14" s="3">
        <f t="shared" si="1"/>
        <v>13237</v>
      </c>
    </row>
    <row r="15" spans="1:25"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ca="1">YEARFRAC(Y15,X15,1)</f>
        <v>51.039014373716633</v>
      </c>
      <c r="X15" s="3">
        <f t="shared" ca="1" si="0"/>
        <v>45539</v>
      </c>
      <c r="Y15" s="3">
        <f t="shared" si="1"/>
        <v>26897</v>
      </c>
    </row>
    <row r="16" spans="1:25"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ca="1">YEARFRAC(Y16,X16,1)</f>
        <v>69.759765549685724</v>
      </c>
      <c r="X16" s="3">
        <f t="shared" ca="1" si="0"/>
        <v>45539</v>
      </c>
      <c r="Y16" s="3">
        <f t="shared" si="1"/>
        <v>20059</v>
      </c>
    </row>
    <row r="17" spans="1:25"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ca="1">YEARFRAC(Y17,X17,1)</f>
        <v>40.307358440170944</v>
      </c>
      <c r="X17" s="3">
        <f t="shared" ca="1" si="0"/>
        <v>45539</v>
      </c>
      <c r="Y17" s="3">
        <f t="shared" si="1"/>
        <v>30816</v>
      </c>
    </row>
    <row r="18" spans="1:25"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ca="1">YEARFRAC(Y18,X18,1)</f>
        <v>88.841906731968493</v>
      </c>
      <c r="X18" s="3">
        <f t="shared" ca="1" si="0"/>
        <v>45539</v>
      </c>
      <c r="Y18" s="3">
        <f t="shared" si="1"/>
        <v>13089</v>
      </c>
    </row>
    <row r="19" spans="1:25"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ca="1">YEARFRAC(Y19,X19,1)</f>
        <v>62.397679370735737</v>
      </c>
      <c r="X19" s="3">
        <f t="shared" ca="1" si="0"/>
        <v>45539</v>
      </c>
      <c r="Y19" s="3">
        <f t="shared" si="1"/>
        <v>22748</v>
      </c>
    </row>
    <row r="20" spans="1:25"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ca="1">YEARFRAC(Y20,X20,1)</f>
        <v>76.241635555555547</v>
      </c>
      <c r="X20" s="3">
        <f t="shared" ca="1" si="0"/>
        <v>45539</v>
      </c>
      <c r="Y20" s="3">
        <f t="shared" si="1"/>
        <v>17691</v>
      </c>
    </row>
    <row r="21" spans="1:25"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ca="1">YEARFRAC(Y21,X21,1)</f>
        <v>79.852869600486727</v>
      </c>
      <c r="X21" s="3">
        <f t="shared" ca="1" si="0"/>
        <v>45539</v>
      </c>
      <c r="Y21" s="3">
        <f t="shared" si="1"/>
        <v>16372</v>
      </c>
    </row>
    <row r="22" spans="1:25"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ca="1">YEARFRAC(Y22,X22,1)</f>
        <v>74.910335386721428</v>
      </c>
      <c r="X22" s="3">
        <f t="shared" ca="1" si="0"/>
        <v>45539</v>
      </c>
      <c r="Y22" s="3">
        <f t="shared" si="1"/>
        <v>18178</v>
      </c>
    </row>
    <row r="23" spans="1:25"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ca="1">YEARFRAC(Y23,X23,1)</f>
        <v>67.230663928815886</v>
      </c>
      <c r="X23" s="3">
        <f t="shared" ca="1" si="0"/>
        <v>45539</v>
      </c>
      <c r="Y23" s="3">
        <f t="shared" si="1"/>
        <v>20983</v>
      </c>
    </row>
    <row r="24" spans="1:25"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ca="1">YEARFRAC(Y24,X24,1)</f>
        <v>59.529089664613281</v>
      </c>
      <c r="X24" s="3">
        <f t="shared" ca="1" si="0"/>
        <v>45539</v>
      </c>
      <c r="Y24" s="3">
        <f t="shared" si="1"/>
        <v>23796</v>
      </c>
    </row>
    <row r="25" spans="1:25"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ca="1">YEARFRAC(Y25,X25,1)</f>
        <v>62.197818434661684</v>
      </c>
      <c r="X25" s="3">
        <f t="shared" ca="1" si="0"/>
        <v>45539</v>
      </c>
      <c r="Y25" s="3">
        <f t="shared" si="1"/>
        <v>22821</v>
      </c>
    </row>
    <row r="26" spans="1:25"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ca="1">YEARFRAC(Y26,X26,1)</f>
        <v>86.52635554017057</v>
      </c>
      <c r="X26" s="3">
        <f t="shared" ca="1" si="0"/>
        <v>45539</v>
      </c>
      <c r="Y26" s="3">
        <f t="shared" si="1"/>
        <v>13935</v>
      </c>
    </row>
    <row r="27" spans="1:25"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ca="1">YEARFRAC(Y27,X27,1)</f>
        <v>40.674212072649574</v>
      </c>
      <c r="X27" s="3">
        <f t="shared" ca="1" si="0"/>
        <v>45539</v>
      </c>
      <c r="Y27" s="3">
        <f t="shared" si="1"/>
        <v>30682</v>
      </c>
    </row>
    <row r="28" spans="1:25"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ca="1">YEARFRAC(Y28,X28,1)</f>
        <v>84.945944225136884</v>
      </c>
      <c r="X28" s="3">
        <f t="shared" ca="1" si="0"/>
        <v>45539</v>
      </c>
      <c r="Y28" s="3">
        <f t="shared" si="1"/>
        <v>14512</v>
      </c>
    </row>
    <row r="29" spans="1:25"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ca="1">YEARFRAC(Y29,X29,1)</f>
        <v>88.036298757228991</v>
      </c>
      <c r="X29" s="3">
        <f t="shared" ca="1" si="0"/>
        <v>45539</v>
      </c>
      <c r="Y29" s="3">
        <f t="shared" si="1"/>
        <v>13383</v>
      </c>
    </row>
    <row r="30" spans="1:25"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ca="1">YEARFRAC(Y30,X30,1)</f>
        <v>87.258042436687205</v>
      </c>
      <c r="X30" s="3">
        <f t="shared" ca="1" si="0"/>
        <v>45539</v>
      </c>
      <c r="Y30" s="3">
        <f t="shared" si="1"/>
        <v>13668</v>
      </c>
    </row>
    <row r="31" spans="1:25"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ca="1">YEARFRAC(Y31,X31,1)</f>
        <v>59.951438445312142</v>
      </c>
      <c r="X31" s="3">
        <f t="shared" ca="1" si="0"/>
        <v>45539</v>
      </c>
      <c r="Y31" s="3">
        <f t="shared" si="1"/>
        <v>23641</v>
      </c>
    </row>
    <row r="32" spans="1:25"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ca="1">YEARFRAC(Y32,X32,1)</f>
        <v>84.902139309817898</v>
      </c>
      <c r="X32" s="3">
        <f t="shared" ca="1" si="0"/>
        <v>45539</v>
      </c>
      <c r="Y32" s="3">
        <f t="shared" si="1"/>
        <v>14528</v>
      </c>
    </row>
    <row r="33" spans="1:25"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ca="1">YEARFRAC(Y33,X33,1)</f>
        <v>88.888449487421298</v>
      </c>
      <c r="X33" s="3">
        <f t="shared" ca="1" si="0"/>
        <v>45539</v>
      </c>
      <c r="Y33" s="3">
        <f t="shared" si="1"/>
        <v>13072</v>
      </c>
    </row>
    <row r="34" spans="1:25"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ca="1">YEARFRAC(Y34,X34,1)</f>
        <v>52.85013181910363</v>
      </c>
      <c r="X34" s="3">
        <f t="shared" ca="1" si="0"/>
        <v>45539</v>
      </c>
      <c r="Y34" s="3">
        <f t="shared" si="1"/>
        <v>26235</v>
      </c>
    </row>
    <row r="35" spans="1:25"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ca="1">YEARFRAC(Y35,X35,1)</f>
        <v>78.902121834360031</v>
      </c>
      <c r="X35" s="3">
        <f t="shared" ca="1" si="0"/>
        <v>45539</v>
      </c>
      <c r="Y35" s="3">
        <f t="shared" si="1"/>
        <v>16720</v>
      </c>
    </row>
    <row r="36" spans="1:25"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ca="1">YEARFRAC(Y36,X36,1)</f>
        <v>55.885734870317009</v>
      </c>
      <c r="X36" s="3">
        <f t="shared" ca="1" si="0"/>
        <v>45539</v>
      </c>
      <c r="Y36" s="3">
        <f t="shared" si="1"/>
        <v>25126</v>
      </c>
    </row>
    <row r="37" spans="1:25"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ca="1">YEARFRAC(Y37,X37,1)</f>
        <v>32.326530612244902</v>
      </c>
      <c r="X37" s="3">
        <f t="shared" ca="1" si="0"/>
        <v>45539</v>
      </c>
      <c r="Y37" s="3">
        <f t="shared" si="1"/>
        <v>33731</v>
      </c>
    </row>
    <row r="38" spans="1:25"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ca="1">YEARFRAC(Y38,X38,1)</f>
        <v>55.674195756331279</v>
      </c>
      <c r="X38" s="3">
        <f t="shared" ca="1" si="0"/>
        <v>45539</v>
      </c>
      <c r="Y38" s="3">
        <f t="shared" si="1"/>
        <v>25204</v>
      </c>
    </row>
    <row r="39" spans="1:25"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ca="1">YEARFRAC(Y39,X39,1)</f>
        <v>75.572895277207394</v>
      </c>
      <c r="X39" s="3">
        <f t="shared" ca="1" si="0"/>
        <v>45539</v>
      </c>
      <c r="Y39" s="3">
        <f t="shared" si="1"/>
        <v>17936</v>
      </c>
    </row>
    <row r="40" spans="1:25"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ca="1">YEARFRAC(Y40,X40,1)</f>
        <v>67.260780287474333</v>
      </c>
      <c r="X40" s="3">
        <f t="shared" ca="1" si="0"/>
        <v>45539</v>
      </c>
      <c r="Y40" s="3">
        <f t="shared" si="1"/>
        <v>20972</v>
      </c>
    </row>
    <row r="41" spans="1:25"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ca="1">YEARFRAC(Y41,X41,1)</f>
        <v>76.017137777777776</v>
      </c>
      <c r="X41" s="3">
        <f t="shared" ca="1" si="0"/>
        <v>45539</v>
      </c>
      <c r="Y41" s="3">
        <f t="shared" si="1"/>
        <v>17773</v>
      </c>
    </row>
    <row r="42" spans="1:25"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ca="1">YEARFRAC(Y42,X42,1)</f>
        <v>73.652299382145102</v>
      </c>
      <c r="X42" s="3">
        <f t="shared" ca="1" si="0"/>
        <v>45539</v>
      </c>
      <c r="Y42" s="3">
        <f t="shared" si="1"/>
        <v>18637</v>
      </c>
    </row>
    <row r="43" spans="1:25"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ca="1">YEARFRAC(Y43,X43,1)</f>
        <v>84.186877959223111</v>
      </c>
      <c r="X43" s="3">
        <f t="shared" ca="1" si="0"/>
        <v>45539</v>
      </c>
      <c r="Y43" s="3">
        <f t="shared" si="1"/>
        <v>14789</v>
      </c>
    </row>
    <row r="44" spans="1:25"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ca="1">YEARFRAC(Y44,X44,1)</f>
        <v>79.444216290212182</v>
      </c>
      <c r="X44" s="3">
        <f t="shared" ca="1" si="0"/>
        <v>45539</v>
      </c>
      <c r="Y44" s="3">
        <f t="shared" si="1"/>
        <v>16522</v>
      </c>
    </row>
    <row r="45" spans="1:25"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ca="1">YEARFRAC(Y45,X45,1)</f>
        <v>44.58660339478007</v>
      </c>
      <c r="X45" s="3">
        <f t="shared" ca="1" si="0"/>
        <v>45539</v>
      </c>
      <c r="Y45" s="3">
        <f t="shared" si="1"/>
        <v>29253</v>
      </c>
    </row>
    <row r="46" spans="1:25"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ca="1">YEARFRAC(Y46,X46,1)</f>
        <v>89.375779515103588</v>
      </c>
      <c r="X46" s="3">
        <f t="shared" ca="1" si="0"/>
        <v>45539</v>
      </c>
      <c r="Y46" s="3">
        <f t="shared" si="1"/>
        <v>12894</v>
      </c>
    </row>
    <row r="47" spans="1:25"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ca="1">YEARFRAC(Y47,X47,1)</f>
        <v>66.134847989539068</v>
      </c>
      <c r="X47" s="3">
        <f t="shared" ca="1" si="0"/>
        <v>45539</v>
      </c>
      <c r="Y47" s="3">
        <f t="shared" si="1"/>
        <v>21383</v>
      </c>
    </row>
    <row r="48" spans="1:25"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ca="1">YEARFRAC(Y48,X48,1)</f>
        <v>86.362085785316424</v>
      </c>
      <c r="X48" s="3">
        <f t="shared" ca="1" si="0"/>
        <v>45539</v>
      </c>
      <c r="Y48" s="3">
        <f t="shared" si="1"/>
        <v>13995</v>
      </c>
    </row>
    <row r="49" spans="1:25"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ca="1">YEARFRAC(Y49,X49,1)</f>
        <v>77.553738153738152</v>
      </c>
      <c r="X49" s="3">
        <f t="shared" ca="1" si="0"/>
        <v>45539</v>
      </c>
      <c r="Y49" s="3">
        <f t="shared" si="1"/>
        <v>17212</v>
      </c>
    </row>
    <row r="50" spans="1:25"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ca="1">YEARFRAC(Y50,X50,1)</f>
        <v>62.353874234061969</v>
      </c>
      <c r="X50" s="3">
        <f t="shared" ca="1" si="0"/>
        <v>45539</v>
      </c>
      <c r="Y50" s="3">
        <f t="shared" si="1"/>
        <v>22764</v>
      </c>
    </row>
    <row r="51" spans="1:25"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ca="1">YEARFRAC(Y51,X51,1)</f>
        <v>70.567423745806494</v>
      </c>
      <c r="X51" s="3">
        <f t="shared" ca="1" si="0"/>
        <v>45539</v>
      </c>
      <c r="Y51" s="3">
        <f t="shared" si="1"/>
        <v>19764</v>
      </c>
    </row>
    <row r="52" spans="1:25"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ca="1">YEARFRAC(Y52,X52,1)</f>
        <v>52.92678969783006</v>
      </c>
      <c r="X52" s="3">
        <f t="shared" ca="1" si="0"/>
        <v>45539</v>
      </c>
      <c r="Y52" s="3">
        <f t="shared" si="1"/>
        <v>26207</v>
      </c>
    </row>
    <row r="53" spans="1:25"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ca="1">YEARFRAC(Y53,X53,1)</f>
        <v>70.858316221765918</v>
      </c>
      <c r="X53" s="3">
        <f t="shared" ca="1" si="0"/>
        <v>45539</v>
      </c>
      <c r="Y53" s="3">
        <f t="shared" si="1"/>
        <v>19658</v>
      </c>
    </row>
    <row r="54" spans="1:25"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ca="1">YEARFRAC(Y54,X54,1)</f>
        <v>79.132101300479121</v>
      </c>
      <c r="X54" s="3">
        <f t="shared" ca="1" si="0"/>
        <v>45539</v>
      </c>
      <c r="Y54" s="3">
        <f t="shared" si="1"/>
        <v>16636</v>
      </c>
    </row>
    <row r="55" spans="1:25"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ca="1">YEARFRAC(Y55,X55,1)</f>
        <v>76.381262222222219</v>
      </c>
      <c r="X55" s="3">
        <f t="shared" ca="1" si="0"/>
        <v>45539</v>
      </c>
      <c r="Y55" s="3">
        <f t="shared" si="1"/>
        <v>17640</v>
      </c>
    </row>
    <row r="56" spans="1:25"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ca="1">YEARFRAC(Y56,X56,1)</f>
        <v>79.92678969783006</v>
      </c>
      <c r="X56" s="3">
        <f t="shared" ca="1" si="0"/>
        <v>45539</v>
      </c>
      <c r="Y56" s="3">
        <f t="shared" si="1"/>
        <v>16345</v>
      </c>
    </row>
    <row r="57" spans="1:25"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ca="1">YEARFRAC(Y57,X57,1)</f>
        <v>52.490779482411284</v>
      </c>
      <c r="X57" s="3">
        <f t="shared" ca="1" si="0"/>
        <v>45539</v>
      </c>
      <c r="Y57" s="3">
        <f t="shared" si="1"/>
        <v>26366</v>
      </c>
    </row>
    <row r="58" spans="1:25"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ca="1">YEARFRAC(Y58,X58,1)</f>
        <v>58.323758700696054</v>
      </c>
      <c r="X58" s="3">
        <f t="shared" ca="1" si="0"/>
        <v>45539</v>
      </c>
      <c r="Y58" s="3">
        <f t="shared" si="1"/>
        <v>24236</v>
      </c>
    </row>
    <row r="59" spans="1:25"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ca="1">YEARFRAC(Y59,X59,1)</f>
        <v>54.411369406142668</v>
      </c>
      <c r="X59" s="3">
        <f t="shared" ca="1" si="0"/>
        <v>45539</v>
      </c>
      <c r="Y59" s="3">
        <f t="shared" si="1"/>
        <v>25665</v>
      </c>
    </row>
    <row r="60" spans="1:25"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ca="1">YEARFRAC(Y60,X60,1)</f>
        <v>83.674195756331287</v>
      </c>
      <c r="X60" s="3">
        <f t="shared" ca="1" si="0"/>
        <v>45539</v>
      </c>
      <c r="Y60" s="3">
        <f t="shared" si="1"/>
        <v>14977</v>
      </c>
    </row>
    <row r="61" spans="1:25"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ca="1">YEARFRAC(Y61,X61,1)</f>
        <v>63.668720054757017</v>
      </c>
      <c r="X61" s="3">
        <f t="shared" ca="1" si="0"/>
        <v>45539</v>
      </c>
      <c r="Y61" s="3">
        <f t="shared" si="1"/>
        <v>22284</v>
      </c>
    </row>
    <row r="62" spans="1:25"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ca="1">YEARFRAC(Y62,X62,1)</f>
        <v>59.981553790224851</v>
      </c>
      <c r="X62" s="3">
        <f t="shared" ca="1" si="0"/>
        <v>45539</v>
      </c>
      <c r="Y62" s="3">
        <f t="shared" si="1"/>
        <v>23630</v>
      </c>
    </row>
    <row r="63" spans="1:25"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ca="1">YEARFRAC(Y63,X63,1)</f>
        <v>82.06640058055153</v>
      </c>
      <c r="X63" s="3">
        <f t="shared" ca="1" si="0"/>
        <v>45539</v>
      </c>
      <c r="Y63" s="3">
        <f t="shared" si="1"/>
        <v>15564</v>
      </c>
    </row>
    <row r="64" spans="1:25"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ca="1">YEARFRAC(Y64,X64,1)</f>
        <v>81.674201195285633</v>
      </c>
      <c r="X64" s="3">
        <f t="shared" ca="1" si="0"/>
        <v>45539</v>
      </c>
      <c r="Y64" s="3">
        <f t="shared" si="1"/>
        <v>15707</v>
      </c>
    </row>
    <row r="65" spans="1:25"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ca="1">YEARFRAC(Y65,X65,1)</f>
        <v>84.924041767477391</v>
      </c>
      <c r="X65" s="3">
        <f t="shared" ca="1" si="0"/>
        <v>45539</v>
      </c>
      <c r="Y65" s="3">
        <f t="shared" si="1"/>
        <v>14520</v>
      </c>
    </row>
    <row r="66" spans="1:25"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ca="1">YEARFRAC(Y66,X66,1)</f>
        <v>71.674195756331287</v>
      </c>
      <c r="X66" s="3">
        <f t="shared" ca="1" si="0"/>
        <v>45539</v>
      </c>
      <c r="Y66" s="3">
        <f t="shared" si="1"/>
        <v>19360</v>
      </c>
    </row>
    <row r="67" spans="1:25"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ca="1">YEARFRAC(Y67,X67,1)</f>
        <v>83.318275154004112</v>
      </c>
      <c r="X67" s="3">
        <f t="shared" ref="X67:X130" ca="1" si="2">TODAY()</f>
        <v>45539</v>
      </c>
      <c r="Y67" s="3">
        <f t="shared" ref="Y67:Y130" si="3">DATE(M67,N67,O67)</f>
        <v>15107</v>
      </c>
    </row>
    <row r="68" spans="1:25"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ca="1">YEARFRAC(Y68,X68,1)</f>
        <v>67.066392881587959</v>
      </c>
      <c r="X68" s="3">
        <f t="shared" ca="1" si="2"/>
        <v>45539</v>
      </c>
      <c r="Y68" s="3">
        <f t="shared" si="3"/>
        <v>21043</v>
      </c>
    </row>
    <row r="69" spans="1:25"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ca="1">YEARFRAC(Y69,X69,1)</f>
        <v>68.32650874895846</v>
      </c>
      <c r="X69" s="3">
        <f t="shared" ca="1" si="2"/>
        <v>45539</v>
      </c>
      <c r="Y69" s="3">
        <f t="shared" si="3"/>
        <v>20582</v>
      </c>
    </row>
    <row r="70" spans="1:25"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ca="1">YEARFRAC(Y70,X70,1)</f>
        <v>53.962367464781721</v>
      </c>
      <c r="X70" s="3">
        <f t="shared" ca="1" si="2"/>
        <v>45539</v>
      </c>
      <c r="Y70" s="3">
        <f t="shared" si="3"/>
        <v>25829</v>
      </c>
    </row>
    <row r="71" spans="1:25"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ca="1">YEARFRAC(Y71,X71,1)</f>
        <v>62.710472279260777</v>
      </c>
      <c r="X71" s="3">
        <f t="shared" ca="1" si="2"/>
        <v>45539</v>
      </c>
      <c r="Y71" s="3">
        <f t="shared" si="3"/>
        <v>22634</v>
      </c>
    </row>
    <row r="72" spans="1:25"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ca="1">YEARFRAC(Y72,X72,1)</f>
        <v>69.066411138923655</v>
      </c>
      <c r="X72" s="3">
        <f t="shared" ca="1" si="2"/>
        <v>45539</v>
      </c>
      <c r="Y72" s="3">
        <f t="shared" si="3"/>
        <v>20312</v>
      </c>
    </row>
    <row r="73" spans="1:25"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ca="1">YEARFRAC(Y73,X73,1)</f>
        <v>37.959634959634954</v>
      </c>
      <c r="X73" s="3">
        <f t="shared" ca="1" si="2"/>
        <v>45539</v>
      </c>
      <c r="Y73" s="3">
        <f t="shared" si="3"/>
        <v>31674</v>
      </c>
    </row>
    <row r="74" spans="1:25"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ca="1">YEARFRAC(Y74,X74,1)</f>
        <v>53.926775847478723</v>
      </c>
      <c r="X74" s="3">
        <f t="shared" ca="1" si="2"/>
        <v>45539</v>
      </c>
      <c r="Y74" s="3">
        <f t="shared" si="3"/>
        <v>25842</v>
      </c>
    </row>
    <row r="75" spans="1:25"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ca="1">YEARFRAC(Y75,X75,1)</f>
        <v>61.545526803850571</v>
      </c>
      <c r="X75" s="3">
        <f t="shared" ca="1" si="2"/>
        <v>45539</v>
      </c>
      <c r="Y75" s="3">
        <f t="shared" si="3"/>
        <v>23059</v>
      </c>
    </row>
    <row r="76" spans="1:25"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ca="1">YEARFRAC(Y76,X76,1)</f>
        <v>91.463381245722104</v>
      </c>
      <c r="X76" s="3">
        <f t="shared" ca="1" si="2"/>
        <v>45539</v>
      </c>
      <c r="Y76" s="3">
        <f t="shared" si="3"/>
        <v>12132</v>
      </c>
    </row>
    <row r="77" spans="1:25"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ca="1">YEARFRAC(Y77,X77,1)</f>
        <v>79.236139630390142</v>
      </c>
      <c r="X77" s="3">
        <f t="shared" ca="1" si="2"/>
        <v>45539</v>
      </c>
      <c r="Y77" s="3">
        <f t="shared" si="3"/>
        <v>16598</v>
      </c>
    </row>
    <row r="78" spans="1:25"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ca="1">YEARFRAC(Y78,X78,1)</f>
        <v>58.940451745379875</v>
      </c>
      <c r="X78" s="3">
        <f t="shared" ca="1" si="2"/>
        <v>45539</v>
      </c>
      <c r="Y78" s="3">
        <f t="shared" si="3"/>
        <v>24011</v>
      </c>
    </row>
    <row r="79" spans="1:25"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ca="1">YEARFRAC(Y79,X79,1)</f>
        <v>74.008907059940128</v>
      </c>
      <c r="X79" s="3">
        <f t="shared" ca="1" si="2"/>
        <v>45539</v>
      </c>
      <c r="Y79" s="3">
        <f t="shared" si="3"/>
        <v>18507</v>
      </c>
    </row>
    <row r="80" spans="1:25"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ca="1">YEARFRAC(Y80,X80,1)</f>
        <v>86.063662397331413</v>
      </c>
      <c r="X80" s="3">
        <f t="shared" ca="1" si="2"/>
        <v>45539</v>
      </c>
      <c r="Y80" s="3">
        <f t="shared" si="3"/>
        <v>14104</v>
      </c>
    </row>
    <row r="81" spans="1:25"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ca="1">YEARFRAC(Y81,X81,1)</f>
        <v>62.795345653661876</v>
      </c>
      <c r="X81" s="3">
        <f t="shared" ca="1" si="2"/>
        <v>45539</v>
      </c>
      <c r="Y81" s="3">
        <f t="shared" si="3"/>
        <v>22603</v>
      </c>
    </row>
    <row r="82" spans="1:25"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ca="1">YEARFRAC(Y82,X82,1)</f>
        <v>75.074606433949356</v>
      </c>
      <c r="X82" s="3">
        <f t="shared" ca="1" si="2"/>
        <v>45539</v>
      </c>
      <c r="Y82" s="3">
        <f t="shared" si="3"/>
        <v>18118</v>
      </c>
    </row>
    <row r="83" spans="1:25"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ca="1">YEARFRAC(Y83,X83,1)</f>
        <v>61.260796608672614</v>
      </c>
      <c r="X83" s="3">
        <f t="shared" ca="1" si="2"/>
        <v>45539</v>
      </c>
      <c r="Y83" s="3">
        <f t="shared" si="3"/>
        <v>23163</v>
      </c>
    </row>
    <row r="84" spans="1:25"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ca="1">YEARFRAC(Y84,X84,1)</f>
        <v>56.509942363112394</v>
      </c>
      <c r="X84" s="3">
        <f t="shared" ca="1" si="2"/>
        <v>45539</v>
      </c>
      <c r="Y84" s="3">
        <f t="shared" si="3"/>
        <v>24898</v>
      </c>
    </row>
    <row r="85" spans="1:25"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ca="1">YEARFRAC(Y85,X85,1)</f>
        <v>59.383983572895275</v>
      </c>
      <c r="X85" s="3">
        <f t="shared" ca="1" si="2"/>
        <v>45539</v>
      </c>
      <c r="Y85" s="3">
        <f t="shared" si="3"/>
        <v>23849</v>
      </c>
    </row>
    <row r="86" spans="1:25"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ca="1">YEARFRAC(Y86,X86,1)</f>
        <v>58.550997679814387</v>
      </c>
      <c r="X86" s="3">
        <f t="shared" ca="1" si="2"/>
        <v>45539</v>
      </c>
      <c r="Y86" s="3">
        <f t="shared" si="3"/>
        <v>24153</v>
      </c>
    </row>
    <row r="87" spans="1:25"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ca="1">YEARFRAC(Y87,X87,1)</f>
        <v>78.732375085557834</v>
      </c>
      <c r="X87" s="3">
        <f t="shared" ca="1" si="2"/>
        <v>45539</v>
      </c>
      <c r="Y87" s="3">
        <f t="shared" si="3"/>
        <v>16782</v>
      </c>
    </row>
    <row r="88" spans="1:25"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ca="1">YEARFRAC(Y88,X88,1)</f>
        <v>66.98151950718686</v>
      </c>
      <c r="X88" s="3">
        <f t="shared" ca="1" si="2"/>
        <v>45539</v>
      </c>
      <c r="Y88" s="3">
        <f t="shared" si="3"/>
        <v>21074</v>
      </c>
    </row>
    <row r="89" spans="1:25"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ca="1">YEARFRAC(Y89,X89,1)</f>
        <v>71.817281728172816</v>
      </c>
      <c r="X89" s="3">
        <f t="shared" ca="1" si="2"/>
        <v>45539</v>
      </c>
      <c r="Y89" s="3">
        <f t="shared" si="3"/>
        <v>19307</v>
      </c>
    </row>
    <row r="90" spans="1:25"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ca="1">YEARFRAC(Y90,X90,1)</f>
        <v>62.630394159315109</v>
      </c>
      <c r="X90" s="3">
        <f t="shared" ca="1" si="2"/>
        <v>45539</v>
      </c>
      <c r="Y90" s="3">
        <f t="shared" si="3"/>
        <v>22663</v>
      </c>
    </row>
    <row r="91" spans="1:25"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ca="1">YEARFRAC(Y91,X91,1)</f>
        <v>74.222457472439217</v>
      </c>
      <c r="X91" s="3">
        <f t="shared" ca="1" si="2"/>
        <v>45539</v>
      </c>
      <c r="Y91" s="3">
        <f t="shared" si="3"/>
        <v>18429</v>
      </c>
    </row>
    <row r="92" spans="1:25"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ca="1">YEARFRAC(Y92,X92,1)</f>
        <v>68.230686822997271</v>
      </c>
      <c r="X92" s="3">
        <f t="shared" ca="1" si="2"/>
        <v>45539</v>
      </c>
      <c r="Y92" s="3">
        <f t="shared" si="3"/>
        <v>20617</v>
      </c>
    </row>
    <row r="93" spans="1:25"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ca="1">YEARFRAC(Y93,X93,1)</f>
        <v>88.548265042451092</v>
      </c>
      <c r="X93" s="3">
        <f t="shared" ca="1" si="2"/>
        <v>45539</v>
      </c>
      <c r="Y93" s="3">
        <f t="shared" si="3"/>
        <v>13196</v>
      </c>
    </row>
    <row r="94" spans="1:25"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ca="1">YEARFRAC(Y94,X94,1)</f>
        <v>74.460648317149747</v>
      </c>
      <c r="X94" s="3">
        <f t="shared" ca="1" si="2"/>
        <v>45539</v>
      </c>
      <c r="Y94" s="3">
        <f t="shared" si="3"/>
        <v>18342</v>
      </c>
    </row>
    <row r="95" spans="1:25"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ca="1">YEARFRAC(Y95,X95,1)</f>
        <v>92.315552415437608</v>
      </c>
      <c r="X95" s="3">
        <f t="shared" ca="1" si="2"/>
        <v>45539</v>
      </c>
      <c r="Y95" s="3">
        <f t="shared" si="3"/>
        <v>11820</v>
      </c>
    </row>
    <row r="96" spans="1:25"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ca="1">YEARFRAC(Y96,X96,1)</f>
        <v>84.616710149128735</v>
      </c>
      <c r="X96" s="3">
        <f t="shared" ca="1" si="2"/>
        <v>45539</v>
      </c>
      <c r="Y96" s="3">
        <f t="shared" si="3"/>
        <v>14632</v>
      </c>
    </row>
    <row r="97" spans="1:25"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ca="1">YEARFRAC(Y97,X97,1)</f>
        <v>93.485291547736935</v>
      </c>
      <c r="X97" s="3">
        <f t="shared" ca="1" si="2"/>
        <v>45539</v>
      </c>
      <c r="Y97" s="3">
        <f t="shared" si="3"/>
        <v>11393</v>
      </c>
    </row>
    <row r="98" spans="1:25"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ca="1">YEARFRAC(Y98,X98,1)</f>
        <v>71.674195756331287</v>
      </c>
      <c r="X98" s="3">
        <f t="shared" ca="1" si="2"/>
        <v>45539</v>
      </c>
      <c r="Y98" s="3">
        <f t="shared" si="3"/>
        <v>19360</v>
      </c>
    </row>
    <row r="99" spans="1:25"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ca="1">YEARFRAC(Y99,X99,1)</f>
        <v>73.674201783269822</v>
      </c>
      <c r="X99" s="3">
        <f t="shared" ca="1" si="2"/>
        <v>45539</v>
      </c>
      <c r="Y99" s="3">
        <f t="shared" si="3"/>
        <v>18629</v>
      </c>
    </row>
    <row r="100" spans="1:25"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ca="1">YEARFRAC(Y100,X100,1)</f>
        <v>57.170450790653767</v>
      </c>
      <c r="X100" s="3">
        <f t="shared" ca="1" si="2"/>
        <v>45539</v>
      </c>
      <c r="Y100" s="3">
        <f t="shared" si="3"/>
        <v>24657</v>
      </c>
    </row>
    <row r="101" spans="1:25"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ca="1">YEARFRAC(Y101,X101,1)</f>
        <v>73.674201783269822</v>
      </c>
      <c r="X101" s="3">
        <f t="shared" ca="1" si="2"/>
        <v>45539</v>
      </c>
      <c r="Y101" s="3">
        <f t="shared" si="3"/>
        <v>18629</v>
      </c>
    </row>
    <row r="102" spans="1:25"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ca="1">YEARFRAC(Y102,X102,1)</f>
        <v>76.918567918567916</v>
      </c>
      <c r="X102" s="3">
        <f t="shared" ca="1" si="2"/>
        <v>45539</v>
      </c>
      <c r="Y102" s="3">
        <f t="shared" si="3"/>
        <v>17444</v>
      </c>
    </row>
    <row r="103" spans="1:25"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ca="1">YEARFRAC(Y103,X103,1)</f>
        <v>69.356617647058826</v>
      </c>
      <c r="X103" s="3">
        <f t="shared" ca="1" si="2"/>
        <v>45539</v>
      </c>
      <c r="Y103" s="3">
        <f t="shared" si="3"/>
        <v>20206</v>
      </c>
    </row>
    <row r="104" spans="1:25"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ca="1">YEARFRAC(Y104,X104,1)</f>
        <v>56.463400576368876</v>
      </c>
      <c r="X104" s="3">
        <f t="shared" ca="1" si="2"/>
        <v>45539</v>
      </c>
      <c r="Y104" s="3">
        <f t="shared" si="3"/>
        <v>24915</v>
      </c>
    </row>
    <row r="105" spans="1:25"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ca="1">YEARFRAC(Y105,X105,1)</f>
        <v>68.624925604094756</v>
      </c>
      <c r="X105" s="3">
        <f t="shared" ca="1" si="2"/>
        <v>45539</v>
      </c>
      <c r="Y105" s="3">
        <f t="shared" si="3"/>
        <v>20473</v>
      </c>
    </row>
    <row r="106" spans="1:25"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ca="1">YEARFRAC(Y106,X106,1)</f>
        <v>85.025340634152556</v>
      </c>
      <c r="X106" s="3">
        <f t="shared" ca="1" si="2"/>
        <v>45539</v>
      </c>
      <c r="Y106" s="3">
        <f t="shared" si="3"/>
        <v>14483</v>
      </c>
    </row>
    <row r="107" spans="1:25"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ca="1">YEARFRAC(Y107,X107,1)</f>
        <v>68.926783479349183</v>
      </c>
      <c r="X107" s="3">
        <f t="shared" ca="1" si="2"/>
        <v>45539</v>
      </c>
      <c r="Y107" s="3">
        <f t="shared" si="3"/>
        <v>20363</v>
      </c>
    </row>
    <row r="108" spans="1:25"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ca="1">YEARFRAC(Y108,X108,1)</f>
        <v>46.488029358653229</v>
      </c>
      <c r="X108" s="3">
        <f t="shared" ca="1" si="2"/>
        <v>45539</v>
      </c>
      <c r="Y108" s="3">
        <f t="shared" si="3"/>
        <v>28559</v>
      </c>
    </row>
    <row r="109" spans="1:25"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ca="1">YEARFRAC(Y109,X109,1)</f>
        <v>69.674202127659569</v>
      </c>
      <c r="X109" s="3">
        <f t="shared" ca="1" si="2"/>
        <v>45539</v>
      </c>
      <c r="Y109" s="3">
        <f t="shared" si="3"/>
        <v>20090</v>
      </c>
    </row>
    <row r="110" spans="1:25"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ca="1">YEARFRAC(Y110,X110,1)</f>
        <v>57.674203445834316</v>
      </c>
      <c r="X110" s="3">
        <f t="shared" ca="1" si="2"/>
        <v>45539</v>
      </c>
      <c r="Y110" s="3">
        <f t="shared" si="3"/>
        <v>24473</v>
      </c>
    </row>
    <row r="111" spans="1:25"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ca="1">YEARFRAC(Y111,X111,1)</f>
        <v>85.378517763911887</v>
      </c>
      <c r="X111" s="3">
        <f t="shared" ca="1" si="2"/>
        <v>45539</v>
      </c>
      <c r="Y111" s="3">
        <f t="shared" si="3"/>
        <v>14354</v>
      </c>
    </row>
    <row r="112" spans="1:25"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ca="1">YEARFRAC(Y112,X112,1)</f>
        <v>82.809034907597535</v>
      </c>
      <c r="X112" s="3">
        <f t="shared" ca="1" si="2"/>
        <v>45539</v>
      </c>
      <c r="Y112" s="3">
        <f t="shared" si="3"/>
        <v>15293</v>
      </c>
    </row>
    <row r="113" spans="1:25"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ca="1">YEARFRAC(Y113,X113,1)</f>
        <v>80.340194686676142</v>
      </c>
      <c r="X113" s="3">
        <f t="shared" ca="1" si="2"/>
        <v>45539</v>
      </c>
      <c r="Y113" s="3">
        <f t="shared" si="3"/>
        <v>16194</v>
      </c>
    </row>
    <row r="114" spans="1:25"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ca="1">YEARFRAC(Y114,X114,1)</f>
        <v>70.181390506304709</v>
      </c>
      <c r="X114" s="3">
        <f t="shared" ca="1" si="2"/>
        <v>45539</v>
      </c>
      <c r="Y114" s="3">
        <f t="shared" si="3"/>
        <v>19905</v>
      </c>
    </row>
    <row r="115" spans="1:25"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ca="1">YEARFRAC(Y115,X115,1)</f>
        <v>62.288166529051324</v>
      </c>
      <c r="X115" s="3">
        <f t="shared" ca="1" si="2"/>
        <v>45539</v>
      </c>
      <c r="Y115" s="3">
        <f t="shared" si="3"/>
        <v>22788</v>
      </c>
    </row>
    <row r="116" spans="1:25"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ca="1">YEARFRAC(Y116,X116,1)</f>
        <v>60.509941205511417</v>
      </c>
      <c r="X116" s="3">
        <f t="shared" ca="1" si="2"/>
        <v>45539</v>
      </c>
      <c r="Y116" s="3">
        <f t="shared" si="3"/>
        <v>23437</v>
      </c>
    </row>
    <row r="117" spans="1:25"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ca="1">YEARFRAC(Y117,X117,1)</f>
        <v>97.189607487079201</v>
      </c>
      <c r="X117" s="3">
        <f t="shared" ca="1" si="2"/>
        <v>45539</v>
      </c>
      <c r="Y117" s="3">
        <f t="shared" si="3"/>
        <v>10040</v>
      </c>
    </row>
    <row r="118" spans="1:25"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ca="1">YEARFRAC(Y118,X118,1)</f>
        <v>57.225206514042952</v>
      </c>
      <c r="X118" s="3">
        <f t="shared" ca="1" si="2"/>
        <v>45539</v>
      </c>
      <c r="Y118" s="3">
        <f t="shared" si="3"/>
        <v>24637</v>
      </c>
    </row>
    <row r="119" spans="1:25"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ca="1">YEARFRAC(Y119,X119,1)</f>
        <v>67.403148528405197</v>
      </c>
      <c r="X119" s="3">
        <f t="shared" ca="1" si="2"/>
        <v>45539</v>
      </c>
      <c r="Y119" s="3">
        <f t="shared" si="3"/>
        <v>20920</v>
      </c>
    </row>
    <row r="120" spans="1:25"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ca="1">YEARFRAC(Y120,X120,1)</f>
        <v>68.92404568210263</v>
      </c>
      <c r="X120" s="3">
        <f t="shared" ca="1" si="2"/>
        <v>45539</v>
      </c>
      <c r="Y120" s="3">
        <f t="shared" si="3"/>
        <v>20364</v>
      </c>
    </row>
    <row r="121" spans="1:25"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ca="1">YEARFRAC(Y121,X121,1)</f>
        <v>59.008898015058179</v>
      </c>
      <c r="X121" s="3">
        <f t="shared" ca="1" si="2"/>
        <v>45539</v>
      </c>
      <c r="Y121" s="3">
        <f t="shared" si="3"/>
        <v>23986</v>
      </c>
    </row>
    <row r="122" spans="1:25"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ca="1">YEARFRAC(Y122,X122,1)</f>
        <v>79.589322381930188</v>
      </c>
      <c r="X122" s="3">
        <f t="shared" ca="1" si="2"/>
        <v>45539</v>
      </c>
      <c r="Y122" s="3">
        <f t="shared" si="3"/>
        <v>16469</v>
      </c>
    </row>
    <row r="123" spans="1:25"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ca="1">YEARFRAC(Y123,X123,1)</f>
        <v>77.509933309933302</v>
      </c>
      <c r="X123" s="3">
        <f t="shared" ca="1" si="2"/>
        <v>45539</v>
      </c>
      <c r="Y123" s="3">
        <f t="shared" si="3"/>
        <v>17228</v>
      </c>
    </row>
    <row r="124" spans="1:25"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ca="1">YEARFRAC(Y124,X124,1)</f>
        <v>48.526371661638173</v>
      </c>
      <c r="X124" s="3">
        <f t="shared" ca="1" si="2"/>
        <v>45539</v>
      </c>
      <c r="Y124" s="3">
        <f t="shared" si="3"/>
        <v>27814</v>
      </c>
    </row>
    <row r="125" spans="1:25"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ca="1">YEARFRAC(Y125,X125,1)</f>
        <v>81.893917403351367</v>
      </c>
      <c r="X125" s="3">
        <f t="shared" ca="1" si="2"/>
        <v>45539</v>
      </c>
      <c r="Y125" s="3">
        <f t="shared" si="3"/>
        <v>15627</v>
      </c>
    </row>
    <row r="126" spans="1:25"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ca="1">YEARFRAC(Y126,X126,1)</f>
        <v>82.10199234727537</v>
      </c>
      <c r="X126" s="3">
        <f t="shared" ca="1" si="2"/>
        <v>45539</v>
      </c>
      <c r="Y126" s="3">
        <f t="shared" si="3"/>
        <v>15551</v>
      </c>
    </row>
    <row r="127" spans="1:25"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ca="1">YEARFRAC(Y127,X127,1)</f>
        <v>61.685845899787061</v>
      </c>
      <c r="X127" s="3">
        <f t="shared" ca="1" si="2"/>
        <v>45539</v>
      </c>
      <c r="Y127" s="3">
        <f t="shared" si="3"/>
        <v>23008</v>
      </c>
    </row>
    <row r="128" spans="1:25"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ca="1">YEARFRAC(Y128,X128,1)</f>
        <v>91.507186858316217</v>
      </c>
      <c r="X128" s="3">
        <f t="shared" ca="1" si="2"/>
        <v>45539</v>
      </c>
      <c r="Y128" s="3">
        <f t="shared" si="3"/>
        <v>12116</v>
      </c>
    </row>
    <row r="129" spans="1:25"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ca="1">YEARFRAC(Y129,X129,1)</f>
        <v>65.474343551665498</v>
      </c>
      <c r="X129" s="3">
        <f t="shared" ca="1" si="2"/>
        <v>45539</v>
      </c>
      <c r="Y129" s="3">
        <f t="shared" si="3"/>
        <v>21624</v>
      </c>
    </row>
    <row r="130" spans="1:25"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ca="1">YEARFRAC(Y130,X130,1)</f>
        <v>77.102000702000694</v>
      </c>
      <c r="X130" s="3">
        <f t="shared" ca="1" si="2"/>
        <v>45539</v>
      </c>
      <c r="Y130" s="3">
        <f t="shared" si="3"/>
        <v>17377</v>
      </c>
    </row>
    <row r="131" spans="1:25"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ca="1">YEARFRAC(Y131,X131,1)</f>
        <v>60.370315515461598</v>
      </c>
      <c r="X131" s="3">
        <f t="shared" ref="X131:X194" ca="1" si="4">TODAY()</f>
        <v>45539</v>
      </c>
      <c r="Y131" s="3">
        <f t="shared" ref="Y131:Y194" si="5">DATE(M131,N131,O131)</f>
        <v>23488</v>
      </c>
    </row>
    <row r="132" spans="1:25"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ca="1">YEARFRAC(Y132,X132,1)</f>
        <v>59.148528405201915</v>
      </c>
      <c r="X132" s="3">
        <f t="shared" ca="1" si="4"/>
        <v>45539</v>
      </c>
      <c r="Y132" s="3">
        <f t="shared" si="5"/>
        <v>23935</v>
      </c>
    </row>
    <row r="133" spans="1:25"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ca="1">YEARFRAC(Y133,X133,1)</f>
        <v>51.589322381930188</v>
      </c>
      <c r="X133" s="3">
        <f t="shared" ca="1" si="4"/>
        <v>45539</v>
      </c>
      <c r="Y133" s="3">
        <f t="shared" si="5"/>
        <v>26696</v>
      </c>
    </row>
    <row r="134" spans="1:25"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ca="1">YEARFRAC(Y134,X134,1)</f>
        <v>70.907597535934286</v>
      </c>
      <c r="X134" s="3">
        <f t="shared" ca="1" si="4"/>
        <v>45539</v>
      </c>
      <c r="Y134" s="3">
        <f t="shared" si="5"/>
        <v>19640</v>
      </c>
    </row>
    <row r="135" spans="1:25"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ca="1">YEARFRAC(Y135,X135,1)</f>
        <v>74.132109220997293</v>
      </c>
      <c r="X135" s="3">
        <f t="shared" ca="1" si="4"/>
        <v>45539</v>
      </c>
      <c r="Y135" s="3">
        <f t="shared" si="5"/>
        <v>18462</v>
      </c>
    </row>
    <row r="136" spans="1:25"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ca="1">YEARFRAC(Y136,X136,1)</f>
        <v>60.828225735229182</v>
      </c>
      <c r="X136" s="3">
        <f t="shared" ca="1" si="4"/>
        <v>45539</v>
      </c>
      <c r="Y136" s="3">
        <f t="shared" si="5"/>
        <v>23321</v>
      </c>
    </row>
    <row r="137" spans="1:25"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ca="1">YEARFRAC(Y137,X137,1)</f>
        <v>84.318291622378979</v>
      </c>
      <c r="X137" s="3">
        <f t="shared" ca="1" si="4"/>
        <v>45539</v>
      </c>
      <c r="Y137" s="3">
        <f t="shared" si="5"/>
        <v>14741</v>
      </c>
    </row>
    <row r="138" spans="1:25"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ca="1">YEARFRAC(Y138,X138,1)</f>
        <v>39.899439102564102</v>
      </c>
      <c r="X138" s="3">
        <f t="shared" ca="1" si="4"/>
        <v>45539</v>
      </c>
      <c r="Y138" s="3">
        <f t="shared" si="5"/>
        <v>30965</v>
      </c>
    </row>
    <row r="139" spans="1:25"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ca="1">YEARFRAC(Y139,X139,1)</f>
        <v>74.548258742790395</v>
      </c>
      <c r="X139" s="3">
        <f t="shared" ca="1" si="4"/>
        <v>45539</v>
      </c>
      <c r="Y139" s="3">
        <f t="shared" si="5"/>
        <v>18310</v>
      </c>
    </row>
    <row r="140" spans="1:25"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ca="1">YEARFRAC(Y140,X140,1)</f>
        <v>74.548258742790395</v>
      </c>
      <c r="X140" s="3">
        <f t="shared" ca="1" si="4"/>
        <v>45539</v>
      </c>
      <c r="Y140" s="3">
        <f t="shared" si="5"/>
        <v>18310</v>
      </c>
    </row>
    <row r="141" spans="1:25"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ca="1">YEARFRAC(Y141,X141,1)</f>
        <v>60.67420672321709</v>
      </c>
      <c r="X141" s="3">
        <f t="shared" ca="1" si="4"/>
        <v>45539</v>
      </c>
      <c r="Y141" s="3">
        <f t="shared" si="5"/>
        <v>23377</v>
      </c>
    </row>
    <row r="142" spans="1:25"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ca="1">YEARFRAC(Y142,X142,1)</f>
        <v>52.121183945451733</v>
      </c>
      <c r="X142" s="3">
        <f t="shared" ca="1" si="4"/>
        <v>45539</v>
      </c>
      <c r="Y142" s="3">
        <f t="shared" si="5"/>
        <v>26501</v>
      </c>
    </row>
    <row r="143" spans="1:25"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ca="1">YEARFRAC(Y143,X143,1)</f>
        <v>75.9267911111111</v>
      </c>
      <c r="X143" s="3">
        <f t="shared" ca="1" si="4"/>
        <v>45539</v>
      </c>
      <c r="Y143" s="3">
        <f t="shared" si="5"/>
        <v>17806</v>
      </c>
    </row>
    <row r="144" spans="1:25"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ca="1">YEARFRAC(Y144,X144,1)</f>
        <v>70.989733059548257</v>
      </c>
      <c r="X144" s="3">
        <f t="shared" ca="1" si="4"/>
        <v>45539</v>
      </c>
      <c r="Y144" s="3">
        <f t="shared" si="5"/>
        <v>19610</v>
      </c>
    </row>
    <row r="145" spans="1:25"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ca="1">YEARFRAC(Y145,X145,1)</f>
        <v>64.397691854098227</v>
      </c>
      <c r="X145" s="3">
        <f t="shared" ca="1" si="4"/>
        <v>45539</v>
      </c>
      <c r="Y145" s="3">
        <f t="shared" si="5"/>
        <v>22017</v>
      </c>
    </row>
    <row r="146" spans="1:25"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ca="1">YEARFRAC(Y146,X146,1)</f>
        <v>59.340177960301162</v>
      </c>
      <c r="X146" s="3">
        <f t="shared" ca="1" si="4"/>
        <v>45539</v>
      </c>
      <c r="Y146" s="3">
        <f t="shared" si="5"/>
        <v>23865</v>
      </c>
    </row>
    <row r="147" spans="1:25"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ca="1">YEARFRAC(Y147,X147,1)</f>
        <v>90.151272639749678</v>
      </c>
      <c r="X147" s="3">
        <f t="shared" ca="1" si="4"/>
        <v>45539</v>
      </c>
      <c r="Y147" s="3">
        <f t="shared" si="5"/>
        <v>12611</v>
      </c>
    </row>
    <row r="148" spans="1:25"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ca="1">YEARFRAC(Y148,X148,1)</f>
        <v>74.26078703365701</v>
      </c>
      <c r="X148" s="3">
        <f t="shared" ca="1" si="4"/>
        <v>45539</v>
      </c>
      <c r="Y148" s="3">
        <f t="shared" si="5"/>
        <v>18415</v>
      </c>
    </row>
    <row r="149" spans="1:25"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ca="1">YEARFRAC(Y149,X149,1)</f>
        <v>52.674208378531951</v>
      </c>
      <c r="X149" s="3">
        <f t="shared" ca="1" si="4"/>
        <v>45539</v>
      </c>
      <c r="Y149" s="3">
        <f t="shared" si="5"/>
        <v>26299</v>
      </c>
    </row>
    <row r="150" spans="1:25"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ca="1">YEARFRAC(Y150,X150,1)</f>
        <v>84.685852540430403</v>
      </c>
      <c r="X150" s="3">
        <f t="shared" ca="1" si="4"/>
        <v>45539</v>
      </c>
      <c r="Y150" s="3">
        <f t="shared" si="5"/>
        <v>14607</v>
      </c>
    </row>
    <row r="151" spans="1:25"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ca="1">YEARFRAC(Y151,X151,1)</f>
        <v>87.21697467488022</v>
      </c>
      <c r="X151" s="3">
        <f t="shared" ca="1" si="4"/>
        <v>45539</v>
      </c>
      <c r="Y151" s="3">
        <f t="shared" si="5"/>
        <v>13683</v>
      </c>
    </row>
    <row r="152" spans="1:25"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ca="1">YEARFRAC(Y152,X152,1)</f>
        <v>68.877503128911144</v>
      </c>
      <c r="X152" s="3">
        <f t="shared" ca="1" si="4"/>
        <v>45539</v>
      </c>
      <c r="Y152" s="3">
        <f t="shared" si="5"/>
        <v>20381</v>
      </c>
    </row>
    <row r="153" spans="1:25"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ca="1">YEARFRAC(Y153,X153,1)</f>
        <v>95.082819986310753</v>
      </c>
      <c r="X153" s="3">
        <f t="shared" ca="1" si="4"/>
        <v>45539</v>
      </c>
      <c r="Y153" s="3">
        <f t="shared" si="5"/>
        <v>10810</v>
      </c>
    </row>
    <row r="154" spans="1:25"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ca="1">YEARFRAC(Y154,X154,1)</f>
        <v>83.249828884325808</v>
      </c>
      <c r="X154" s="3">
        <f t="shared" ca="1" si="4"/>
        <v>45539</v>
      </c>
      <c r="Y154" s="3">
        <f t="shared" si="5"/>
        <v>15132</v>
      </c>
    </row>
    <row r="155" spans="1:25"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ca="1">YEARFRAC(Y155,X155,1)</f>
        <v>74.674198729648822</v>
      </c>
      <c r="X155" s="3">
        <f t="shared" ca="1" si="4"/>
        <v>45539</v>
      </c>
      <c r="Y155" s="3">
        <f t="shared" si="5"/>
        <v>18264</v>
      </c>
    </row>
    <row r="156" spans="1:25"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ca="1">YEARFRAC(Y156,X156,1)</f>
        <v>58.482552204176336</v>
      </c>
      <c r="X156" s="3">
        <f t="shared" ca="1" si="4"/>
        <v>45539</v>
      </c>
      <c r="Y156" s="3">
        <f t="shared" si="5"/>
        <v>24178</v>
      </c>
    </row>
    <row r="157" spans="1:25"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ca="1">YEARFRAC(Y157,X157,1)</f>
        <v>40.674212072649574</v>
      </c>
      <c r="X157" s="3">
        <f t="shared" ca="1" si="4"/>
        <v>45539</v>
      </c>
      <c r="Y157" s="3">
        <f t="shared" si="5"/>
        <v>30682</v>
      </c>
    </row>
    <row r="158" spans="1:25"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ca="1">YEARFRAC(Y158,X158,1)</f>
        <v>46.984257357973988</v>
      </c>
      <c r="X158" s="3">
        <f t="shared" ca="1" si="4"/>
        <v>45539</v>
      </c>
      <c r="Y158" s="3">
        <f t="shared" si="5"/>
        <v>28378</v>
      </c>
    </row>
    <row r="159" spans="1:25"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ca="1">YEARFRAC(Y159,X159,1)</f>
        <v>71.762526252625264</v>
      </c>
      <c r="X159" s="3">
        <f t="shared" ca="1" si="4"/>
        <v>45539</v>
      </c>
      <c r="Y159" s="3">
        <f t="shared" si="5"/>
        <v>19327</v>
      </c>
    </row>
    <row r="160" spans="1:25"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ca="1">YEARFRAC(Y160,X160,1)</f>
        <v>44.798119271515297</v>
      </c>
      <c r="X160" s="3">
        <f t="shared" ca="1" si="4"/>
        <v>45539</v>
      </c>
      <c r="Y160" s="3">
        <f t="shared" si="5"/>
        <v>29176</v>
      </c>
    </row>
    <row r="161" spans="1:25"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ca="1">YEARFRAC(Y161,X161,1)</f>
        <v>62.04450045630351</v>
      </c>
      <c r="X161" s="3">
        <f t="shared" ca="1" si="4"/>
        <v>45539</v>
      </c>
      <c r="Y161" s="3">
        <f t="shared" si="5"/>
        <v>22877</v>
      </c>
    </row>
    <row r="162" spans="1:25"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ca="1">YEARFRAC(Y162,X162,1)</f>
        <v>83.951428479402196</v>
      </c>
      <c r="X162" s="3">
        <f t="shared" ca="1" si="4"/>
        <v>45539</v>
      </c>
      <c r="Y162" s="3">
        <f t="shared" si="5"/>
        <v>14875</v>
      </c>
    </row>
    <row r="163" spans="1:25"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ca="1">YEARFRAC(Y163,X163,1)</f>
        <v>65.501721491682915</v>
      </c>
      <c r="X163" s="3">
        <f t="shared" ca="1" si="4"/>
        <v>45539</v>
      </c>
      <c r="Y163" s="3">
        <f t="shared" si="5"/>
        <v>21614</v>
      </c>
    </row>
    <row r="164" spans="1:25"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ca="1">YEARFRAC(Y164,X164,1)</f>
        <v>75.891199999999998</v>
      </c>
      <c r="X164" s="3">
        <f t="shared" ca="1" si="4"/>
        <v>45539</v>
      </c>
      <c r="Y164" s="3">
        <f t="shared" si="5"/>
        <v>17819</v>
      </c>
    </row>
    <row r="165" spans="1:25"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ca="1">YEARFRAC(Y165,X165,1)</f>
        <v>42.463389787342415</v>
      </c>
      <c r="X165" s="3">
        <f t="shared" ca="1" si="4"/>
        <v>45539</v>
      </c>
      <c r="Y165" s="3">
        <f t="shared" si="5"/>
        <v>30029</v>
      </c>
    </row>
    <row r="166" spans="1:25"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ca="1">YEARFRAC(Y166,X166,1)</f>
        <v>59.874781203716168</v>
      </c>
      <c r="X166" s="3">
        <f t="shared" ca="1" si="4"/>
        <v>45539</v>
      </c>
      <c r="Y166" s="3">
        <f t="shared" si="5"/>
        <v>23669</v>
      </c>
    </row>
    <row r="167" spans="1:25"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ca="1">YEARFRAC(Y167,X167,1)</f>
        <v>75.570157426420266</v>
      </c>
      <c r="X167" s="3">
        <f t="shared" ca="1" si="4"/>
        <v>45539</v>
      </c>
      <c r="Y167" s="3">
        <f t="shared" si="5"/>
        <v>17937</v>
      </c>
    </row>
    <row r="168" spans="1:25"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ca="1">YEARFRAC(Y168,X168,1)</f>
        <v>44.715986192119985</v>
      </c>
      <c r="X168" s="3">
        <f t="shared" ca="1" si="4"/>
        <v>45539</v>
      </c>
      <c r="Y168" s="3">
        <f t="shared" si="5"/>
        <v>29206</v>
      </c>
    </row>
    <row r="169" spans="1:25"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ca="1">YEARFRAC(Y169,X169,1)</f>
        <v>83.063655030800817</v>
      </c>
      <c r="X169" s="3">
        <f t="shared" ca="1" si="4"/>
        <v>45539</v>
      </c>
      <c r="Y169" s="3">
        <f t="shared" si="5"/>
        <v>15200</v>
      </c>
    </row>
    <row r="170" spans="1:25"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ca="1">YEARFRAC(Y170,X170,1)</f>
        <v>60.67420672321709</v>
      </c>
      <c r="X170" s="3">
        <f t="shared" ca="1" si="4"/>
        <v>45539</v>
      </c>
      <c r="Y170" s="3">
        <f t="shared" si="5"/>
        <v>23377</v>
      </c>
    </row>
    <row r="171" spans="1:25"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ca="1">YEARFRAC(Y171,X171,1)</f>
        <v>86.493501589199738</v>
      </c>
      <c r="X171" s="3">
        <f t="shared" ca="1" si="4"/>
        <v>45539</v>
      </c>
      <c r="Y171" s="3">
        <f t="shared" si="5"/>
        <v>13947</v>
      </c>
    </row>
    <row r="172" spans="1:25"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ca="1">YEARFRAC(Y172,X172,1)</f>
        <v>76.258062222222222</v>
      </c>
      <c r="X172" s="3">
        <f t="shared" ca="1" si="4"/>
        <v>45539</v>
      </c>
      <c r="Y172" s="3">
        <f t="shared" si="5"/>
        <v>17685</v>
      </c>
    </row>
    <row r="173" spans="1:25"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ca="1">YEARFRAC(Y173,X173,1)</f>
        <v>75.649555099247095</v>
      </c>
      <c r="X173" s="3">
        <f t="shared" ca="1" si="4"/>
        <v>45539</v>
      </c>
      <c r="Y173" s="3">
        <f t="shared" si="5"/>
        <v>17908</v>
      </c>
    </row>
    <row r="174" spans="1:25"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ca="1">YEARFRAC(Y174,X174,1)</f>
        <v>81.597542652999905</v>
      </c>
      <c r="X174" s="3">
        <f t="shared" ca="1" si="4"/>
        <v>45539</v>
      </c>
      <c r="Y174" s="3">
        <f t="shared" si="5"/>
        <v>15735</v>
      </c>
    </row>
    <row r="175" spans="1:25"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ca="1">YEARFRAC(Y175,X175,1)</f>
        <v>53.06915432975056</v>
      </c>
      <c r="X175" s="3">
        <f t="shared" ca="1" si="4"/>
        <v>45539</v>
      </c>
      <c r="Y175" s="3">
        <f t="shared" si="5"/>
        <v>26155</v>
      </c>
    </row>
    <row r="176" spans="1:25"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ca="1">YEARFRAC(Y176,X176,1)</f>
        <v>54.507192991189207</v>
      </c>
      <c r="X176" s="3">
        <f t="shared" ca="1" si="4"/>
        <v>45539</v>
      </c>
      <c r="Y176" s="3">
        <f t="shared" si="5"/>
        <v>25630</v>
      </c>
    </row>
    <row r="177" spans="1:25"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ca="1">YEARFRAC(Y177,X177,1)</f>
        <v>56.589337175792508</v>
      </c>
      <c r="X177" s="3">
        <f t="shared" ca="1" si="4"/>
        <v>45539</v>
      </c>
      <c r="Y177" s="3">
        <f t="shared" si="5"/>
        <v>24869</v>
      </c>
    </row>
    <row r="178" spans="1:25"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ca="1">YEARFRAC(Y178,X178,1)</f>
        <v>77.307335907335897</v>
      </c>
      <c r="X178" s="3">
        <f t="shared" ca="1" si="4"/>
        <v>45539</v>
      </c>
      <c r="Y178" s="3">
        <f t="shared" si="5"/>
        <v>17302</v>
      </c>
    </row>
    <row r="179" spans="1:25"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ca="1">YEARFRAC(Y179,X179,1)</f>
        <v>64.446971611490184</v>
      </c>
      <c r="X179" s="3">
        <f t="shared" ca="1" si="4"/>
        <v>45539</v>
      </c>
      <c r="Y179" s="3">
        <f t="shared" si="5"/>
        <v>21999</v>
      </c>
    </row>
    <row r="180" spans="1:25"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ca="1">YEARFRAC(Y180,X180,1)</f>
        <v>60.926786187406165</v>
      </c>
      <c r="X180" s="3">
        <f t="shared" ca="1" si="4"/>
        <v>45539</v>
      </c>
      <c r="Y180" s="3">
        <f t="shared" si="5"/>
        <v>23285</v>
      </c>
    </row>
    <row r="181" spans="1:25"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ca="1">YEARFRAC(Y181,X181,1)</f>
        <v>54.718685831622174</v>
      </c>
      <c r="X181" s="3">
        <f t="shared" ca="1" si="4"/>
        <v>45539</v>
      </c>
      <c r="Y181" s="3">
        <f t="shared" si="5"/>
        <v>25553</v>
      </c>
    </row>
    <row r="182" spans="1:25"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ca="1">YEARFRAC(Y182,X182,1)</f>
        <v>78.055449662103626</v>
      </c>
      <c r="X182" s="3">
        <f t="shared" ca="1" si="4"/>
        <v>45539</v>
      </c>
      <c r="Y182" s="3">
        <f t="shared" si="5"/>
        <v>17029</v>
      </c>
    </row>
    <row r="183" spans="1:25"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ca="1">YEARFRAC(Y183,X183,1)</f>
        <v>66.008908139915007</v>
      </c>
      <c r="X183" s="3">
        <f t="shared" ca="1" si="4"/>
        <v>45539</v>
      </c>
      <c r="Y183" s="3">
        <f t="shared" si="5"/>
        <v>21429</v>
      </c>
    </row>
    <row r="184" spans="1:25"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ca="1">YEARFRAC(Y184,X184,1)</f>
        <v>72.110223522352229</v>
      </c>
      <c r="X184" s="3">
        <f t="shared" ca="1" si="4"/>
        <v>45539</v>
      </c>
      <c r="Y184" s="3">
        <f t="shared" si="5"/>
        <v>19200</v>
      </c>
    </row>
    <row r="185" spans="1:25"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ca="1">YEARFRAC(Y185,X185,1)</f>
        <v>72.006188118811878</v>
      </c>
      <c r="X185" s="3">
        <f t="shared" ca="1" si="4"/>
        <v>45539</v>
      </c>
      <c r="Y185" s="3">
        <f t="shared" si="5"/>
        <v>19238</v>
      </c>
    </row>
    <row r="186" spans="1:25"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ca="1">YEARFRAC(Y186,X186,1)</f>
        <v>68.509939292941326</v>
      </c>
      <c r="X186" s="3">
        <f t="shared" ca="1" si="4"/>
        <v>45539</v>
      </c>
      <c r="Y186" s="3">
        <f t="shared" si="5"/>
        <v>20515</v>
      </c>
    </row>
    <row r="187" spans="1:25"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ca="1">YEARFRAC(Y187,X187,1)</f>
        <v>60.102015169875678</v>
      </c>
      <c r="X187" s="3">
        <f t="shared" ca="1" si="4"/>
        <v>45539</v>
      </c>
      <c r="Y187" s="3">
        <f t="shared" si="5"/>
        <v>23586</v>
      </c>
    </row>
    <row r="188" spans="1:25"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ca="1">YEARFRAC(Y188,X188,1)</f>
        <v>64.091062252548227</v>
      </c>
      <c r="X188" s="3">
        <f t="shared" ca="1" si="4"/>
        <v>45539</v>
      </c>
      <c r="Y188" s="3">
        <f t="shared" si="5"/>
        <v>22129</v>
      </c>
    </row>
    <row r="189" spans="1:25"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ca="1">YEARFRAC(Y189,X189,1)</f>
        <v>65.605757663749117</v>
      </c>
      <c r="X189" s="3">
        <f t="shared" ca="1" si="4"/>
        <v>45539</v>
      </c>
      <c r="Y189" s="3">
        <f t="shared" si="5"/>
        <v>21576</v>
      </c>
    </row>
    <row r="190" spans="1:25"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ca="1">YEARFRAC(Y190,X190,1)</f>
        <v>67.71872396143317</v>
      </c>
      <c r="X190" s="3">
        <f t="shared" ca="1" si="4"/>
        <v>45539</v>
      </c>
      <c r="Y190" s="3">
        <f t="shared" si="5"/>
        <v>20804</v>
      </c>
    </row>
    <row r="191" spans="1:25"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ca="1">YEARFRAC(Y191,X191,1)</f>
        <v>72.425067506750665</v>
      </c>
      <c r="X191" s="3">
        <f t="shared" ca="1" si="4"/>
        <v>45539</v>
      </c>
      <c r="Y191" s="3">
        <f t="shared" si="5"/>
        <v>19085</v>
      </c>
    </row>
    <row r="192" spans="1:25"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ca="1">YEARFRAC(Y192,X192,1)</f>
        <v>95.92404741744285</v>
      </c>
      <c r="X192" s="3">
        <f t="shared" ca="1" si="4"/>
        <v>45539</v>
      </c>
      <c r="Y192" s="3">
        <f t="shared" si="5"/>
        <v>10502</v>
      </c>
    </row>
    <row r="193" spans="1:25"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ca="1">YEARFRAC(Y193,X193,1)</f>
        <v>58.951403148528406</v>
      </c>
      <c r="X193" s="3">
        <f t="shared" ca="1" si="4"/>
        <v>45539</v>
      </c>
      <c r="Y193" s="3">
        <f t="shared" si="5"/>
        <v>24007</v>
      </c>
    </row>
    <row r="194" spans="1:25"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ca="1">YEARFRAC(Y194,X194,1)</f>
        <v>45.542792524699443</v>
      </c>
      <c r="X194" s="3">
        <f t="shared" ca="1" si="4"/>
        <v>45539</v>
      </c>
      <c r="Y194" s="3">
        <f t="shared" si="5"/>
        <v>28904</v>
      </c>
    </row>
    <row r="195" spans="1:25"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ca="1">YEARFRAC(Y195,X195,1)</f>
        <v>43.017111567419576</v>
      </c>
      <c r="X195" s="3">
        <f t="shared" ref="X195:X258" ca="1" si="6">TODAY()</f>
        <v>45539</v>
      </c>
      <c r="Y195" s="3">
        <f t="shared" ref="Y195:Y258" si="7">DATE(M195,N195,O195)</f>
        <v>29827</v>
      </c>
    </row>
    <row r="196" spans="1:25"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ca="1">YEARFRAC(Y196,X196,1)</f>
        <v>77.342927342927339</v>
      </c>
      <c r="X196" s="3">
        <f t="shared" ca="1" si="6"/>
        <v>45539</v>
      </c>
      <c r="Y196" s="3">
        <f t="shared" si="7"/>
        <v>17289</v>
      </c>
    </row>
    <row r="197" spans="1:25"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ca="1">YEARFRAC(Y197,X197,1)</f>
        <v>57.863805104408357</v>
      </c>
      <c r="X197" s="3">
        <f t="shared" ca="1" si="6"/>
        <v>45539</v>
      </c>
      <c r="Y197" s="3">
        <f t="shared" si="7"/>
        <v>24404</v>
      </c>
    </row>
    <row r="198" spans="1:25"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ca="1">YEARFRAC(Y198,X198,1)</f>
        <v>80.995225535040561</v>
      </c>
      <c r="X198" s="3">
        <f t="shared" ca="1" si="6"/>
        <v>45539</v>
      </c>
      <c r="Y198" s="3">
        <f t="shared" si="7"/>
        <v>15955</v>
      </c>
    </row>
    <row r="199" spans="1:25"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ca="1">YEARFRAC(Y199,X199,1)</f>
        <v>49.156765044078192</v>
      </c>
      <c r="X199" s="3">
        <f t="shared" ca="1" si="6"/>
        <v>45539</v>
      </c>
      <c r="Y199" s="3">
        <f t="shared" si="7"/>
        <v>27584</v>
      </c>
    </row>
    <row r="200" spans="1:25"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ca="1">YEARFRAC(Y200,X200,1)</f>
        <v>83.496235455167692</v>
      </c>
      <c r="X200" s="3">
        <f t="shared" ca="1" si="6"/>
        <v>45539</v>
      </c>
      <c r="Y200" s="3">
        <f t="shared" si="7"/>
        <v>15042</v>
      </c>
    </row>
    <row r="201" spans="1:25"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ca="1">YEARFRAC(Y201,X201,1)</f>
        <v>79.115674195756327</v>
      </c>
      <c r="X201" s="3">
        <f t="shared" ca="1" si="6"/>
        <v>45539</v>
      </c>
      <c r="Y201" s="3">
        <f t="shared" si="7"/>
        <v>16642</v>
      </c>
    </row>
    <row r="202" spans="1:25"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ca="1">YEARFRAC(Y202,X202,1)</f>
        <v>87.101984941820675</v>
      </c>
      <c r="X202" s="3">
        <f t="shared" ca="1" si="6"/>
        <v>45539</v>
      </c>
      <c r="Y202" s="3">
        <f t="shared" si="7"/>
        <v>13725</v>
      </c>
    </row>
    <row r="203" spans="1:25"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ca="1">YEARFRAC(Y203,X203,1)</f>
        <v>64.674206048353128</v>
      </c>
      <c r="X203" s="3">
        <f t="shared" ca="1" si="6"/>
        <v>45539</v>
      </c>
      <c r="Y203" s="3">
        <f t="shared" si="7"/>
        <v>21916</v>
      </c>
    </row>
    <row r="204" spans="1:25"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ca="1">YEARFRAC(Y204,X204,1)</f>
        <v>73.43601317103851</v>
      </c>
      <c r="X204" s="3">
        <f t="shared" ca="1" si="6"/>
        <v>45539</v>
      </c>
      <c r="Y204" s="3">
        <f t="shared" si="7"/>
        <v>18716</v>
      </c>
    </row>
    <row r="205" spans="1:25"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ca="1">YEARFRAC(Y205,X205,1)</f>
        <v>67.657768651608492</v>
      </c>
      <c r="X205" s="3">
        <f t="shared" ca="1" si="6"/>
        <v>45539</v>
      </c>
      <c r="Y205" s="3">
        <f t="shared" si="7"/>
        <v>20827</v>
      </c>
    </row>
    <row r="206" spans="1:25"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ca="1">YEARFRAC(Y206,X206,1)</f>
        <v>57.162237432145389</v>
      </c>
      <c r="X206" s="3">
        <f t="shared" ca="1" si="6"/>
        <v>45539</v>
      </c>
      <c r="Y206" s="3">
        <f t="shared" si="7"/>
        <v>24660</v>
      </c>
    </row>
    <row r="207" spans="1:25"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ca="1">YEARFRAC(Y207,X207,1)</f>
        <v>74.488026575162451</v>
      </c>
      <c r="X207" s="3">
        <f t="shared" ca="1" si="6"/>
        <v>45539</v>
      </c>
      <c r="Y207" s="3">
        <f t="shared" si="7"/>
        <v>18332</v>
      </c>
    </row>
    <row r="208" spans="1:25"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ca="1">YEARFRAC(Y208,X208,1)</f>
        <v>58.526357308584686</v>
      </c>
      <c r="X208" s="3">
        <f t="shared" ca="1" si="6"/>
        <v>45539</v>
      </c>
      <c r="Y208" s="3">
        <f t="shared" si="7"/>
        <v>24162</v>
      </c>
    </row>
    <row r="209" spans="1:25"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ca="1">YEARFRAC(Y209,X209,1)</f>
        <v>69.674202127659569</v>
      </c>
      <c r="X209" s="3">
        <f t="shared" ca="1" si="6"/>
        <v>45539</v>
      </c>
      <c r="Y209" s="3">
        <f t="shared" si="7"/>
        <v>20090</v>
      </c>
    </row>
    <row r="210" spans="1:25"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ca="1">YEARFRAC(Y210,X210,1)</f>
        <v>64.674206048353128</v>
      </c>
      <c r="X210" s="3">
        <f t="shared" ca="1" si="6"/>
        <v>45539</v>
      </c>
      <c r="Y210" s="3">
        <f t="shared" si="7"/>
        <v>21916</v>
      </c>
    </row>
    <row r="211" spans="1:25"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ca="1">YEARFRAC(Y211,X211,1)</f>
        <v>72.244374437443739</v>
      </c>
      <c r="X211" s="3">
        <f t="shared" ca="1" si="6"/>
        <v>45539</v>
      </c>
      <c r="Y211" s="3">
        <f t="shared" si="7"/>
        <v>19151</v>
      </c>
    </row>
    <row r="212" spans="1:25"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ca="1">YEARFRAC(Y212,X212,1)</f>
        <v>48.885725236817613</v>
      </c>
      <c r="X212" s="3">
        <f t="shared" ca="1" si="6"/>
        <v>45539</v>
      </c>
      <c r="Y212" s="3">
        <f t="shared" si="7"/>
        <v>27683</v>
      </c>
    </row>
    <row r="213" spans="1:25"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ca="1">YEARFRAC(Y213,X213,1)</f>
        <v>73.184135558104259</v>
      </c>
      <c r="X213" s="3">
        <f t="shared" ca="1" si="6"/>
        <v>45539</v>
      </c>
      <c r="Y213" s="3">
        <f t="shared" si="7"/>
        <v>18808</v>
      </c>
    </row>
    <row r="214" spans="1:25"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ca="1">YEARFRAC(Y214,X214,1)</f>
        <v>50.488028773888772</v>
      </c>
      <c r="X214" s="3">
        <f t="shared" ca="1" si="6"/>
        <v>45539</v>
      </c>
      <c r="Y214" s="3">
        <f t="shared" si="7"/>
        <v>27098</v>
      </c>
    </row>
    <row r="215" spans="1:25"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ca="1">YEARFRAC(Y215,X215,1)</f>
        <v>40.285456730769234</v>
      </c>
      <c r="X215" s="3">
        <f t="shared" ca="1" si="6"/>
        <v>45539</v>
      </c>
      <c r="Y215" s="3">
        <f t="shared" si="7"/>
        <v>30824</v>
      </c>
    </row>
    <row r="216" spans="1:25"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ca="1">YEARFRAC(Y216,X216,1)</f>
        <v>57.206042010856741</v>
      </c>
      <c r="X216" s="3">
        <f t="shared" ca="1" si="6"/>
        <v>45539</v>
      </c>
      <c r="Y216" s="3">
        <f t="shared" si="7"/>
        <v>24644</v>
      </c>
    </row>
    <row r="217" spans="1:25"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ca="1">YEARFRAC(Y217,X217,1)</f>
        <v>65.674202513792679</v>
      </c>
      <c r="X217" s="3">
        <f t="shared" ca="1" si="6"/>
        <v>45539</v>
      </c>
      <c r="Y217" s="3">
        <f t="shared" si="7"/>
        <v>21551</v>
      </c>
    </row>
    <row r="218" spans="1:25"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ca="1">YEARFRAC(Y218,X218,1)</f>
        <v>73.674201783269822</v>
      </c>
      <c r="X218" s="3">
        <f t="shared" ca="1" si="6"/>
        <v>45539</v>
      </c>
      <c r="Y218" s="3">
        <f t="shared" si="7"/>
        <v>18629</v>
      </c>
    </row>
    <row r="219" spans="1:25"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ca="1">YEARFRAC(Y219,X219,1)</f>
        <v>53.674204015412698</v>
      </c>
      <c r="X219" s="3">
        <f t="shared" ca="1" si="6"/>
        <v>45539</v>
      </c>
      <c r="Y219" s="3">
        <f t="shared" si="7"/>
        <v>25934</v>
      </c>
    </row>
    <row r="220" spans="1:25"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ca="1">YEARFRAC(Y220,X220,1)</f>
        <v>81.397682882040669</v>
      </c>
      <c r="X220" s="3">
        <f t="shared" ca="1" si="6"/>
        <v>45539</v>
      </c>
      <c r="Y220" s="3">
        <f t="shared" si="7"/>
        <v>15808</v>
      </c>
    </row>
    <row r="221" spans="1:25"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ca="1">YEARFRAC(Y221,X221,1)</f>
        <v>73.096525953605379</v>
      </c>
      <c r="X221" s="3">
        <f t="shared" ca="1" si="6"/>
        <v>45539</v>
      </c>
      <c r="Y221" s="3">
        <f t="shared" si="7"/>
        <v>18840</v>
      </c>
    </row>
    <row r="222" spans="1:25"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ca="1">YEARFRAC(Y222,X222,1)</f>
        <v>69.247105757196493</v>
      </c>
      <c r="X222" s="3">
        <f t="shared" ca="1" si="6"/>
        <v>45539</v>
      </c>
      <c r="Y222" s="3">
        <f t="shared" si="7"/>
        <v>20246</v>
      </c>
    </row>
    <row r="223" spans="1:25"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ca="1">YEARFRAC(Y223,X223,1)</f>
        <v>69.767979022866612</v>
      </c>
      <c r="X223" s="3">
        <f t="shared" ca="1" si="6"/>
        <v>45539</v>
      </c>
      <c r="Y223" s="3">
        <f t="shared" si="7"/>
        <v>20056</v>
      </c>
    </row>
    <row r="224" spans="1:25"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ca="1">YEARFRAC(Y224,X224,1)</f>
        <v>80.619448387750964</v>
      </c>
      <c r="X224" s="3">
        <f t="shared" ca="1" si="6"/>
        <v>45539</v>
      </c>
      <c r="Y224" s="3">
        <f t="shared" si="7"/>
        <v>16092</v>
      </c>
    </row>
    <row r="225" spans="1:25"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ca="1">YEARFRAC(Y225,X225,1)</f>
        <v>76.674204444444442</v>
      </c>
      <c r="X225" s="3">
        <f t="shared" ca="1" si="6"/>
        <v>45539</v>
      </c>
      <c r="Y225" s="3">
        <f t="shared" si="7"/>
        <v>17533</v>
      </c>
    </row>
    <row r="226" spans="1:25"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ca="1">YEARFRAC(Y226,X226,1)</f>
        <v>74.726899383983579</v>
      </c>
      <c r="X226" s="3">
        <f t="shared" ca="1" si="6"/>
        <v>45539</v>
      </c>
      <c r="Y226" s="3">
        <f t="shared" si="7"/>
        <v>18245</v>
      </c>
    </row>
    <row r="227" spans="1:25"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ca="1">YEARFRAC(Y227,X227,1)</f>
        <v>68.929521276595736</v>
      </c>
      <c r="X227" s="3">
        <f t="shared" ca="1" si="6"/>
        <v>45539</v>
      </c>
      <c r="Y227" s="3">
        <f t="shared" si="7"/>
        <v>20362</v>
      </c>
    </row>
    <row r="228" spans="1:25"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ca="1">YEARFRAC(Y228,X228,1)</f>
        <v>49.206045009034661</v>
      </c>
      <c r="X228" s="3">
        <f t="shared" ca="1" si="6"/>
        <v>45539</v>
      </c>
      <c r="Y228" s="3">
        <f t="shared" si="7"/>
        <v>27566</v>
      </c>
    </row>
    <row r="229" spans="1:25"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ca="1">YEARFRAC(Y229,X229,1)</f>
        <v>75.71050666666666</v>
      </c>
      <c r="X229" s="3">
        <f t="shared" ca="1" si="6"/>
        <v>45539</v>
      </c>
      <c r="Y229" s="3">
        <f t="shared" si="7"/>
        <v>17885</v>
      </c>
    </row>
    <row r="230" spans="1:25"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ca="1">YEARFRAC(Y230,X230,1)</f>
        <v>56.674207492795389</v>
      </c>
      <c r="X230" s="3">
        <f t="shared" ca="1" si="6"/>
        <v>45539</v>
      </c>
      <c r="Y230" s="3">
        <f t="shared" si="7"/>
        <v>24838</v>
      </c>
    </row>
    <row r="231" spans="1:25"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ca="1">YEARFRAC(Y231,X231,1)</f>
        <v>76.765250965250956</v>
      </c>
      <c r="X231" s="3">
        <f t="shared" ca="1" si="6"/>
        <v>45539</v>
      </c>
      <c r="Y231" s="3">
        <f t="shared" si="7"/>
        <v>17500</v>
      </c>
    </row>
    <row r="232" spans="1:25"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ca="1">YEARFRAC(Y232,X232,1)</f>
        <v>79.241615331964411</v>
      </c>
      <c r="X232" s="3">
        <f t="shared" ca="1" si="6"/>
        <v>45539</v>
      </c>
      <c r="Y232" s="3">
        <f t="shared" si="7"/>
        <v>16596</v>
      </c>
    </row>
    <row r="233" spans="1:25"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ca="1">YEARFRAC(Y233,X233,1)</f>
        <v>74.290903117470975</v>
      </c>
      <c r="X233" s="3">
        <f t="shared" ca="1" si="6"/>
        <v>45539</v>
      </c>
      <c r="Y233" s="3">
        <f t="shared" si="7"/>
        <v>18404</v>
      </c>
    </row>
    <row r="234" spans="1:25"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ca="1">YEARFRAC(Y234,X234,1)</f>
        <v>78.674198579102409</v>
      </c>
      <c r="X234" s="3">
        <f t="shared" ca="1" si="6"/>
        <v>45539</v>
      </c>
      <c r="Y234" s="3">
        <f t="shared" si="7"/>
        <v>16803</v>
      </c>
    </row>
    <row r="235" spans="1:25"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ca="1">YEARFRAC(Y235,X235,1)</f>
        <v>76.460657777777769</v>
      </c>
      <c r="X235" s="3">
        <f t="shared" ca="1" si="6"/>
        <v>45539</v>
      </c>
      <c r="Y235" s="3">
        <f t="shared" si="7"/>
        <v>17611</v>
      </c>
    </row>
    <row r="236" spans="1:25"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ca="1">YEARFRAC(Y236,X236,1)</f>
        <v>62.86379192334018</v>
      </c>
      <c r="X236" s="3">
        <f t="shared" ca="1" si="6"/>
        <v>45539</v>
      </c>
      <c r="Y236" s="3">
        <f t="shared" si="7"/>
        <v>22578</v>
      </c>
    </row>
    <row r="237" spans="1:25"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ca="1">YEARFRAC(Y237,X237,1)</f>
        <v>64.082848959649567</v>
      </c>
      <c r="X237" s="3">
        <f t="shared" ca="1" si="6"/>
        <v>45539</v>
      </c>
      <c r="Y237" s="3">
        <f t="shared" si="7"/>
        <v>22132</v>
      </c>
    </row>
    <row r="238" spans="1:25"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ca="1">YEARFRAC(Y238,X238,1)</f>
        <v>80.973323094387496</v>
      </c>
      <c r="X238" s="3">
        <f t="shared" ca="1" si="6"/>
        <v>45539</v>
      </c>
      <c r="Y238" s="3">
        <f t="shared" si="7"/>
        <v>15963</v>
      </c>
    </row>
    <row r="239" spans="1:25"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ca="1">YEARFRAC(Y239,X239,1)</f>
        <v>93.055455233878959</v>
      </c>
      <c r="X239" s="3">
        <f t="shared" ca="1" si="6"/>
        <v>45539</v>
      </c>
      <c r="Y239" s="3">
        <f t="shared" si="7"/>
        <v>11550</v>
      </c>
    </row>
    <row r="240" spans="1:25"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ca="1">YEARFRAC(Y240,X240,1)</f>
        <v>69.926772837697143</v>
      </c>
      <c r="X240" s="3">
        <f t="shared" ca="1" si="6"/>
        <v>45539</v>
      </c>
      <c r="Y240" s="3">
        <f t="shared" si="7"/>
        <v>19998</v>
      </c>
    </row>
    <row r="241" spans="1:25"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ca="1">YEARFRAC(Y241,X241,1)</f>
        <v>42.937713894592747</v>
      </c>
      <c r="X241" s="3">
        <f t="shared" ca="1" si="6"/>
        <v>45539</v>
      </c>
      <c r="Y241" s="3">
        <f t="shared" si="7"/>
        <v>29856</v>
      </c>
    </row>
    <row r="242" spans="1:25"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ca="1">YEARFRAC(Y242,X242,1)</f>
        <v>71.162217659137582</v>
      </c>
      <c r="X242" s="3">
        <f t="shared" ca="1" si="6"/>
        <v>45539</v>
      </c>
      <c r="Y242" s="3">
        <f t="shared" si="7"/>
        <v>19547</v>
      </c>
    </row>
    <row r="243" spans="1:25"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ca="1">YEARFRAC(Y243,X243,1)</f>
        <v>67.444216290212182</v>
      </c>
      <c r="X243" s="3">
        <f t="shared" ca="1" si="6"/>
        <v>45539</v>
      </c>
      <c r="Y243" s="3">
        <f t="shared" si="7"/>
        <v>20905</v>
      </c>
    </row>
    <row r="244" spans="1:25"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ca="1">YEARFRAC(Y244,X244,1)</f>
        <v>67.195071868583156</v>
      </c>
      <c r="X244" s="3">
        <f t="shared" ca="1" si="6"/>
        <v>45539</v>
      </c>
      <c r="Y244" s="3">
        <f t="shared" si="7"/>
        <v>20996</v>
      </c>
    </row>
    <row r="245" spans="1:25"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ca="1">YEARFRAC(Y245,X245,1)</f>
        <v>59.419575633127998</v>
      </c>
      <c r="X245" s="3">
        <f t="shared" ca="1" si="6"/>
        <v>45539</v>
      </c>
      <c r="Y245" s="3">
        <f t="shared" si="7"/>
        <v>23836</v>
      </c>
    </row>
    <row r="246" spans="1:25"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ca="1">YEARFRAC(Y246,X246,1)</f>
        <v>55.474332648870636</v>
      </c>
      <c r="X246" s="3">
        <f t="shared" ca="1" si="6"/>
        <v>45539</v>
      </c>
      <c r="Y246" s="3">
        <f t="shared" si="7"/>
        <v>25277</v>
      </c>
    </row>
    <row r="247" spans="1:25"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ca="1">YEARFRAC(Y247,X247,1)</f>
        <v>41.233426764878431</v>
      </c>
      <c r="X247" s="3">
        <f t="shared" ca="1" si="6"/>
        <v>45539</v>
      </c>
      <c r="Y247" s="3">
        <f t="shared" si="7"/>
        <v>30478</v>
      </c>
    </row>
    <row r="248" spans="1:25"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ca="1">YEARFRAC(Y248,X248,1)</f>
        <v>68.414117366980122</v>
      </c>
      <c r="X248" s="3">
        <f t="shared" ca="1" si="6"/>
        <v>45539</v>
      </c>
      <c r="Y248" s="3">
        <f t="shared" si="7"/>
        <v>20550</v>
      </c>
    </row>
    <row r="249" spans="1:25"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ca="1">YEARFRAC(Y249,X249,1)</f>
        <v>95.315537303216971</v>
      </c>
      <c r="X249" s="3">
        <f t="shared" ca="1" si="6"/>
        <v>45539</v>
      </c>
      <c r="Y249" s="3">
        <f t="shared" si="7"/>
        <v>10725</v>
      </c>
    </row>
    <row r="250" spans="1:25"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ca="1">YEARFRAC(Y250,X250,1)</f>
        <v>87.307323750855574</v>
      </c>
      <c r="X250" s="3">
        <f t="shared" ca="1" si="6"/>
        <v>45539</v>
      </c>
      <c r="Y250" s="3">
        <f t="shared" si="7"/>
        <v>13650</v>
      </c>
    </row>
    <row r="251" spans="1:25"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ca="1">YEARFRAC(Y251,X251,1)</f>
        <v>61.759767067924038</v>
      </c>
      <c r="X251" s="3">
        <f t="shared" ca="1" si="6"/>
        <v>45539</v>
      </c>
      <c r="Y251" s="3">
        <f t="shared" si="7"/>
        <v>22981</v>
      </c>
    </row>
    <row r="252" spans="1:25"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ca="1">YEARFRAC(Y252,X252,1)</f>
        <v>60.304609308379334</v>
      </c>
      <c r="X252" s="3">
        <f t="shared" ca="1" si="6"/>
        <v>45539</v>
      </c>
      <c r="Y252" s="3">
        <f t="shared" si="7"/>
        <v>23512</v>
      </c>
    </row>
    <row r="253" spans="1:25"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ca="1">YEARFRAC(Y253,X253,1)</f>
        <v>53.948678381203642</v>
      </c>
      <c r="X253" s="3">
        <f t="shared" ca="1" si="6"/>
        <v>45539</v>
      </c>
      <c r="Y253" s="3">
        <f t="shared" si="7"/>
        <v>25834</v>
      </c>
    </row>
    <row r="254" spans="1:25"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ca="1">YEARFRAC(Y254,X254,1)</f>
        <v>53.759769027826174</v>
      </c>
      <c r="X254" s="3">
        <f t="shared" ca="1" si="6"/>
        <v>45539</v>
      </c>
      <c r="Y254" s="3">
        <f t="shared" si="7"/>
        <v>25903</v>
      </c>
    </row>
    <row r="255" spans="1:25"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ca="1">YEARFRAC(Y255,X255,1)</f>
        <v>73.307336564430798</v>
      </c>
      <c r="X255" s="3">
        <f t="shared" ca="1" si="6"/>
        <v>45539</v>
      </c>
      <c r="Y255" s="3">
        <f t="shared" si="7"/>
        <v>18763</v>
      </c>
    </row>
    <row r="256" spans="1:25"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ca="1">YEARFRAC(Y256,X256,1)</f>
        <v>56.197838616714698</v>
      </c>
      <c r="X256" s="3">
        <f t="shared" ca="1" si="6"/>
        <v>45539</v>
      </c>
      <c r="Y256" s="3">
        <f t="shared" si="7"/>
        <v>25012</v>
      </c>
    </row>
    <row r="257" spans="1:25"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ca="1">YEARFRAC(Y257,X257,1)</f>
        <v>55.962391930835736</v>
      </c>
      <c r="X257" s="3">
        <f t="shared" ca="1" si="6"/>
        <v>45539</v>
      </c>
      <c r="Y257" s="3">
        <f t="shared" si="7"/>
        <v>25098</v>
      </c>
    </row>
    <row r="258" spans="1:25"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ca="1">YEARFRAC(Y258,X258,1)</f>
        <v>73.43601317103851</v>
      </c>
      <c r="X258" s="3">
        <f t="shared" ca="1" si="6"/>
        <v>45539</v>
      </c>
      <c r="Y258" s="3">
        <f t="shared" si="7"/>
        <v>18716</v>
      </c>
    </row>
    <row r="259" spans="1:25"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ca="1">YEARFRAC(Y259,X259,1)</f>
        <v>58.594802784222736</v>
      </c>
      <c r="X259" s="3">
        <f t="shared" ref="X259:X322" ca="1" si="8">TODAY()</f>
        <v>45539</v>
      </c>
      <c r="Y259" s="3">
        <f t="shared" ref="Y259:Y322" si="9">DATE(M259,N259,O259)</f>
        <v>24137</v>
      </c>
    </row>
    <row r="260" spans="1:25"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ca="1">YEARFRAC(Y260,X260,1)</f>
        <v>51.970607985949691</v>
      </c>
      <c r="X260" s="3">
        <f t="shared" ca="1" si="8"/>
        <v>45539</v>
      </c>
      <c r="Y260" s="3">
        <f t="shared" si="9"/>
        <v>26556</v>
      </c>
    </row>
    <row r="261" spans="1:25"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ca="1">YEARFRAC(Y261,X261,1)</f>
        <v>74.776180698151947</v>
      </c>
      <c r="X261" s="3">
        <f t="shared" ca="1" si="8"/>
        <v>45539</v>
      </c>
      <c r="Y261" s="3">
        <f t="shared" si="9"/>
        <v>18227</v>
      </c>
    </row>
    <row r="262" spans="1:25"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ca="1">YEARFRAC(Y262,X262,1)</f>
        <v>68.17593143673372</v>
      </c>
      <c r="X262" s="3">
        <f t="shared" ca="1" si="8"/>
        <v>45539</v>
      </c>
      <c r="Y262" s="3">
        <f t="shared" si="9"/>
        <v>20637</v>
      </c>
    </row>
    <row r="263" spans="1:25"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ca="1">YEARFRAC(Y263,X263,1)</f>
        <v>54.668724177410525</v>
      </c>
      <c r="X263" s="3">
        <f t="shared" ca="1" si="8"/>
        <v>45539</v>
      </c>
      <c r="Y263" s="3">
        <f t="shared" si="9"/>
        <v>25571</v>
      </c>
    </row>
    <row r="264" spans="1:25"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ca="1">YEARFRAC(Y264,X264,1)</f>
        <v>60.091064135361961</v>
      </c>
      <c r="X264" s="3">
        <f t="shared" ca="1" si="8"/>
        <v>45539</v>
      </c>
      <c r="Y264" s="3">
        <f t="shared" si="9"/>
        <v>23590</v>
      </c>
    </row>
    <row r="265" spans="1:25"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ca="1">YEARFRAC(Y265,X265,1)</f>
        <v>57.249846589568094</v>
      </c>
      <c r="X265" s="3">
        <f t="shared" ca="1" si="8"/>
        <v>45539</v>
      </c>
      <c r="Y265" s="3">
        <f t="shared" si="9"/>
        <v>24628</v>
      </c>
    </row>
    <row r="266" spans="1:25"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ca="1">YEARFRAC(Y266,X266,1)</f>
        <v>44.096550465413401</v>
      </c>
      <c r="X266" s="3">
        <f t="shared" ca="1" si="8"/>
        <v>45539</v>
      </c>
      <c r="Y266" s="3">
        <f t="shared" si="9"/>
        <v>29432</v>
      </c>
    </row>
    <row r="267" spans="1:25"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ca="1">YEARFRAC(Y267,X267,1)</f>
        <v>81.534573136122333</v>
      </c>
      <c r="X267" s="3">
        <f t="shared" ca="1" si="8"/>
        <v>45539</v>
      </c>
      <c r="Y267" s="3">
        <f t="shared" si="9"/>
        <v>15758</v>
      </c>
    </row>
    <row r="268" spans="1:25"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ca="1">YEARFRAC(Y268,X268,1)</f>
        <v>55.79538904899136</v>
      </c>
      <c r="X268" s="3">
        <f t="shared" ca="1" si="8"/>
        <v>45539</v>
      </c>
      <c r="Y268" s="3">
        <f t="shared" si="9"/>
        <v>25159</v>
      </c>
    </row>
    <row r="269" spans="1:25"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ca="1">YEARFRAC(Y269,X269,1)</f>
        <v>73.008916349106514</v>
      </c>
      <c r="X269" s="3">
        <f t="shared" ca="1" si="8"/>
        <v>45539</v>
      </c>
      <c r="Y269" s="3">
        <f t="shared" si="9"/>
        <v>18872</v>
      </c>
    </row>
    <row r="270" spans="1:25"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ca="1">YEARFRAC(Y270,X270,1)</f>
        <v>69.956888906027061</v>
      </c>
      <c r="X270" s="3">
        <f t="shared" ca="1" si="8"/>
        <v>45539</v>
      </c>
      <c r="Y270" s="3">
        <f t="shared" si="9"/>
        <v>19987</v>
      </c>
    </row>
    <row r="271" spans="1:25"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ca="1">YEARFRAC(Y271,X271,1)</f>
        <v>69.668726533166449</v>
      </c>
      <c r="X271" s="3">
        <f t="shared" ca="1" si="8"/>
        <v>45539</v>
      </c>
      <c r="Y271" s="3">
        <f t="shared" si="9"/>
        <v>20092</v>
      </c>
    </row>
    <row r="272" spans="1:25"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ca="1">YEARFRAC(Y272,X272,1)</f>
        <v>63.200547570157426</v>
      </c>
      <c r="X272" s="3">
        <f t="shared" ca="1" si="8"/>
        <v>45539</v>
      </c>
      <c r="Y272" s="3">
        <f t="shared" si="9"/>
        <v>22455</v>
      </c>
    </row>
    <row r="273" spans="1:25"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ca="1">YEARFRAC(Y273,X273,1)</f>
        <v>56.112968299711817</v>
      </c>
      <c r="X273" s="3">
        <f t="shared" ca="1" si="8"/>
        <v>45539</v>
      </c>
      <c r="Y273" s="3">
        <f t="shared" si="9"/>
        <v>25043</v>
      </c>
    </row>
    <row r="274" spans="1:25"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ca="1">YEARFRAC(Y274,X274,1)</f>
        <v>90.959616700889796</v>
      </c>
      <c r="X274" s="3">
        <f t="shared" ca="1" si="8"/>
        <v>45539</v>
      </c>
      <c r="Y274" s="3">
        <f t="shared" si="9"/>
        <v>12316</v>
      </c>
    </row>
    <row r="275" spans="1:25"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ca="1">YEARFRAC(Y275,X275,1)</f>
        <v>68.751564455569465</v>
      </c>
      <c r="X275" s="3">
        <f t="shared" ca="1" si="8"/>
        <v>45539</v>
      </c>
      <c r="Y275" s="3">
        <f t="shared" si="9"/>
        <v>20427</v>
      </c>
    </row>
    <row r="276" spans="1:25"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ca="1">YEARFRAC(Y276,X276,1)</f>
        <v>43.039014373716633</v>
      </c>
      <c r="X276" s="3">
        <f t="shared" ca="1" si="8"/>
        <v>45539</v>
      </c>
      <c r="Y276" s="3">
        <f t="shared" si="9"/>
        <v>29819</v>
      </c>
    </row>
    <row r="277" spans="1:25"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ca="1">YEARFRAC(Y277,X277,1)</f>
        <v>65.674202513792679</v>
      </c>
      <c r="X277" s="3">
        <f t="shared" ca="1" si="8"/>
        <v>45539</v>
      </c>
      <c r="Y277" s="3">
        <f t="shared" si="9"/>
        <v>21551</v>
      </c>
    </row>
    <row r="278" spans="1:25"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ca="1">YEARFRAC(Y278,X278,1)</f>
        <v>67.496235455167692</v>
      </c>
      <c r="X278" s="3">
        <f t="shared" ca="1" si="8"/>
        <v>45539</v>
      </c>
      <c r="Y278" s="3">
        <f t="shared" si="9"/>
        <v>20886</v>
      </c>
    </row>
    <row r="279" spans="1:25"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ca="1">YEARFRAC(Y279,X279,1)</f>
        <v>86.438745004248361</v>
      </c>
      <c r="X279" s="3">
        <f t="shared" ca="1" si="8"/>
        <v>45539</v>
      </c>
      <c r="Y279" s="3">
        <f t="shared" si="9"/>
        <v>13967</v>
      </c>
    </row>
    <row r="280" spans="1:25"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ca="1">YEARFRAC(Y280,X280,1)</f>
        <v>63.674195756331279</v>
      </c>
      <c r="X280" s="3">
        <f t="shared" ca="1" si="8"/>
        <v>45539</v>
      </c>
      <c r="Y280" s="3">
        <f t="shared" si="9"/>
        <v>22282</v>
      </c>
    </row>
    <row r="281" spans="1:25"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ca="1">YEARFRAC(Y281,X281,1)</f>
        <v>81.937722654703791</v>
      </c>
      <c r="X281" s="3">
        <f t="shared" ca="1" si="8"/>
        <v>45539</v>
      </c>
      <c r="Y281" s="3">
        <f t="shared" si="9"/>
        <v>15611</v>
      </c>
    </row>
    <row r="282" spans="1:25"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ca="1">YEARFRAC(Y282,X282,1)</f>
        <v>86.583849954369512</v>
      </c>
      <c r="X282" s="3">
        <f t="shared" ca="1" si="8"/>
        <v>45539</v>
      </c>
      <c r="Y282" s="3">
        <f t="shared" si="9"/>
        <v>13914</v>
      </c>
    </row>
    <row r="283" spans="1:25"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ca="1">YEARFRAC(Y283,X283,1)</f>
        <v>60.67420672321709</v>
      </c>
      <c r="X283" s="3">
        <f t="shared" ca="1" si="8"/>
        <v>45539</v>
      </c>
      <c r="Y283" s="3">
        <f t="shared" si="9"/>
        <v>23377</v>
      </c>
    </row>
    <row r="284" spans="1:25"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ca="1">YEARFRAC(Y284,X284,1)</f>
        <v>69.934986310878031</v>
      </c>
      <c r="X284" s="3">
        <f t="shared" ca="1" si="8"/>
        <v>45539</v>
      </c>
      <c r="Y284" s="3">
        <f t="shared" si="9"/>
        <v>19995</v>
      </c>
    </row>
    <row r="285" spans="1:25"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ca="1">YEARFRAC(Y285,X285,1)</f>
        <v>80.660515108497265</v>
      </c>
      <c r="X285" s="3">
        <f t="shared" ca="1" si="8"/>
        <v>45539</v>
      </c>
      <c r="Y285" s="3">
        <f t="shared" si="9"/>
        <v>16077</v>
      </c>
    </row>
    <row r="286" spans="1:25"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ca="1">YEARFRAC(Y286,X286,1)</f>
        <v>54.178654985315347</v>
      </c>
      <c r="X286" s="3">
        <f t="shared" ca="1" si="8"/>
        <v>45539</v>
      </c>
      <c r="Y286" s="3">
        <f t="shared" si="9"/>
        <v>25750</v>
      </c>
    </row>
    <row r="287" spans="1:25"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ca="1">YEARFRAC(Y287,X287,1)</f>
        <v>81.660512169877464</v>
      </c>
      <c r="X287" s="3">
        <f t="shared" ca="1" si="8"/>
        <v>45539</v>
      </c>
      <c r="Y287" s="3">
        <f t="shared" si="9"/>
        <v>15712</v>
      </c>
    </row>
    <row r="288" spans="1:25"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ca="1">YEARFRAC(Y288,X288,1)</f>
        <v>72.063681368136812</v>
      </c>
      <c r="X288" s="3">
        <f t="shared" ca="1" si="8"/>
        <v>45539</v>
      </c>
      <c r="Y288" s="3">
        <f t="shared" si="9"/>
        <v>19217</v>
      </c>
    </row>
    <row r="289" spans="1:25"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ca="1">YEARFRAC(Y289,X289,1)</f>
        <v>60.67420672321709</v>
      </c>
      <c r="X289" s="3">
        <f t="shared" ca="1" si="8"/>
        <v>45539</v>
      </c>
      <c r="Y289" s="3">
        <f t="shared" si="9"/>
        <v>23377</v>
      </c>
    </row>
    <row r="290" spans="1:25"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ca="1">YEARFRAC(Y290,X290,1)</f>
        <v>72.674204920492045</v>
      </c>
      <c r="X290" s="3">
        <f t="shared" ca="1" si="8"/>
        <v>45539</v>
      </c>
      <c r="Y290" s="3">
        <f t="shared" si="9"/>
        <v>18994</v>
      </c>
    </row>
    <row r="291" spans="1:25"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ca="1">YEARFRAC(Y291,X291,1)</f>
        <v>73.430537570757338</v>
      </c>
      <c r="X291" s="3">
        <f t="shared" ca="1" si="8"/>
        <v>45539</v>
      </c>
      <c r="Y291" s="3">
        <f t="shared" si="9"/>
        <v>18718</v>
      </c>
    </row>
    <row r="292" spans="1:25"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ca="1">YEARFRAC(Y292,X292,1)</f>
        <v>63.624914442162904</v>
      </c>
      <c r="X292" s="3">
        <f t="shared" ca="1" si="8"/>
        <v>45539</v>
      </c>
      <c r="Y292" s="3">
        <f t="shared" si="9"/>
        <v>22300</v>
      </c>
    </row>
    <row r="293" spans="1:25"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ca="1">YEARFRAC(Y293,X293,1)</f>
        <v>82.762491444216295</v>
      </c>
      <c r="X293" s="3">
        <f t="shared" ca="1" si="8"/>
        <v>45539</v>
      </c>
      <c r="Y293" s="3">
        <f t="shared" si="9"/>
        <v>15310</v>
      </c>
    </row>
    <row r="294" spans="1:25"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ca="1">YEARFRAC(Y294,X294,1)</f>
        <v>93.260791052600922</v>
      </c>
      <c r="X294" s="3">
        <f t="shared" ca="1" si="8"/>
        <v>45539</v>
      </c>
      <c r="Y294" s="3">
        <f t="shared" si="9"/>
        <v>11475</v>
      </c>
    </row>
    <row r="295" spans="1:25"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ca="1">YEARFRAC(Y295,X295,1)</f>
        <v>60.748829815419946</v>
      </c>
      <c r="X295" s="3">
        <f t="shared" ca="1" si="8"/>
        <v>45539</v>
      </c>
      <c r="Y295" s="3">
        <f t="shared" si="9"/>
        <v>23350</v>
      </c>
    </row>
    <row r="296" spans="1:25"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ca="1">YEARFRAC(Y296,X296,1)</f>
        <v>51.830983005320526</v>
      </c>
      <c r="X296" s="3">
        <f t="shared" ca="1" si="8"/>
        <v>45539</v>
      </c>
      <c r="Y296" s="3">
        <f t="shared" si="9"/>
        <v>26607</v>
      </c>
    </row>
    <row r="297" spans="1:25"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ca="1">YEARFRAC(Y297,X297,1)</f>
        <v>64.504464661780816</v>
      </c>
      <c r="X297" s="3">
        <f t="shared" ca="1" si="8"/>
        <v>45539</v>
      </c>
      <c r="Y297" s="3">
        <f t="shared" si="9"/>
        <v>21978</v>
      </c>
    </row>
    <row r="298" spans="1:25"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ca="1">YEARFRAC(Y298,X298,1)</f>
        <v>57.25532216190701</v>
      </c>
      <c r="X298" s="3">
        <f t="shared" ca="1" si="8"/>
        <v>45539</v>
      </c>
      <c r="Y298" s="3">
        <f t="shared" si="9"/>
        <v>24626</v>
      </c>
    </row>
    <row r="299" spans="1:25"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ca="1">YEARFRAC(Y299,X299,1)</f>
        <v>66.776180698151947</v>
      </c>
      <c r="X299" s="3">
        <f t="shared" ca="1" si="8"/>
        <v>45539</v>
      </c>
      <c r="Y299" s="3">
        <f t="shared" si="9"/>
        <v>21149</v>
      </c>
    </row>
    <row r="300" spans="1:25"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ca="1">YEARFRAC(Y300,X300,1)</f>
        <v>69.735125130143061</v>
      </c>
      <c r="X300" s="3">
        <f t="shared" ca="1" si="8"/>
        <v>45539</v>
      </c>
      <c r="Y300" s="3">
        <f t="shared" si="9"/>
        <v>20068</v>
      </c>
    </row>
    <row r="301" spans="1:25"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ca="1">YEARFRAC(Y301,X301,1)</f>
        <v>81.227938966979394</v>
      </c>
      <c r="X301" s="3">
        <f t="shared" ca="1" si="8"/>
        <v>45539</v>
      </c>
      <c r="Y301" s="3">
        <f t="shared" si="9"/>
        <v>15870</v>
      </c>
    </row>
    <row r="302" spans="1:25"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ca="1">YEARFRAC(Y302,X302,1)</f>
        <v>79.874771851551415</v>
      </c>
      <c r="X302" s="3">
        <f t="shared" ca="1" si="8"/>
        <v>45539</v>
      </c>
      <c r="Y302" s="3">
        <f t="shared" si="9"/>
        <v>16364</v>
      </c>
    </row>
    <row r="303" spans="1:25"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ca="1">YEARFRAC(Y303,X303,1)</f>
        <v>43.055441478439427</v>
      </c>
      <c r="X303" s="3">
        <f t="shared" ca="1" si="8"/>
        <v>45539</v>
      </c>
      <c r="Y303" s="3">
        <f t="shared" si="9"/>
        <v>29813</v>
      </c>
    </row>
    <row r="304" spans="1:25"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ca="1">YEARFRAC(Y304,X304,1)</f>
        <v>63.148528405201915</v>
      </c>
      <c r="X304" s="3">
        <f t="shared" ca="1" si="8"/>
        <v>45539</v>
      </c>
      <c r="Y304" s="3">
        <f t="shared" si="9"/>
        <v>22474</v>
      </c>
    </row>
    <row r="305" spans="1:25"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ca="1">YEARFRAC(Y305,X305,1)</f>
        <v>78.926762491444222</v>
      </c>
      <c r="X305" s="3">
        <f t="shared" ca="1" si="8"/>
        <v>45539</v>
      </c>
      <c r="Y305" s="3">
        <f t="shared" si="9"/>
        <v>16711</v>
      </c>
    </row>
    <row r="306" spans="1:25"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ca="1">YEARFRAC(Y306,X306,1)</f>
        <v>81.093786517979368</v>
      </c>
      <c r="X306" s="3">
        <f t="shared" ca="1" si="8"/>
        <v>45539</v>
      </c>
      <c r="Y306" s="3">
        <f t="shared" si="9"/>
        <v>15919</v>
      </c>
    </row>
    <row r="307" spans="1:25"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ca="1">YEARFRAC(Y307,X307,1)</f>
        <v>77.668725868725858</v>
      </c>
      <c r="X307" s="3">
        <f t="shared" ca="1" si="8"/>
        <v>45539</v>
      </c>
      <c r="Y307" s="3">
        <f t="shared" si="9"/>
        <v>17170</v>
      </c>
    </row>
    <row r="308" spans="1:25"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ca="1">YEARFRAC(Y308,X308,1)</f>
        <v>62.800821355236138</v>
      </c>
      <c r="X308" s="3">
        <f t="shared" ca="1" si="8"/>
        <v>45539</v>
      </c>
      <c r="Y308" s="3">
        <f t="shared" si="9"/>
        <v>22601</v>
      </c>
    </row>
    <row r="309" spans="1:25"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ca="1">YEARFRAC(Y309,X309,1)</f>
        <v>67.721461730746341</v>
      </c>
      <c r="X309" s="3">
        <f t="shared" ca="1" si="8"/>
        <v>45539</v>
      </c>
      <c r="Y309" s="3">
        <f t="shared" si="9"/>
        <v>20803</v>
      </c>
    </row>
    <row r="310" spans="1:25"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ca="1">YEARFRAC(Y310,X310,1)</f>
        <v>73.847375337665184</v>
      </c>
      <c r="X310" s="3">
        <f t="shared" ca="1" si="8"/>
        <v>45539</v>
      </c>
      <c r="Y310" s="3">
        <f t="shared" si="9"/>
        <v>18566</v>
      </c>
    </row>
    <row r="311" spans="1:25"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ca="1">YEARFRAC(Y311,X311,1)</f>
        <v>95.649555099247095</v>
      </c>
      <c r="X311" s="3">
        <f t="shared" ca="1" si="8"/>
        <v>45539</v>
      </c>
      <c r="Y311" s="3">
        <f t="shared" si="9"/>
        <v>10603</v>
      </c>
    </row>
    <row r="312" spans="1:25"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ca="1">YEARFRAC(Y312,X312,1)</f>
        <v>72.674204920492045</v>
      </c>
      <c r="X312" s="3">
        <f t="shared" ca="1" si="8"/>
        <v>45539</v>
      </c>
      <c r="Y312" s="3">
        <f t="shared" si="9"/>
        <v>18994</v>
      </c>
    </row>
    <row r="313" spans="1:25"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ca="1">YEARFRAC(Y313,X313,1)</f>
        <v>59.940487410798433</v>
      </c>
      <c r="X313" s="3">
        <f t="shared" ca="1" si="8"/>
        <v>45539</v>
      </c>
      <c r="Y313" s="3">
        <f t="shared" si="9"/>
        <v>23645</v>
      </c>
    </row>
    <row r="314" spans="1:25"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ca="1">YEARFRAC(Y314,X314,1)</f>
        <v>39.274469541409992</v>
      </c>
      <c r="X314" s="3">
        <f t="shared" ca="1" si="8"/>
        <v>45539</v>
      </c>
      <c r="Y314" s="3">
        <f t="shared" si="9"/>
        <v>31194</v>
      </c>
    </row>
    <row r="315" spans="1:25"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ca="1">YEARFRAC(Y315,X315,1)</f>
        <v>42.436011715268052</v>
      </c>
      <c r="X315" s="3">
        <f t="shared" ca="1" si="8"/>
        <v>45539</v>
      </c>
      <c r="Y315" s="3">
        <f t="shared" si="9"/>
        <v>30039</v>
      </c>
    </row>
    <row r="316" spans="1:25"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ca="1">YEARFRAC(Y316,X316,1)</f>
        <v>79.118412046543469</v>
      </c>
      <c r="X316" s="3">
        <f t="shared" ca="1" si="8"/>
        <v>45539</v>
      </c>
      <c r="Y316" s="3">
        <f t="shared" si="9"/>
        <v>16641</v>
      </c>
    </row>
    <row r="317" spans="1:25"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ca="1">YEARFRAC(Y317,X317,1)</f>
        <v>81.863801293046578</v>
      </c>
      <c r="X317" s="3">
        <f t="shared" ca="1" si="8"/>
        <v>45539</v>
      </c>
      <c r="Y317" s="3">
        <f t="shared" si="9"/>
        <v>15638</v>
      </c>
    </row>
    <row r="318" spans="1:25"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ca="1">YEARFRAC(Y318,X318,1)</f>
        <v>84.891188080988158</v>
      </c>
      <c r="X318" s="3">
        <f t="shared" ca="1" si="8"/>
        <v>45539</v>
      </c>
      <c r="Y318" s="3">
        <f t="shared" si="9"/>
        <v>14532</v>
      </c>
    </row>
    <row r="319" spans="1:25"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ca="1">YEARFRAC(Y319,X319,1)</f>
        <v>57.247108803398632</v>
      </c>
      <c r="X319" s="3">
        <f t="shared" ca="1" si="8"/>
        <v>45539</v>
      </c>
      <c r="Y319" s="3">
        <f t="shared" si="9"/>
        <v>24629</v>
      </c>
    </row>
    <row r="320" spans="1:25"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ca="1">YEARFRAC(Y320,X320,1)</f>
        <v>59.99250482473856</v>
      </c>
      <c r="X320" s="3">
        <f t="shared" ca="1" si="8"/>
        <v>45539</v>
      </c>
      <c r="Y320" s="3">
        <f t="shared" si="9"/>
        <v>23626</v>
      </c>
    </row>
    <row r="321" spans="1:25"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ca="1">YEARFRAC(Y321,X321,1)</f>
        <v>70.683093771389466</v>
      </c>
      <c r="X321" s="3">
        <f t="shared" ca="1" si="8"/>
        <v>45539</v>
      </c>
      <c r="Y321" s="3">
        <f t="shared" si="9"/>
        <v>19722</v>
      </c>
    </row>
    <row r="322" spans="1:25"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ca="1">YEARFRAC(Y322,X322,1)</f>
        <v>68.967850438047563</v>
      </c>
      <c r="X322" s="3">
        <f t="shared" ca="1" si="8"/>
        <v>45539</v>
      </c>
      <c r="Y322" s="3">
        <f t="shared" si="9"/>
        <v>20348</v>
      </c>
    </row>
    <row r="323" spans="1:25"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ca="1">YEARFRAC(Y323,X323,1)</f>
        <v>72.520889588958894</v>
      </c>
      <c r="X323" s="3">
        <f t="shared" ref="X323:X386" ca="1" si="10">TODAY()</f>
        <v>45539</v>
      </c>
      <c r="Y323" s="3">
        <f t="shared" ref="Y323:Y386" si="11">DATE(M323,N323,O323)</f>
        <v>19050</v>
      </c>
    </row>
    <row r="324" spans="1:25"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ca="1">YEARFRAC(Y324,X324,1)</f>
        <v>88.67420327304049</v>
      </c>
      <c r="X324" s="3">
        <f t="shared" ca="1" si="10"/>
        <v>45539</v>
      </c>
      <c r="Y324" s="3">
        <f t="shared" si="11"/>
        <v>13150</v>
      </c>
    </row>
    <row r="325" spans="1:25"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ca="1">YEARFRAC(Y325,X325,1)</f>
        <v>90.674198206871651</v>
      </c>
      <c r="X325" s="3">
        <f t="shared" ca="1" si="10"/>
        <v>45539</v>
      </c>
      <c r="Y325" s="3">
        <f t="shared" si="11"/>
        <v>12420</v>
      </c>
    </row>
    <row r="326" spans="1:25"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ca="1">YEARFRAC(Y326,X326,1)</f>
        <v>56.967854614113762</v>
      </c>
      <c r="X326" s="3">
        <f t="shared" ca="1" si="10"/>
        <v>45539</v>
      </c>
      <c r="Y326" s="3">
        <f t="shared" si="11"/>
        <v>24731</v>
      </c>
    </row>
    <row r="327" spans="1:25"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ca="1">YEARFRAC(Y327,X327,1)</f>
        <v>59.948700686683715</v>
      </c>
      <c r="X327" s="3">
        <f t="shared" ca="1" si="10"/>
        <v>45539</v>
      </c>
      <c r="Y327" s="3">
        <f t="shared" si="11"/>
        <v>23642</v>
      </c>
    </row>
    <row r="328" spans="1:25"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ca="1">YEARFRAC(Y328,X328,1)</f>
        <v>81.956887452170477</v>
      </c>
      <c r="X328" s="3">
        <f t="shared" ca="1" si="10"/>
        <v>45539</v>
      </c>
      <c r="Y328" s="3">
        <f t="shared" si="11"/>
        <v>15604</v>
      </c>
    </row>
    <row r="329" spans="1:25"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ca="1">YEARFRAC(Y329,X329,1)</f>
        <v>56.154034582132567</v>
      </c>
      <c r="X329" s="3">
        <f t="shared" ca="1" si="10"/>
        <v>45539</v>
      </c>
      <c r="Y329" s="3">
        <f t="shared" si="11"/>
        <v>25028</v>
      </c>
    </row>
    <row r="330" spans="1:25"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ca="1">YEARFRAC(Y330,X330,1)</f>
        <v>70.345659969922494</v>
      </c>
      <c r="X330" s="3">
        <f t="shared" ca="1" si="10"/>
        <v>45539</v>
      </c>
      <c r="Y330" s="3">
        <f t="shared" si="11"/>
        <v>19845</v>
      </c>
    </row>
    <row r="331" spans="1:25"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ca="1">YEARFRAC(Y331,X331,1)</f>
        <v>60.488039136483998</v>
      </c>
      <c r="X331" s="3">
        <f t="shared" ca="1" si="10"/>
        <v>45539</v>
      </c>
      <c r="Y331" s="3">
        <f t="shared" si="11"/>
        <v>23445</v>
      </c>
    </row>
    <row r="332" spans="1:25"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ca="1">YEARFRAC(Y332,X332,1)</f>
        <v>87.929525039990153</v>
      </c>
      <c r="X332" s="3">
        <f t="shared" ca="1" si="10"/>
        <v>45539</v>
      </c>
      <c r="Y332" s="3">
        <f t="shared" si="11"/>
        <v>13422</v>
      </c>
    </row>
    <row r="333" spans="1:25"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ca="1">YEARFRAC(Y333,X333,1)</f>
        <v>56.940476752419166</v>
      </c>
      <c r="X333" s="3">
        <f t="shared" ca="1" si="10"/>
        <v>45539</v>
      </c>
      <c r="Y333" s="3">
        <f t="shared" si="11"/>
        <v>24741</v>
      </c>
    </row>
    <row r="334" spans="1:25"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ca="1">YEARFRAC(Y334,X334,1)</f>
        <v>41.841907551254295</v>
      </c>
      <c r="X334" s="3">
        <f t="shared" ca="1" si="10"/>
        <v>45539</v>
      </c>
      <c r="Y334" s="3">
        <f t="shared" si="11"/>
        <v>30256</v>
      </c>
    </row>
    <row r="335" spans="1:25"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ca="1">YEARFRAC(Y335,X335,1)</f>
        <v>55.063655030800824</v>
      </c>
      <c r="X335" s="3">
        <f t="shared" ca="1" si="10"/>
        <v>45539</v>
      </c>
      <c r="Y335" s="3">
        <f t="shared" si="11"/>
        <v>25427</v>
      </c>
    </row>
    <row r="336" spans="1:25"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ca="1">YEARFRAC(Y336,X336,1)</f>
        <v>59.792648444863332</v>
      </c>
      <c r="X336" s="3">
        <f t="shared" ca="1" si="10"/>
        <v>45539</v>
      </c>
      <c r="Y336" s="3">
        <f t="shared" si="11"/>
        <v>23699</v>
      </c>
    </row>
    <row r="337" spans="1:25"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ca="1">YEARFRAC(Y337,X337,1)</f>
        <v>62.814510609171798</v>
      </c>
      <c r="X337" s="3">
        <f t="shared" ca="1" si="10"/>
        <v>45539</v>
      </c>
      <c r="Y337" s="3">
        <f t="shared" si="11"/>
        <v>22596</v>
      </c>
    </row>
    <row r="338" spans="1:25"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ca="1">YEARFRAC(Y338,X338,1)</f>
        <v>95.668720054757017</v>
      </c>
      <c r="X338" s="3">
        <f t="shared" ca="1" si="10"/>
        <v>45539</v>
      </c>
      <c r="Y338" s="3">
        <f t="shared" si="11"/>
        <v>10596</v>
      </c>
    </row>
    <row r="339" spans="1:25"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ca="1">YEARFRAC(Y339,X339,1)</f>
        <v>54.704996577686515</v>
      </c>
      <c r="X339" s="3">
        <f t="shared" ca="1" si="10"/>
        <v>45539</v>
      </c>
      <c r="Y339" s="3">
        <f t="shared" si="11"/>
        <v>25558</v>
      </c>
    </row>
    <row r="340" spans="1:25"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ca="1">YEARFRAC(Y340,X340,1)</f>
        <v>63.140314852840518</v>
      </c>
      <c r="X340" s="3">
        <f t="shared" ca="1" si="10"/>
        <v>45539</v>
      </c>
      <c r="Y340" s="3">
        <f t="shared" si="11"/>
        <v>22477</v>
      </c>
    </row>
    <row r="341" spans="1:25"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ca="1">YEARFRAC(Y341,X341,1)</f>
        <v>67.392197125256672</v>
      </c>
      <c r="X341" s="3">
        <f t="shared" ca="1" si="10"/>
        <v>45539</v>
      </c>
      <c r="Y341" s="3">
        <f t="shared" si="11"/>
        <v>20924</v>
      </c>
    </row>
    <row r="342" spans="1:25"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ca="1">YEARFRAC(Y342,X342,1)</f>
        <v>59.721466720524212</v>
      </c>
      <c r="X342" s="3">
        <f t="shared" ca="1" si="10"/>
        <v>45539</v>
      </c>
      <c r="Y342" s="3">
        <f t="shared" si="11"/>
        <v>23725</v>
      </c>
    </row>
    <row r="343" spans="1:25"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ca="1">YEARFRAC(Y343,X343,1)</f>
        <v>63.019849418206711</v>
      </c>
      <c r="X343" s="3">
        <f t="shared" ca="1" si="10"/>
        <v>45539</v>
      </c>
      <c r="Y343" s="3">
        <f t="shared" si="11"/>
        <v>22521</v>
      </c>
    </row>
    <row r="344" spans="1:25"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ca="1">YEARFRAC(Y344,X344,1)</f>
        <v>73.765240563627074</v>
      </c>
      <c r="X344" s="3">
        <f t="shared" ca="1" si="10"/>
        <v>45539</v>
      </c>
      <c r="Y344" s="3">
        <f t="shared" si="11"/>
        <v>18596</v>
      </c>
    </row>
    <row r="345" spans="1:25"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ca="1">YEARFRAC(Y345,X345,1)</f>
        <v>57.855591647331785</v>
      </c>
      <c r="X345" s="3">
        <f t="shared" ca="1" si="10"/>
        <v>45539</v>
      </c>
      <c r="Y345" s="3">
        <f t="shared" si="11"/>
        <v>24407</v>
      </c>
    </row>
    <row r="346" spans="1:25"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ca="1">YEARFRAC(Y346,X346,1)</f>
        <v>76.688592488592491</v>
      </c>
      <c r="X346" s="3">
        <f t="shared" ca="1" si="10"/>
        <v>45539</v>
      </c>
      <c r="Y346" s="3">
        <f t="shared" si="11"/>
        <v>17528</v>
      </c>
    </row>
    <row r="347" spans="1:25"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ca="1">YEARFRAC(Y347,X347,1)</f>
        <v>48.6742094088725</v>
      </c>
      <c r="X347" s="3">
        <f t="shared" ca="1" si="10"/>
        <v>45539</v>
      </c>
      <c r="Y347" s="3">
        <f t="shared" si="11"/>
        <v>27760</v>
      </c>
    </row>
    <row r="348" spans="1:25"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ca="1">YEARFRAC(Y348,X348,1)</f>
        <v>45.674205451731936</v>
      </c>
      <c r="X348" s="3">
        <f t="shared" ca="1" si="10"/>
        <v>45539</v>
      </c>
      <c r="Y348" s="3">
        <f t="shared" si="11"/>
        <v>28856</v>
      </c>
    </row>
    <row r="349" spans="1:25"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ca="1">YEARFRAC(Y349,X349,1)</f>
        <v>81.674201195285633</v>
      </c>
      <c r="X349" s="3">
        <f t="shared" ca="1" si="10"/>
        <v>45539</v>
      </c>
      <c r="Y349" s="3">
        <f t="shared" si="11"/>
        <v>15707</v>
      </c>
    </row>
    <row r="350" spans="1:25"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ca="1">YEARFRAC(Y350,X350,1)</f>
        <v>56.674207492795389</v>
      </c>
      <c r="X350" s="3">
        <f t="shared" ca="1" si="10"/>
        <v>45539</v>
      </c>
      <c r="Y350" s="3">
        <f t="shared" si="11"/>
        <v>24838</v>
      </c>
    </row>
    <row r="351" spans="1:25"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ca="1">YEARFRAC(Y351,X351,1)</f>
        <v>62.093781235061492</v>
      </c>
      <c r="X351" s="3">
        <f t="shared" ca="1" si="10"/>
        <v>45539</v>
      </c>
      <c r="Y351" s="3">
        <f t="shared" si="11"/>
        <v>22859</v>
      </c>
    </row>
    <row r="352" spans="1:25"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ca="1">YEARFRAC(Y352,X352,1)</f>
        <v>55.674195756331279</v>
      </c>
      <c r="X352" s="3">
        <f t="shared" ca="1" si="10"/>
        <v>45539</v>
      </c>
      <c r="Y352" s="3">
        <f t="shared" si="11"/>
        <v>25204</v>
      </c>
    </row>
    <row r="353" spans="1:25"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ca="1">YEARFRAC(Y353,X353,1)</f>
        <v>57.02808590984187</v>
      </c>
      <c r="X353" s="3">
        <f t="shared" ca="1" si="10"/>
        <v>45539</v>
      </c>
      <c r="Y353" s="3">
        <f t="shared" si="11"/>
        <v>24709</v>
      </c>
    </row>
    <row r="354" spans="1:25"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ca="1">YEARFRAC(Y354,X354,1)</f>
        <v>73.441488771319698</v>
      </c>
      <c r="X354" s="3">
        <f t="shared" ca="1" si="10"/>
        <v>45539</v>
      </c>
      <c r="Y354" s="3">
        <f t="shared" si="11"/>
        <v>18714</v>
      </c>
    </row>
    <row r="355" spans="1:25"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ca="1">YEARFRAC(Y355,X355,1)</f>
        <v>85.694055448909594</v>
      </c>
      <c r="X355" s="3">
        <f t="shared" ca="1" si="10"/>
        <v>45539</v>
      </c>
      <c r="Y355" s="3">
        <f t="shared" si="11"/>
        <v>14239</v>
      </c>
    </row>
    <row r="356" spans="1:25"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ca="1">YEARFRAC(Y356,X356,1)</f>
        <v>85.285432318859037</v>
      </c>
      <c r="X356" s="3">
        <f t="shared" ca="1" si="10"/>
        <v>45539</v>
      </c>
      <c r="Y356" s="3">
        <f t="shared" si="11"/>
        <v>14388</v>
      </c>
    </row>
    <row r="357" spans="1:25"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ca="1">YEARFRAC(Y357,X357,1)</f>
        <v>94.063661776996454</v>
      </c>
      <c r="X357" s="3">
        <f t="shared" ca="1" si="10"/>
        <v>45539</v>
      </c>
      <c r="Y357" s="3">
        <f t="shared" si="11"/>
        <v>11182</v>
      </c>
    </row>
    <row r="358" spans="1:25"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ca="1">YEARFRAC(Y358,X358,1)</f>
        <v>72.896666543342334</v>
      </c>
      <c r="X358" s="3">
        <f t="shared" ca="1" si="10"/>
        <v>45539</v>
      </c>
      <c r="Y358" s="3">
        <f t="shared" si="11"/>
        <v>18913</v>
      </c>
    </row>
    <row r="359" spans="1:25"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ca="1">YEARFRAC(Y359,X359,1)</f>
        <v>41.299133042174567</v>
      </c>
      <c r="X359" s="3">
        <f t="shared" ca="1" si="10"/>
        <v>45539</v>
      </c>
      <c r="Y359" s="3">
        <f t="shared" si="11"/>
        <v>30454</v>
      </c>
    </row>
    <row r="360" spans="1:25"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ca="1">YEARFRAC(Y360,X360,1)</f>
        <v>83.063655030800817</v>
      </c>
      <c r="X360" s="3">
        <f t="shared" ca="1" si="10"/>
        <v>45539</v>
      </c>
      <c r="Y360" s="3">
        <f t="shared" si="11"/>
        <v>15200</v>
      </c>
    </row>
    <row r="361" spans="1:25"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ca="1">YEARFRAC(Y361,X361,1)</f>
        <v>66.674199084668203</v>
      </c>
      <c r="X361" s="3">
        <f t="shared" ca="1" si="10"/>
        <v>45539</v>
      </c>
      <c r="Y361" s="3">
        <f t="shared" si="11"/>
        <v>21186</v>
      </c>
    </row>
    <row r="362" spans="1:25"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ca="1">YEARFRAC(Y362,X362,1)</f>
        <v>48.6742094088725</v>
      </c>
      <c r="X362" s="3">
        <f t="shared" ca="1" si="10"/>
        <v>45539</v>
      </c>
      <c r="Y362" s="3">
        <f t="shared" si="11"/>
        <v>27760</v>
      </c>
    </row>
    <row r="363" spans="1:25"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ca="1">YEARFRAC(Y363,X363,1)</f>
        <v>70.370300389465157</v>
      </c>
      <c r="X363" s="3">
        <f t="shared" ca="1" si="10"/>
        <v>45539</v>
      </c>
      <c r="Y363" s="3">
        <f t="shared" si="11"/>
        <v>19836</v>
      </c>
    </row>
    <row r="364" spans="1:25"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ca="1">YEARFRAC(Y364,X364,1)</f>
        <v>71.512662559890487</v>
      </c>
      <c r="X364" s="3">
        <f t="shared" ca="1" si="10"/>
        <v>45539</v>
      </c>
      <c r="Y364" s="3">
        <f t="shared" si="11"/>
        <v>19419</v>
      </c>
    </row>
    <row r="365" spans="1:25"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ca="1">YEARFRAC(Y365,X365,1)</f>
        <v>68.715973091364205</v>
      </c>
      <c r="X365" s="3">
        <f t="shared" ca="1" si="10"/>
        <v>45539</v>
      </c>
      <c r="Y365" s="3">
        <f t="shared" si="11"/>
        <v>20440</v>
      </c>
    </row>
    <row r="366" spans="1:25"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ca="1">YEARFRAC(Y366,X366,1)</f>
        <v>79.523613963039011</v>
      </c>
      <c r="X366" s="3">
        <f t="shared" ca="1" si="10"/>
        <v>45539</v>
      </c>
      <c r="Y366" s="3">
        <f t="shared" si="11"/>
        <v>16493</v>
      </c>
    </row>
    <row r="367" spans="1:25"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ca="1">YEARFRAC(Y367,X367,1)</f>
        <v>64.907620193304851</v>
      </c>
      <c r="X367" s="3">
        <f t="shared" ca="1" si="10"/>
        <v>45539</v>
      </c>
      <c r="Y367" s="3">
        <f t="shared" si="11"/>
        <v>21831</v>
      </c>
    </row>
    <row r="368" spans="1:25"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ca="1">YEARFRAC(Y368,X368,1)</f>
        <v>48.657782992513127</v>
      </c>
      <c r="X368" s="3">
        <f t="shared" ca="1" si="10"/>
        <v>45539</v>
      </c>
      <c r="Y368" s="3">
        <f t="shared" si="11"/>
        <v>27766</v>
      </c>
    </row>
    <row r="369" spans="1:25"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ca="1">YEARFRAC(Y369,X369,1)</f>
        <v>81.770715133922678</v>
      </c>
      <c r="X369" s="3">
        <f t="shared" ca="1" si="10"/>
        <v>45539</v>
      </c>
      <c r="Y369" s="3">
        <f t="shared" si="11"/>
        <v>15672</v>
      </c>
    </row>
    <row r="370" spans="1:25"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ca="1">YEARFRAC(Y370,X370,1)</f>
        <v>60.052735514563977</v>
      </c>
      <c r="X370" s="3">
        <f t="shared" ca="1" si="10"/>
        <v>45539</v>
      </c>
      <c r="Y370" s="3">
        <f t="shared" si="11"/>
        <v>23604</v>
      </c>
    </row>
    <row r="371" spans="1:25"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ca="1">YEARFRAC(Y371,X371,1)</f>
        <v>94.518141733191158</v>
      </c>
      <c r="X371" s="3">
        <f t="shared" ca="1" si="10"/>
        <v>45539</v>
      </c>
      <c r="Y371" s="3">
        <f t="shared" si="11"/>
        <v>11016</v>
      </c>
    </row>
    <row r="372" spans="1:25"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ca="1">YEARFRAC(Y372,X372,1)</f>
        <v>86.008905812380021</v>
      </c>
      <c r="X372" s="3">
        <f t="shared" ca="1" si="10"/>
        <v>45539</v>
      </c>
      <c r="Y372" s="3">
        <f t="shared" si="11"/>
        <v>14124</v>
      </c>
    </row>
    <row r="373" spans="1:25"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ca="1">YEARFRAC(Y373,X373,1)</f>
        <v>53.370310281890085</v>
      </c>
      <c r="X373" s="3">
        <f t="shared" ca="1" si="10"/>
        <v>45539</v>
      </c>
      <c r="Y373" s="3">
        <f t="shared" si="11"/>
        <v>26045</v>
      </c>
    </row>
    <row r="374" spans="1:25"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ca="1">YEARFRAC(Y374,X374,1)</f>
        <v>73.044507750934173</v>
      </c>
      <c r="X374" s="3">
        <f t="shared" ca="1" si="10"/>
        <v>45539</v>
      </c>
      <c r="Y374" s="3">
        <f t="shared" si="11"/>
        <v>18859</v>
      </c>
    </row>
    <row r="375" spans="1:25"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ca="1">YEARFRAC(Y375,X375,1)</f>
        <v>64.40042961839778</v>
      </c>
      <c r="X375" s="3">
        <f t="shared" ca="1" si="10"/>
        <v>45539</v>
      </c>
      <c r="Y375" s="3">
        <f t="shared" si="11"/>
        <v>22016</v>
      </c>
    </row>
    <row r="376" spans="1:25"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ca="1">YEARFRAC(Y376,X376,1)</f>
        <v>71.225188227241617</v>
      </c>
      <c r="X376" s="3">
        <f t="shared" ca="1" si="10"/>
        <v>45539</v>
      </c>
      <c r="Y376" s="3">
        <f t="shared" si="11"/>
        <v>19524</v>
      </c>
    </row>
    <row r="377" spans="1:25"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ca="1">YEARFRAC(Y377,X377,1)</f>
        <v>60.841914686920425</v>
      </c>
      <c r="X377" s="3">
        <f t="shared" ca="1" si="10"/>
        <v>45539</v>
      </c>
      <c r="Y377" s="3">
        <f t="shared" si="11"/>
        <v>23316</v>
      </c>
    </row>
    <row r="378" spans="1:25"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ca="1">YEARFRAC(Y378,X378,1)</f>
        <v>61.888444656903218</v>
      </c>
      <c r="X378" s="3">
        <f t="shared" ca="1" si="10"/>
        <v>45539</v>
      </c>
      <c r="Y378" s="3">
        <f t="shared" si="11"/>
        <v>22934</v>
      </c>
    </row>
    <row r="379" spans="1:25"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ca="1">YEARFRAC(Y379,X379,1)</f>
        <v>91.60301163586584</v>
      </c>
      <c r="X379" s="3">
        <f t="shared" ca="1" si="10"/>
        <v>45539</v>
      </c>
      <c r="Y379" s="3">
        <f t="shared" si="11"/>
        <v>12081</v>
      </c>
    </row>
    <row r="380" spans="1:25"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ca="1">YEARFRAC(Y380,X380,1)</f>
        <v>90.107467356639987</v>
      </c>
      <c r="X380" s="3">
        <f t="shared" ca="1" si="10"/>
        <v>45539</v>
      </c>
      <c r="Y380" s="3">
        <f t="shared" si="11"/>
        <v>12627</v>
      </c>
    </row>
    <row r="381" spans="1:25"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ca="1">YEARFRAC(Y381,X381,1)</f>
        <v>78.866529774127315</v>
      </c>
      <c r="X381" s="3">
        <f t="shared" ca="1" si="10"/>
        <v>45539</v>
      </c>
      <c r="Y381" s="3">
        <f t="shared" si="11"/>
        <v>16733</v>
      </c>
    </row>
    <row r="382" spans="1:25"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ca="1">YEARFRAC(Y382,X382,1)</f>
        <v>59.674195756331279</v>
      </c>
      <c r="X382" s="3">
        <f t="shared" ca="1" si="10"/>
        <v>45539</v>
      </c>
      <c r="Y382" s="3">
        <f t="shared" si="11"/>
        <v>23743</v>
      </c>
    </row>
    <row r="383" spans="1:25"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ca="1">YEARFRAC(Y383,X383,1)</f>
        <v>68.258064516129039</v>
      </c>
      <c r="X383" s="3">
        <f t="shared" ca="1" si="10"/>
        <v>45539</v>
      </c>
      <c r="Y383" s="3">
        <f t="shared" si="11"/>
        <v>20607</v>
      </c>
    </row>
    <row r="384" spans="1:25"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ca="1">YEARFRAC(Y384,X384,1)</f>
        <v>86.6741983195393</v>
      </c>
      <c r="X384" s="3">
        <f t="shared" ca="1" si="10"/>
        <v>45539</v>
      </c>
      <c r="Y384" s="3">
        <f t="shared" si="11"/>
        <v>13881</v>
      </c>
    </row>
    <row r="385" spans="1:25"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ca="1">YEARFRAC(Y385,X385,1)</f>
        <v>60.482563619227143</v>
      </c>
      <c r="X385" s="3">
        <f t="shared" ca="1" si="10"/>
        <v>45539</v>
      </c>
      <c r="Y385" s="3">
        <f t="shared" si="11"/>
        <v>23447</v>
      </c>
    </row>
    <row r="386" spans="1:25"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ca="1">YEARFRAC(Y386,X386,1)</f>
        <v>98.137582964601776</v>
      </c>
      <c r="X386" s="3">
        <f t="shared" ca="1" si="10"/>
        <v>45539</v>
      </c>
      <c r="Y386" s="3">
        <f t="shared" si="11"/>
        <v>9694</v>
      </c>
    </row>
    <row r="387" spans="1:25"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ca="1">YEARFRAC(Y387,X387,1)</f>
        <v>61.342930318820102</v>
      </c>
      <c r="X387" s="3">
        <f t="shared" ref="X387:X450" ca="1" si="12">TODAY()</f>
        <v>45539</v>
      </c>
      <c r="Y387" s="3">
        <f t="shared" ref="Y387:Y450" si="13">DATE(M387,N387,O387)</f>
        <v>23133</v>
      </c>
    </row>
    <row r="388" spans="1:25"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ca="1">YEARFRAC(Y388,X388,1)</f>
        <v>86.50719073543759</v>
      </c>
      <c r="X388" s="3">
        <f t="shared" ca="1" si="12"/>
        <v>45539</v>
      </c>
      <c r="Y388" s="3">
        <f t="shared" si="13"/>
        <v>13942</v>
      </c>
    </row>
    <row r="389" spans="1:25"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ca="1">YEARFRAC(Y389,X389,1)</f>
        <v>91.091033538672136</v>
      </c>
      <c r="X389" s="3">
        <f t="shared" ca="1" si="12"/>
        <v>45539</v>
      </c>
      <c r="Y389" s="3">
        <f t="shared" si="13"/>
        <v>12268</v>
      </c>
    </row>
    <row r="390" spans="1:25"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ca="1">YEARFRAC(Y390,X390,1)</f>
        <v>60.67420672321709</v>
      </c>
      <c r="X390" s="3">
        <f t="shared" ca="1" si="12"/>
        <v>45539</v>
      </c>
      <c r="Y390" s="3">
        <f t="shared" si="13"/>
        <v>23377</v>
      </c>
    </row>
    <row r="391" spans="1:25"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ca="1">YEARFRAC(Y391,X391,1)</f>
        <v>60.67420672321709</v>
      </c>
      <c r="X391" s="3">
        <f t="shared" ca="1" si="12"/>
        <v>45539</v>
      </c>
      <c r="Y391" s="3">
        <f t="shared" si="13"/>
        <v>23377</v>
      </c>
    </row>
    <row r="392" spans="1:25"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ca="1">YEARFRAC(Y392,X392,1)</f>
        <v>52.674208378531951</v>
      </c>
      <c r="X392" s="3">
        <f t="shared" ca="1" si="12"/>
        <v>45539</v>
      </c>
      <c r="Y392" s="3">
        <f t="shared" si="13"/>
        <v>26299</v>
      </c>
    </row>
    <row r="393" spans="1:25"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ca="1">YEARFRAC(Y393,X393,1)</f>
        <v>62.151275476945806</v>
      </c>
      <c r="X393" s="3">
        <f t="shared" ca="1" si="12"/>
        <v>45539</v>
      </c>
      <c r="Y393" s="3">
        <f t="shared" si="13"/>
        <v>22838</v>
      </c>
    </row>
    <row r="394" spans="1:25"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ca="1">YEARFRAC(Y394,X394,1)</f>
        <v>71.351129363449687</v>
      </c>
      <c r="X394" s="3">
        <f t="shared" ca="1" si="12"/>
        <v>45539</v>
      </c>
      <c r="Y394" s="3">
        <f t="shared" si="13"/>
        <v>19478</v>
      </c>
    </row>
    <row r="395" spans="1:25"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ca="1">YEARFRAC(Y395,X395,1)</f>
        <v>60.093801893990388</v>
      </c>
      <c r="X395" s="3">
        <f t="shared" ca="1" si="12"/>
        <v>45539</v>
      </c>
      <c r="Y395" s="3">
        <f t="shared" si="13"/>
        <v>23589</v>
      </c>
    </row>
    <row r="396" spans="1:25"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ca="1">YEARFRAC(Y396,X396,1)</f>
        <v>80.934993823244639</v>
      </c>
      <c r="X396" s="3">
        <f t="shared" ca="1" si="12"/>
        <v>45539</v>
      </c>
      <c r="Y396" s="3">
        <f t="shared" si="13"/>
        <v>15977</v>
      </c>
    </row>
    <row r="397" spans="1:25"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ca="1">YEARFRAC(Y397,X397,1)</f>
        <v>73.674201783269822</v>
      </c>
      <c r="X397" s="3">
        <f t="shared" ca="1" si="12"/>
        <v>45539</v>
      </c>
      <c r="Y397" s="3">
        <f t="shared" si="13"/>
        <v>18629</v>
      </c>
    </row>
    <row r="398" spans="1:25"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ca="1">YEARFRAC(Y398,X398,1)</f>
        <v>65.537312813705569</v>
      </c>
      <c r="X398" s="3">
        <f t="shared" ca="1" si="12"/>
        <v>45539</v>
      </c>
      <c r="Y398" s="3">
        <f t="shared" si="13"/>
        <v>21601</v>
      </c>
    </row>
    <row r="399" spans="1:25"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ca="1">YEARFRAC(Y399,X399,1)</f>
        <v>86.644082197816033</v>
      </c>
      <c r="X399" s="3">
        <f t="shared" ca="1" si="12"/>
        <v>45539</v>
      </c>
      <c r="Y399" s="3">
        <f t="shared" si="13"/>
        <v>13892</v>
      </c>
    </row>
    <row r="400" spans="1:25"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ca="1">YEARFRAC(Y400,X400,1)</f>
        <v>75.542778918548933</v>
      </c>
      <c r="X400" s="3">
        <f t="shared" ca="1" si="12"/>
        <v>45539</v>
      </c>
      <c r="Y400" s="3">
        <f t="shared" si="13"/>
        <v>17947</v>
      </c>
    </row>
    <row r="401" spans="1:25"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ca="1">YEARFRAC(Y401,X401,1)</f>
        <v>65.025345335379768</v>
      </c>
      <c r="X401" s="3">
        <f t="shared" ca="1" si="12"/>
        <v>45539</v>
      </c>
      <c r="Y401" s="3">
        <f t="shared" si="13"/>
        <v>21788</v>
      </c>
    </row>
    <row r="402" spans="1:25"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ca="1">YEARFRAC(Y402,X402,1)</f>
        <v>66.674199084668203</v>
      </c>
      <c r="X402" s="3">
        <f t="shared" ca="1" si="12"/>
        <v>45539</v>
      </c>
      <c r="Y402" s="3">
        <f t="shared" si="13"/>
        <v>21186</v>
      </c>
    </row>
    <row r="403" spans="1:25"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ca="1">YEARFRAC(Y403,X403,1)</f>
        <v>89.839159997593114</v>
      </c>
      <c r="X403" s="3">
        <f t="shared" ca="1" si="12"/>
        <v>45539</v>
      </c>
      <c r="Y403" s="3">
        <f t="shared" si="13"/>
        <v>12725</v>
      </c>
    </row>
    <row r="404" spans="1:25"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ca="1">YEARFRAC(Y404,X404,1)</f>
        <v>93.869275771636069</v>
      </c>
      <c r="X404" s="3">
        <f t="shared" ca="1" si="12"/>
        <v>45539</v>
      </c>
      <c r="Y404" s="3">
        <f t="shared" si="13"/>
        <v>11253</v>
      </c>
    </row>
    <row r="405" spans="1:25"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ca="1">YEARFRAC(Y405,X405,1)</f>
        <v>78.170438398891008</v>
      </c>
      <c r="X405" s="3">
        <f t="shared" ca="1" si="12"/>
        <v>45539</v>
      </c>
      <c r="Y405" s="3">
        <f t="shared" si="13"/>
        <v>16987</v>
      </c>
    </row>
    <row r="406" spans="1:25"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ca="1">YEARFRAC(Y406,X406,1)</f>
        <v>73.175922157682493</v>
      </c>
      <c r="X406" s="3">
        <f t="shared" ca="1" si="12"/>
        <v>45539</v>
      </c>
      <c r="Y406" s="3">
        <f t="shared" si="13"/>
        <v>18811</v>
      </c>
    </row>
    <row r="407" spans="1:25"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ca="1">YEARFRAC(Y407,X407,1)</f>
        <v>86.989733059548257</v>
      </c>
      <c r="X407" s="3">
        <f t="shared" ca="1" si="12"/>
        <v>45539</v>
      </c>
      <c r="Y407" s="3">
        <f t="shared" si="13"/>
        <v>13766</v>
      </c>
    </row>
    <row r="408" spans="1:25"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ca="1">YEARFRAC(Y408,X408,1)</f>
        <v>61.674202949748299</v>
      </c>
      <c r="X408" s="3">
        <f t="shared" ca="1" si="12"/>
        <v>45539</v>
      </c>
      <c r="Y408" s="3">
        <f t="shared" si="13"/>
        <v>23012</v>
      </c>
    </row>
    <row r="409" spans="1:25"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ca="1">YEARFRAC(Y409,X409,1)</f>
        <v>94.427793308164496</v>
      </c>
      <c r="X409" s="3">
        <f t="shared" ca="1" si="12"/>
        <v>45539</v>
      </c>
      <c r="Y409" s="3">
        <f t="shared" si="13"/>
        <v>11049</v>
      </c>
    </row>
    <row r="410" spans="1:25"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ca="1">YEARFRAC(Y410,X410,1)</f>
        <v>63.367556468172488</v>
      </c>
      <c r="X410" s="3">
        <f t="shared" ca="1" si="12"/>
        <v>45539</v>
      </c>
      <c r="Y410" s="3">
        <f t="shared" si="13"/>
        <v>22394</v>
      </c>
    </row>
    <row r="411" spans="1:25"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ca="1">YEARFRAC(Y411,X411,1)</f>
        <v>63.893943222980369</v>
      </c>
      <c r="X411" s="3">
        <f t="shared" ca="1" si="12"/>
        <v>45539</v>
      </c>
      <c r="Y411" s="3">
        <f t="shared" si="13"/>
        <v>22201</v>
      </c>
    </row>
    <row r="412" spans="1:25"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ca="1">YEARFRAC(Y412,X412,1)</f>
        <v>67.635865845311429</v>
      </c>
      <c r="X412" s="3">
        <f t="shared" ca="1" si="12"/>
        <v>45539</v>
      </c>
      <c r="Y412" s="3">
        <f t="shared" si="13"/>
        <v>20835</v>
      </c>
    </row>
    <row r="413" spans="1:25"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ca="1">YEARFRAC(Y413,X413,1)</f>
        <v>59.680400341097794</v>
      </c>
      <c r="X413" s="3">
        <f t="shared" ca="1" si="12"/>
        <v>45539</v>
      </c>
      <c r="Y413" s="3">
        <f t="shared" si="13"/>
        <v>23740</v>
      </c>
    </row>
    <row r="414" spans="1:25"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ca="1">YEARFRAC(Y414,X414,1)</f>
        <v>76.861074061074063</v>
      </c>
      <c r="X414" s="3">
        <f t="shared" ca="1" si="12"/>
        <v>45539</v>
      </c>
      <c r="Y414" s="3">
        <f t="shared" si="13"/>
        <v>17465</v>
      </c>
    </row>
    <row r="415" spans="1:25"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ca="1">YEARFRAC(Y415,X415,1)</f>
        <v>72.099272427242724</v>
      </c>
      <c r="X415" s="3">
        <f t="shared" ca="1" si="12"/>
        <v>45539</v>
      </c>
      <c r="Y415" s="3">
        <f t="shared" si="13"/>
        <v>19204</v>
      </c>
    </row>
    <row r="416" spans="1:25"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ca="1">YEARFRAC(Y416,X416,1)</f>
        <v>57.954153132250582</v>
      </c>
      <c r="X416" s="3">
        <f t="shared" ca="1" si="12"/>
        <v>45539</v>
      </c>
      <c r="Y416" s="3">
        <f t="shared" si="13"/>
        <v>24371</v>
      </c>
    </row>
    <row r="417" spans="1:25"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ca="1">YEARFRAC(Y417,X417,1)</f>
        <v>89.970575846922188</v>
      </c>
      <c r="X417" s="3">
        <f t="shared" ca="1" si="12"/>
        <v>45539</v>
      </c>
      <c r="Y417" s="3">
        <f t="shared" si="13"/>
        <v>12677</v>
      </c>
    </row>
    <row r="418" spans="1:25"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ca="1">YEARFRAC(Y418,X418,1)</f>
        <v>94.674198103691751</v>
      </c>
      <c r="X418" s="3">
        <f t="shared" ca="1" si="12"/>
        <v>45539</v>
      </c>
      <c r="Y418" s="3">
        <f t="shared" si="13"/>
        <v>10959</v>
      </c>
    </row>
    <row r="419" spans="1:25"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ca="1">YEARFRAC(Y419,X419,1)</f>
        <v>73.08283695290244</v>
      </c>
      <c r="X419" s="3">
        <f t="shared" ca="1" si="12"/>
        <v>45539</v>
      </c>
      <c r="Y419" s="3">
        <f t="shared" si="13"/>
        <v>18845</v>
      </c>
    </row>
    <row r="420" spans="1:25"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ca="1">YEARFRAC(Y420,X420,1)</f>
        <v>78.71594798083504</v>
      </c>
      <c r="X420" s="3">
        <f t="shared" ca="1" si="12"/>
        <v>45539</v>
      </c>
      <c r="Y420" s="3">
        <f t="shared" si="13"/>
        <v>16788</v>
      </c>
    </row>
    <row r="421" spans="1:25"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ca="1">YEARFRAC(Y421,X421,1)</f>
        <v>52.839180693571286</v>
      </c>
      <c r="X421" s="3">
        <f t="shared" ca="1" si="12"/>
        <v>45539</v>
      </c>
      <c r="Y421" s="3">
        <f t="shared" si="13"/>
        <v>26239</v>
      </c>
    </row>
    <row r="422" spans="1:25"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ca="1">YEARFRAC(Y422,X422,1)</f>
        <v>60.425070688030154</v>
      </c>
      <c r="X422" s="3">
        <f t="shared" ca="1" si="12"/>
        <v>45539</v>
      </c>
      <c r="Y422" s="3">
        <f t="shared" si="13"/>
        <v>23468</v>
      </c>
    </row>
    <row r="423" spans="1:25"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ca="1">YEARFRAC(Y423,X423,1)</f>
        <v>58.063665893271462</v>
      </c>
      <c r="X423" s="3">
        <f t="shared" ca="1" si="12"/>
        <v>45539</v>
      </c>
      <c r="Y423" s="3">
        <f t="shared" si="13"/>
        <v>24331</v>
      </c>
    </row>
    <row r="424" spans="1:25"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ca="1">YEARFRAC(Y424,X424,1)</f>
        <v>81.414109712530461</v>
      </c>
      <c r="X424" s="3">
        <f t="shared" ca="1" si="12"/>
        <v>45539</v>
      </c>
      <c r="Y424" s="3">
        <f t="shared" si="13"/>
        <v>15802</v>
      </c>
    </row>
    <row r="425" spans="1:25"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ca="1">YEARFRAC(Y425,X425,1)</f>
        <v>53.759769027826174</v>
      </c>
      <c r="X425" s="3">
        <f t="shared" ca="1" si="12"/>
        <v>45539</v>
      </c>
      <c r="Y425" s="3">
        <f t="shared" si="13"/>
        <v>25903</v>
      </c>
    </row>
    <row r="426" spans="1:25"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ca="1">YEARFRAC(Y426,X426,1)</f>
        <v>82.50171526586621</v>
      </c>
      <c r="X426" s="3">
        <f t="shared" ca="1" si="12"/>
        <v>45539</v>
      </c>
      <c r="Y426" s="3">
        <f t="shared" si="13"/>
        <v>15405</v>
      </c>
    </row>
    <row r="427" spans="1:25"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ca="1">YEARFRAC(Y427,X427,1)</f>
        <v>88.967845952605487</v>
      </c>
      <c r="X427" s="3">
        <f t="shared" ca="1" si="12"/>
        <v>45539</v>
      </c>
      <c r="Y427" s="3">
        <f t="shared" si="13"/>
        <v>13043</v>
      </c>
    </row>
    <row r="428" spans="1:25"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ca="1">YEARFRAC(Y428,X428,1)</f>
        <v>57.674203445834316</v>
      </c>
      <c r="X428" s="3">
        <f t="shared" ca="1" si="12"/>
        <v>45539</v>
      </c>
      <c r="Y428" s="3">
        <f t="shared" si="13"/>
        <v>24473</v>
      </c>
    </row>
    <row r="429" spans="1:25"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ca="1">YEARFRAC(Y429,X429,1)</f>
        <v>66.65777214776071</v>
      </c>
      <c r="X429" s="3">
        <f t="shared" ca="1" si="12"/>
        <v>45539</v>
      </c>
      <c r="Y429" s="3">
        <f t="shared" si="13"/>
        <v>21192</v>
      </c>
    </row>
    <row r="430" spans="1:25"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ca="1">YEARFRAC(Y430,X430,1)</f>
        <v>70.940451745379875</v>
      </c>
      <c r="X430" s="3">
        <f t="shared" ca="1" si="12"/>
        <v>45539</v>
      </c>
      <c r="Y430" s="3">
        <f t="shared" si="13"/>
        <v>19628</v>
      </c>
    </row>
    <row r="431" spans="1:25"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ca="1">YEARFRAC(Y431,X431,1)</f>
        <v>52.841918474954376</v>
      </c>
      <c r="X431" s="3">
        <f t="shared" ca="1" si="12"/>
        <v>45539</v>
      </c>
      <c r="Y431" s="3">
        <f t="shared" si="13"/>
        <v>26238</v>
      </c>
    </row>
    <row r="432" spans="1:25"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ca="1">YEARFRAC(Y432,X432,1)</f>
        <v>66.866529774127315</v>
      </c>
      <c r="X432" s="3">
        <f t="shared" ca="1" si="12"/>
        <v>45539</v>
      </c>
      <c r="Y432" s="3">
        <f t="shared" si="13"/>
        <v>21116</v>
      </c>
    </row>
    <row r="433" spans="1:25"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ca="1">YEARFRAC(Y433,X433,1)</f>
        <v>60.67420672321709</v>
      </c>
      <c r="X433" s="3">
        <f t="shared" ca="1" si="12"/>
        <v>45539</v>
      </c>
      <c r="Y433" s="3">
        <f t="shared" si="13"/>
        <v>23377</v>
      </c>
    </row>
    <row r="434" spans="1:25"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ca="1">YEARFRAC(Y434,X434,1)</f>
        <v>75.184120465434631</v>
      </c>
      <c r="X434" s="3">
        <f t="shared" ca="1" si="12"/>
        <v>45539</v>
      </c>
      <c r="Y434" s="3">
        <f t="shared" si="13"/>
        <v>18078</v>
      </c>
    </row>
    <row r="435" spans="1:25"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ca="1">YEARFRAC(Y435,X435,1)</f>
        <v>67.397672826830942</v>
      </c>
      <c r="X435" s="3">
        <f t="shared" ca="1" si="12"/>
        <v>45539</v>
      </c>
      <c r="Y435" s="3">
        <f t="shared" si="13"/>
        <v>20922</v>
      </c>
    </row>
    <row r="436" spans="1:25"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ca="1">YEARFRAC(Y436,X436,1)</f>
        <v>34.080100125156441</v>
      </c>
      <c r="X436" s="3">
        <f t="shared" ca="1" si="12"/>
        <v>45539</v>
      </c>
      <c r="Y436" s="3">
        <f t="shared" si="13"/>
        <v>33091</v>
      </c>
    </row>
    <row r="437" spans="1:25"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ca="1">YEARFRAC(Y437,X437,1)</f>
        <v>35.984313725490196</v>
      </c>
      <c r="X437" s="3">
        <f t="shared" ca="1" si="12"/>
        <v>45539</v>
      </c>
      <c r="Y437" s="3">
        <f t="shared" si="13"/>
        <v>32395</v>
      </c>
    </row>
    <row r="438" spans="1:25"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ca="1">YEARFRAC(Y438,X438,1)</f>
        <v>95.403148528405197</v>
      </c>
      <c r="X438" s="3">
        <f t="shared" ca="1" si="12"/>
        <v>45539</v>
      </c>
      <c r="Y438" s="3">
        <f t="shared" si="13"/>
        <v>10693</v>
      </c>
    </row>
    <row r="439" spans="1:25"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ca="1">YEARFRAC(Y439,X439,1)</f>
        <v>79.288158795345652</v>
      </c>
      <c r="X439" s="3">
        <f t="shared" ca="1" si="12"/>
        <v>45539</v>
      </c>
      <c r="Y439" s="3">
        <f t="shared" si="13"/>
        <v>16579</v>
      </c>
    </row>
    <row r="440" spans="1:25"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ca="1">YEARFRAC(Y440,X440,1)</f>
        <v>59.518138261464749</v>
      </c>
      <c r="X440" s="3">
        <f t="shared" ca="1" si="12"/>
        <v>45539</v>
      </c>
      <c r="Y440" s="3">
        <f t="shared" si="13"/>
        <v>23800</v>
      </c>
    </row>
    <row r="441" spans="1:25"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ca="1">YEARFRAC(Y441,X441,1)</f>
        <v>96.457917019475033</v>
      </c>
      <c r="X441" s="3">
        <f t="shared" ca="1" si="12"/>
        <v>45539</v>
      </c>
      <c r="Y441" s="3">
        <f t="shared" si="13"/>
        <v>10307</v>
      </c>
    </row>
    <row r="442" spans="1:25"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ca="1">YEARFRAC(Y442,X442,1)</f>
        <v>69.512672090112645</v>
      </c>
      <c r="X442" s="3">
        <f t="shared" ca="1" si="12"/>
        <v>45539</v>
      </c>
      <c r="Y442" s="3">
        <f t="shared" si="13"/>
        <v>20149</v>
      </c>
    </row>
    <row r="443" spans="1:25"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ca="1">YEARFRAC(Y443,X443,1)</f>
        <v>83.252566735112936</v>
      </c>
      <c r="X443" s="3">
        <f t="shared" ca="1" si="12"/>
        <v>45539</v>
      </c>
      <c r="Y443" s="3">
        <f t="shared" si="13"/>
        <v>15131</v>
      </c>
    </row>
    <row r="444" spans="1:25"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ca="1">YEARFRAC(Y444,X444,1)</f>
        <v>59.674195756331279</v>
      </c>
      <c r="X444" s="3">
        <f t="shared" ca="1" si="12"/>
        <v>45539</v>
      </c>
      <c r="Y444" s="3">
        <f t="shared" si="13"/>
        <v>23743</v>
      </c>
    </row>
    <row r="445" spans="1:25"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ca="1">YEARFRAC(Y445,X445,1)</f>
        <v>68.036305201761692</v>
      </c>
      <c r="X445" s="3">
        <f t="shared" ca="1" si="12"/>
        <v>45539</v>
      </c>
      <c r="Y445" s="3">
        <f t="shared" si="13"/>
        <v>20688</v>
      </c>
    </row>
    <row r="446" spans="1:25"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ca="1">YEARFRAC(Y446,X446,1)</f>
        <v>79.644079397672826</v>
      </c>
      <c r="X446" s="3">
        <f t="shared" ca="1" si="12"/>
        <v>45539</v>
      </c>
      <c r="Y446" s="3">
        <f t="shared" si="13"/>
        <v>16449</v>
      </c>
    </row>
    <row r="447" spans="1:25"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ca="1">YEARFRAC(Y447,X447,1)</f>
        <v>80.033563171770439</v>
      </c>
      <c r="X447" s="3">
        <f t="shared" ca="1" si="12"/>
        <v>45539</v>
      </c>
      <c r="Y447" s="3">
        <f t="shared" si="13"/>
        <v>16306</v>
      </c>
    </row>
    <row r="448" spans="1:25"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ca="1">YEARFRAC(Y448,X448,1)</f>
        <v>81.460652398918228</v>
      </c>
      <c r="X448" s="3">
        <f t="shared" ca="1" si="12"/>
        <v>45539</v>
      </c>
      <c r="Y448" s="3">
        <f t="shared" si="13"/>
        <v>15785</v>
      </c>
    </row>
    <row r="449" spans="1:25"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ca="1">YEARFRAC(Y449,X449,1)</f>
        <v>82.389464309275624</v>
      </c>
      <c r="X449" s="3">
        <f t="shared" ca="1" si="12"/>
        <v>45539</v>
      </c>
      <c r="Y449" s="3">
        <f t="shared" si="13"/>
        <v>15446</v>
      </c>
    </row>
    <row r="450" spans="1:25"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ca="1">YEARFRAC(Y450,X450,1)</f>
        <v>69.427800375469332</v>
      </c>
      <c r="X450" s="3">
        <f t="shared" ca="1" si="12"/>
        <v>45539</v>
      </c>
      <c r="Y450" s="3">
        <f t="shared" si="13"/>
        <v>20180</v>
      </c>
    </row>
    <row r="451" spans="1:25"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ca="1">YEARFRAC(Y451,X451,1)</f>
        <v>57.674203445834316</v>
      </c>
      <c r="X451" s="3">
        <f t="shared" ref="X451:X476" ca="1" si="14">TODAY()</f>
        <v>45539</v>
      </c>
      <c r="Y451" s="3">
        <f>DATE(M451,N451,O451)</f>
        <v>24473</v>
      </c>
    </row>
    <row r="452" spans="1:25"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ca="1">YEARFRAC(Y452,X452,1)</f>
        <v>78.674198579102409</v>
      </c>
      <c r="X452" s="3">
        <f t="shared" ca="1" si="14"/>
        <v>45539</v>
      </c>
      <c r="Y452" s="3">
        <f>DATE(M452,N452,O452)</f>
        <v>16803</v>
      </c>
    </row>
    <row r="453" spans="1:25"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ca="1">YEARFRAC(Y453,X453,1)</f>
        <v>83.37850787132102</v>
      </c>
      <c r="X453" s="3">
        <f t="shared" ca="1" si="14"/>
        <v>45539</v>
      </c>
      <c r="Y453" s="3">
        <f>DATE(M453,N453,O453)</f>
        <v>15085</v>
      </c>
    </row>
    <row r="454" spans="1:25"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ca="1">YEARFRAC(Y454,X454,1)</f>
        <v>44.660521993064428</v>
      </c>
      <c r="X454" s="3">
        <f t="shared" ca="1" si="14"/>
        <v>45539</v>
      </c>
      <c r="Y454" s="3">
        <f>DATE(M454,N454,O454)</f>
        <v>29226</v>
      </c>
    </row>
    <row r="455" spans="1:25"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ca="1">YEARFRAC(Y455,X455,1)</f>
        <v>69.551001251564458</v>
      </c>
      <c r="X455" s="3">
        <f t="shared" ca="1" si="14"/>
        <v>45539</v>
      </c>
      <c r="Y455" s="3">
        <f>DATE(M455,N455,O455)</f>
        <v>20135</v>
      </c>
    </row>
    <row r="456" spans="1:25"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ca="1">YEARFRAC(Y456,X456,1)</f>
        <v>59.674195756331279</v>
      </c>
      <c r="X456" s="3">
        <f t="shared" ca="1" si="14"/>
        <v>45539</v>
      </c>
      <c r="Y456" s="3">
        <f>DATE(M456,N456,O456)</f>
        <v>23743</v>
      </c>
    </row>
    <row r="457" spans="1:25"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ca="1">YEARFRAC(Y457,X457,1)</f>
        <v>78.578374631779596</v>
      </c>
      <c r="X457" s="3">
        <f t="shared" ca="1" si="14"/>
        <v>45539</v>
      </c>
      <c r="Y457" s="3">
        <f>DATE(M457,N457,O457)</f>
        <v>16838</v>
      </c>
    </row>
    <row r="458" spans="1:25"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ca="1">YEARFRAC(Y458,X458,1)</f>
        <v>75.32101300479124</v>
      </c>
      <c r="X458" s="3">
        <f t="shared" ca="1" si="14"/>
        <v>45539</v>
      </c>
      <c r="Y458" s="3">
        <f>DATE(M458,N458,O458)</f>
        <v>18028</v>
      </c>
    </row>
    <row r="459" spans="1:25"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ca="1">YEARFRAC(Y459,X459,1)</f>
        <v>71.915841584158414</v>
      </c>
      <c r="X459" s="3">
        <f t="shared" ca="1" si="14"/>
        <v>45539</v>
      </c>
      <c r="Y459" s="3">
        <f>DATE(M459,N459,O459)</f>
        <v>19271</v>
      </c>
    </row>
    <row r="460" spans="1:25"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ca="1">YEARFRAC(Y460,X460,1)</f>
        <v>59.433264887063658</v>
      </c>
      <c r="X460" s="3">
        <f t="shared" ca="1" si="14"/>
        <v>45539</v>
      </c>
      <c r="Y460" s="3">
        <f>DATE(M460,N460,O460)</f>
        <v>23831</v>
      </c>
    </row>
    <row r="461" spans="1:25"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ca="1">YEARFRAC(Y461,X461,1)</f>
        <v>61.145809414466129</v>
      </c>
      <c r="X461" s="3">
        <f t="shared" ca="1" si="14"/>
        <v>45539</v>
      </c>
      <c r="Y461" s="3">
        <f>DATE(M461,N461,O461)</f>
        <v>23205</v>
      </c>
    </row>
    <row r="462" spans="1:25"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ca="1">YEARFRAC(Y462,X462,1)</f>
        <v>72.907617743904694</v>
      </c>
      <c r="X462" s="3">
        <f t="shared" ca="1" si="14"/>
        <v>45539</v>
      </c>
      <c r="Y462" s="3">
        <f>DATE(M462,N462,O462)</f>
        <v>18909</v>
      </c>
    </row>
    <row r="463" spans="1:25"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ca="1">YEARFRAC(Y463,X463,1)</f>
        <v>50.956878850102669</v>
      </c>
      <c r="X463" s="3">
        <f t="shared" ca="1" si="14"/>
        <v>45539</v>
      </c>
      <c r="Y463" s="3">
        <f>DATE(M463,N463,O463)</f>
        <v>26927</v>
      </c>
    </row>
    <row r="464" spans="1:25"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ca="1">YEARFRAC(Y464,X464,1)</f>
        <v>65.657775749782218</v>
      </c>
      <c r="X464" s="3">
        <f t="shared" ca="1" si="14"/>
        <v>45539</v>
      </c>
      <c r="Y464" s="3">
        <f>DATE(M464,N464,O464)</f>
        <v>21557</v>
      </c>
    </row>
    <row r="465" spans="1:25"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ca="1">YEARFRAC(Y465,X465,1)</f>
        <v>61.940463256703318</v>
      </c>
      <c r="X465" s="3">
        <f t="shared" ca="1" si="14"/>
        <v>45539</v>
      </c>
      <c r="Y465" s="3">
        <f>DATE(M465,N465,O465)</f>
        <v>22915</v>
      </c>
    </row>
    <row r="466" spans="1:25"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ca="1">YEARFRAC(Y466,X466,1)</f>
        <v>61.329241367128851</v>
      </c>
      <c r="X466" s="3">
        <f t="shared" ca="1" si="14"/>
        <v>45539</v>
      </c>
      <c r="Y466" s="3">
        <f>DATE(M466,N466,O466)</f>
        <v>23138</v>
      </c>
    </row>
    <row r="467" spans="1:25"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ca="1">YEARFRAC(Y467,X467,1)</f>
        <v>67.170431211498979</v>
      </c>
      <c r="X467" s="3">
        <f t="shared" ca="1" si="14"/>
        <v>45539</v>
      </c>
      <c r="Y467" s="3">
        <f>DATE(M467,N467,O467)</f>
        <v>21005</v>
      </c>
    </row>
    <row r="468" spans="1:25"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ca="1">YEARFRAC(Y468,X468,1)</f>
        <v>80.310079091462185</v>
      </c>
      <c r="X468" s="3">
        <f t="shared" ca="1" si="14"/>
        <v>45539</v>
      </c>
      <c r="Y468" s="3">
        <f>DATE(M468,N468,O468)</f>
        <v>16205</v>
      </c>
    </row>
    <row r="469" spans="1:25"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ca="1">YEARFRAC(Y469,X469,1)</f>
        <v>74.247097904650659</v>
      </c>
      <c r="X469" s="3">
        <f t="shared" ca="1" si="14"/>
        <v>45539</v>
      </c>
      <c r="Y469" s="3">
        <f>DATE(M469,N469,O469)</f>
        <v>18420</v>
      </c>
    </row>
    <row r="470" spans="1:25"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ca="1">YEARFRAC(Y470,X470,1)</f>
        <v>81.671463390203996</v>
      </c>
      <c r="X470" s="3">
        <f t="shared" ca="1" si="14"/>
        <v>45539</v>
      </c>
      <c r="Y470" s="3">
        <f>DATE(M470,N470,O470)</f>
        <v>15708</v>
      </c>
    </row>
    <row r="471" spans="1:25"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ca="1">YEARFRAC(Y471,X471,1)</f>
        <v>87.694075304540419</v>
      </c>
      <c r="X471" s="3">
        <f t="shared" ca="1" si="14"/>
        <v>45539</v>
      </c>
      <c r="Y471" s="3">
        <f>DATE(M471,N471,O471)</f>
        <v>13508</v>
      </c>
    </row>
    <row r="472" spans="1:25"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ca="1">YEARFRAC(Y472,X472,1)</f>
        <v>80.011660920705751</v>
      </c>
      <c r="X472" s="3">
        <f t="shared" ca="1" si="14"/>
        <v>45539</v>
      </c>
      <c r="Y472" s="3">
        <f>DATE(M472,N472,O472)</f>
        <v>16314</v>
      </c>
    </row>
    <row r="473" spans="1:25"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ca="1">YEARFRAC(Y473,X473,1)</f>
        <v>64.285443517816532</v>
      </c>
      <c r="X473" s="3">
        <f t="shared" ca="1" si="14"/>
        <v>45539</v>
      </c>
      <c r="Y473" s="3">
        <f>DATE(M473,N473,O473)</f>
        <v>22058</v>
      </c>
    </row>
    <row r="474" spans="1:25"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ca="1">YEARFRAC(Y474,X474,1)</f>
        <v>83.296372347707049</v>
      </c>
      <c r="X474" s="3">
        <f t="shared" ca="1" si="14"/>
        <v>45539</v>
      </c>
      <c r="Y474" s="3">
        <f>DATE(M474,N474,O474)</f>
        <v>15115</v>
      </c>
    </row>
    <row r="475" spans="1:25"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ca="1">YEARFRAC(Y475,X475,1)</f>
        <v>79.258042436687205</v>
      </c>
      <c r="X475" s="3">
        <f t="shared" ca="1" si="14"/>
        <v>45539</v>
      </c>
      <c r="Y475" s="3">
        <f>DATE(M475,N475,O475)</f>
        <v>16590</v>
      </c>
    </row>
    <row r="476" spans="1:25"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ca="1">YEARFRAC(Y476,X476,1)</f>
        <v>68.803582603254071</v>
      </c>
      <c r="X476" s="3">
        <f t="shared" ca="1" si="14"/>
        <v>45539</v>
      </c>
      <c r="Y476" s="3">
        <f>DATE(M476,N476,O476)</f>
        <v>20408</v>
      </c>
    </row>
    <row r="477" spans="1:25" x14ac:dyDescent="0.3">
      <c r="V477" t="s">
        <v>1799</v>
      </c>
      <c r="Y477" s="3"/>
    </row>
    <row r="478" spans="1:25" x14ac:dyDescent="0.3">
      <c r="Y47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4AB7-4EFF-47BE-BF5C-4F7E7B8615E5}">
  <dimension ref="A11:V32"/>
  <sheetViews>
    <sheetView topLeftCell="A25" workbookViewId="0">
      <selection activeCell="K13" sqref="K13"/>
    </sheetView>
  </sheetViews>
  <sheetFormatPr defaultRowHeight="15.6" x14ac:dyDescent="0.3"/>
  <sheetData>
    <row r="11" spans="8:11" x14ac:dyDescent="0.3">
      <c r="H11" s="9" t="s">
        <v>1815</v>
      </c>
      <c r="I11" s="9"/>
      <c r="J11" s="9"/>
      <c r="K11" s="9"/>
    </row>
    <row r="17" spans="1:22" ht="16.2" thickBot="1" x14ac:dyDescent="0.35"/>
    <row r="18" spans="1:22" x14ac:dyDescent="0.3">
      <c r="A18" s="8" t="s">
        <v>1</v>
      </c>
      <c r="B18" s="8"/>
      <c r="C18" s="8" t="s">
        <v>12</v>
      </c>
      <c r="D18" s="8"/>
      <c r="E18" s="8" t="s">
        <v>13</v>
      </c>
      <c r="F18" s="8"/>
      <c r="G18" s="8" t="s">
        <v>14</v>
      </c>
      <c r="H18" s="8"/>
      <c r="I18" s="8" t="s">
        <v>15</v>
      </c>
      <c r="J18" s="8"/>
      <c r="K18" s="8" t="s">
        <v>16</v>
      </c>
      <c r="L18" s="8"/>
      <c r="M18" s="8" t="s">
        <v>17</v>
      </c>
      <c r="N18" s="8"/>
      <c r="O18" s="8" t="s">
        <v>18</v>
      </c>
      <c r="P18" s="8"/>
      <c r="Q18" s="8" t="s">
        <v>19</v>
      </c>
      <c r="R18" s="8"/>
      <c r="S18" s="8" t="s">
        <v>20</v>
      </c>
      <c r="T18" s="8"/>
      <c r="U18" s="8" t="s">
        <v>1798</v>
      </c>
      <c r="V18" s="8"/>
    </row>
    <row r="19" spans="1:22" x14ac:dyDescent="0.3">
      <c r="A19" s="6"/>
      <c r="B19" s="6"/>
      <c r="C19" s="6"/>
      <c r="D19" s="6"/>
      <c r="E19" s="6"/>
      <c r="F19" s="6"/>
      <c r="G19" s="6"/>
      <c r="H19" s="6"/>
      <c r="I19" s="6"/>
      <c r="J19" s="6"/>
      <c r="K19" s="6"/>
      <c r="L19" s="6"/>
      <c r="M19" s="6"/>
      <c r="N19" s="6"/>
      <c r="O19" s="6"/>
      <c r="P19" s="6"/>
      <c r="Q19" s="6"/>
      <c r="R19" s="6"/>
      <c r="S19" s="6"/>
      <c r="T19" s="6"/>
      <c r="U19" s="6"/>
      <c r="V19" s="6"/>
    </row>
    <row r="20" spans="1:22" x14ac:dyDescent="0.3">
      <c r="A20" s="6" t="s">
        <v>1802</v>
      </c>
      <c r="B20" s="6">
        <v>14821.894736842105</v>
      </c>
      <c r="C20" s="6" t="s">
        <v>1802</v>
      </c>
      <c r="D20" s="6">
        <v>1955.1073684210526</v>
      </c>
      <c r="E20" s="6" t="s">
        <v>1802</v>
      </c>
      <c r="F20" s="6">
        <v>5.8863157894736844</v>
      </c>
      <c r="G20" s="6" t="s">
        <v>1802</v>
      </c>
      <c r="H20" s="6">
        <v>13.063157894736841</v>
      </c>
      <c r="I20" s="6" t="s">
        <v>1802</v>
      </c>
      <c r="J20" s="6">
        <v>124.63644210526323</v>
      </c>
      <c r="K20" s="6" t="s">
        <v>1802</v>
      </c>
      <c r="L20" s="6">
        <v>12426195815316.264</v>
      </c>
      <c r="M20" s="6" t="s">
        <v>1802</v>
      </c>
      <c r="N20" s="6">
        <v>78.358315789473693</v>
      </c>
      <c r="O20" s="6" t="s">
        <v>1802</v>
      </c>
      <c r="P20" s="6">
        <v>12.719368421052652</v>
      </c>
      <c r="Q20" s="6" t="s">
        <v>1802</v>
      </c>
      <c r="R20" s="6">
        <v>42.056421052631599</v>
      </c>
      <c r="S20" s="6" t="s">
        <v>1802</v>
      </c>
      <c r="T20" s="6">
        <v>429352798.16000003</v>
      </c>
      <c r="U20" s="6" t="s">
        <v>1802</v>
      </c>
      <c r="V20" s="6">
        <v>69.128419996470853</v>
      </c>
    </row>
    <row r="21" spans="1:22" x14ac:dyDescent="0.3">
      <c r="A21" s="6" t="s">
        <v>1803</v>
      </c>
      <c r="B21" s="6">
        <v>915.05728495730762</v>
      </c>
      <c r="C21" s="6" t="s">
        <v>1803</v>
      </c>
      <c r="D21" s="6">
        <v>0.60964752546853729</v>
      </c>
      <c r="E21" s="6" t="s">
        <v>1803</v>
      </c>
      <c r="F21" s="6">
        <v>0.16318859539374939</v>
      </c>
      <c r="G21" s="6" t="s">
        <v>1803</v>
      </c>
      <c r="H21" s="6">
        <v>0.44731342165609528</v>
      </c>
      <c r="I21" s="6" t="s">
        <v>1803</v>
      </c>
      <c r="J21" s="6">
        <v>1.1309202808822196</v>
      </c>
      <c r="K21" s="6" t="s">
        <v>1803</v>
      </c>
      <c r="L21" s="6">
        <v>441174628973.72961</v>
      </c>
      <c r="M21" s="6" t="s">
        <v>1803</v>
      </c>
      <c r="N21" s="6">
        <v>0.17743420962673864</v>
      </c>
      <c r="O21" s="6" t="s">
        <v>1803</v>
      </c>
      <c r="P21" s="6">
        <v>0.28229872220156371</v>
      </c>
      <c r="Q21" s="6" t="s">
        <v>1803</v>
      </c>
      <c r="R21" s="6">
        <v>0.52035395082224922</v>
      </c>
      <c r="S21" s="6" t="s">
        <v>1803</v>
      </c>
      <c r="T21" s="6">
        <v>22526024.244541854</v>
      </c>
      <c r="U21" s="6" t="s">
        <v>1803</v>
      </c>
      <c r="V21" s="6">
        <v>0.60959609089340416</v>
      </c>
    </row>
    <row r="22" spans="1:22" x14ac:dyDescent="0.3">
      <c r="A22" s="6" t="s">
        <v>1804</v>
      </c>
      <c r="B22" s="6">
        <v>8200</v>
      </c>
      <c r="C22" s="6" t="s">
        <v>1804</v>
      </c>
      <c r="D22" s="6">
        <v>1955</v>
      </c>
      <c r="E22" s="6" t="s">
        <v>1804</v>
      </c>
      <c r="F22" s="6">
        <v>6</v>
      </c>
      <c r="G22" s="6" t="s">
        <v>1804</v>
      </c>
      <c r="H22" s="6">
        <v>12</v>
      </c>
      <c r="I22" s="6" t="s">
        <v>1804</v>
      </c>
      <c r="J22" s="6">
        <v>117.24</v>
      </c>
      <c r="K22" s="6" t="s">
        <v>1804</v>
      </c>
      <c r="L22" s="6">
        <v>19910000000000</v>
      </c>
      <c r="M22" s="6" t="s">
        <v>1804</v>
      </c>
      <c r="N22" s="6">
        <v>78.5</v>
      </c>
      <c r="O22" s="6" t="s">
        <v>1804</v>
      </c>
      <c r="P22" s="6">
        <v>9.6</v>
      </c>
      <c r="Q22" s="6" t="s">
        <v>1804</v>
      </c>
      <c r="R22" s="6">
        <v>36.6</v>
      </c>
      <c r="S22" s="6" t="s">
        <v>1804</v>
      </c>
      <c r="T22" s="6">
        <v>328239523</v>
      </c>
      <c r="U22" s="6" t="s">
        <v>1804</v>
      </c>
      <c r="V22" s="6">
        <v>69.066411138923655</v>
      </c>
    </row>
    <row r="23" spans="1:22" x14ac:dyDescent="0.3">
      <c r="A23" s="6" t="s">
        <v>1805</v>
      </c>
      <c r="B23" s="6">
        <v>6700</v>
      </c>
      <c r="C23" s="6" t="s">
        <v>1805</v>
      </c>
      <c r="D23" s="6">
        <v>1964</v>
      </c>
      <c r="E23" s="6" t="s">
        <v>1805</v>
      </c>
      <c r="F23" s="6">
        <v>1</v>
      </c>
      <c r="G23" s="6" t="s">
        <v>1805</v>
      </c>
      <c r="H23" s="6">
        <v>1</v>
      </c>
      <c r="I23" s="6" t="s">
        <v>1805</v>
      </c>
      <c r="J23" s="6">
        <v>117.24</v>
      </c>
      <c r="K23" s="6" t="s">
        <v>1805</v>
      </c>
      <c r="L23" s="6">
        <v>21427700000000</v>
      </c>
      <c r="M23" s="6" t="s">
        <v>1805</v>
      </c>
      <c r="N23" s="6">
        <v>78.5</v>
      </c>
      <c r="O23" s="6" t="s">
        <v>1805</v>
      </c>
      <c r="P23" s="6">
        <v>9.6</v>
      </c>
      <c r="Q23" s="6" t="s">
        <v>1805</v>
      </c>
      <c r="R23" s="6">
        <v>36.6</v>
      </c>
      <c r="S23" s="6" t="s">
        <v>1805</v>
      </c>
      <c r="T23" s="6">
        <v>328239523</v>
      </c>
      <c r="U23" s="6" t="s">
        <v>1805</v>
      </c>
      <c r="V23" s="6">
        <v>60.67420672321709</v>
      </c>
    </row>
    <row r="24" spans="1:22" x14ac:dyDescent="0.3">
      <c r="A24" s="6" t="s">
        <v>1806</v>
      </c>
      <c r="B24" s="6">
        <v>19943.211163398028</v>
      </c>
      <c r="C24" s="6" t="s">
        <v>1806</v>
      </c>
      <c r="D24" s="6">
        <v>13.286959773484966</v>
      </c>
      <c r="E24" s="6" t="s">
        <v>1806</v>
      </c>
      <c r="F24" s="6">
        <v>3.5566129802985036</v>
      </c>
      <c r="G24" s="6" t="s">
        <v>1806</v>
      </c>
      <c r="H24" s="6">
        <v>9.7489700054415884</v>
      </c>
      <c r="I24" s="6" t="s">
        <v>1806</v>
      </c>
      <c r="J24" s="6">
        <v>24.647836087831148</v>
      </c>
      <c r="K24" s="6" t="s">
        <v>1806</v>
      </c>
      <c r="L24" s="6">
        <v>9615178120752.6934</v>
      </c>
      <c r="M24" s="6" t="s">
        <v>1806</v>
      </c>
      <c r="N24" s="6">
        <v>3.8670889444498275</v>
      </c>
      <c r="O24" s="6" t="s">
        <v>1806</v>
      </c>
      <c r="P24" s="6">
        <v>6.1525580098363912</v>
      </c>
      <c r="Q24" s="6" t="s">
        <v>1806</v>
      </c>
      <c r="R24" s="6">
        <v>11.340851432531588</v>
      </c>
      <c r="S24" s="6" t="s">
        <v>1806</v>
      </c>
      <c r="T24" s="6">
        <v>490943316.40852547</v>
      </c>
      <c r="U24" s="6" t="s">
        <v>1806</v>
      </c>
      <c r="V24" s="6">
        <v>13.28583878290892</v>
      </c>
    </row>
    <row r="25" spans="1:22" x14ac:dyDescent="0.3">
      <c r="A25" s="6" t="s">
        <v>1807</v>
      </c>
      <c r="B25" s="6">
        <v>397731671.50788367</v>
      </c>
      <c r="C25" s="6" t="s">
        <v>1807</v>
      </c>
      <c r="D25" s="6">
        <v>176.54330002220766</v>
      </c>
      <c r="E25" s="6" t="s">
        <v>1807</v>
      </c>
      <c r="F25" s="6">
        <v>12.649495891627803</v>
      </c>
      <c r="G25" s="6" t="s">
        <v>1807</v>
      </c>
      <c r="H25" s="6">
        <v>95.042416166999772</v>
      </c>
      <c r="I25" s="6" t="s">
        <v>1807</v>
      </c>
      <c r="J25" s="6">
        <v>607.51582381259141</v>
      </c>
      <c r="K25" s="6" t="s">
        <v>1807</v>
      </c>
      <c r="L25" s="6">
        <v>9.2451650293801309E+25</v>
      </c>
      <c r="M25" s="6" t="s">
        <v>1807</v>
      </c>
      <c r="N25" s="6">
        <v>14.954376904286082</v>
      </c>
      <c r="O25" s="6" t="s">
        <v>1807</v>
      </c>
      <c r="P25" s="6">
        <v>37.853970064401935</v>
      </c>
      <c r="Q25" s="6" t="s">
        <v>1807</v>
      </c>
      <c r="R25" s="6">
        <v>128.61491121475379</v>
      </c>
      <c r="S25" s="6" t="s">
        <v>1807</v>
      </c>
      <c r="T25" s="6">
        <v>2.4102533992620154E+17</v>
      </c>
      <c r="U25" s="6" t="s">
        <v>1807</v>
      </c>
      <c r="V25" s="6">
        <v>176.51351216544677</v>
      </c>
    </row>
    <row r="26" spans="1:22" x14ac:dyDescent="0.3">
      <c r="A26" s="6" t="s">
        <v>1808</v>
      </c>
      <c r="B26" s="6">
        <v>34.182611944135424</v>
      </c>
      <c r="C26" s="6" t="s">
        <v>1808</v>
      </c>
      <c r="D26" s="6">
        <v>-0.44339202271086986</v>
      </c>
      <c r="E26" s="6" t="s">
        <v>1808</v>
      </c>
      <c r="F26" s="6">
        <v>-1.2948846253259103</v>
      </c>
      <c r="G26" s="6" t="s">
        <v>1808</v>
      </c>
      <c r="H26" s="6">
        <v>-1.2882866459622426</v>
      </c>
      <c r="I26" s="6" t="s">
        <v>1808</v>
      </c>
      <c r="J26" s="6">
        <v>14.969591625825194</v>
      </c>
      <c r="K26" s="6" t="s">
        <v>1808</v>
      </c>
      <c r="L26" s="6">
        <v>-1.9173646589606008</v>
      </c>
      <c r="M26" s="6" t="s">
        <v>1808</v>
      </c>
      <c r="N26" s="6">
        <v>9.4081487353996529</v>
      </c>
      <c r="O26" s="6" t="s">
        <v>1808</v>
      </c>
      <c r="P26" s="6">
        <v>1.3298645975053689</v>
      </c>
      <c r="Q26" s="6" t="s">
        <v>1808</v>
      </c>
      <c r="R26" s="6">
        <v>-0.78535606952345471</v>
      </c>
      <c r="S26" s="6" t="s">
        <v>1808</v>
      </c>
      <c r="T26" s="6">
        <v>5.1729365975950348E-2</v>
      </c>
      <c r="U26" s="6" t="s">
        <v>1808</v>
      </c>
      <c r="V26" s="6">
        <v>-0.43814139937680041</v>
      </c>
    </row>
    <row r="27" spans="1:22" x14ac:dyDescent="0.3">
      <c r="A27" s="6" t="s">
        <v>1809</v>
      </c>
      <c r="B27" s="6">
        <v>5.0265705828228562</v>
      </c>
      <c r="C27" s="6" t="s">
        <v>1809</v>
      </c>
      <c r="D27" s="6">
        <v>0.12249927472149394</v>
      </c>
      <c r="E27" s="6" t="s">
        <v>1809</v>
      </c>
      <c r="F27" s="6">
        <v>6.1012095348729464E-2</v>
      </c>
      <c r="G27" s="6" t="s">
        <v>1809</v>
      </c>
      <c r="H27" s="6">
        <v>0.22457452046808007</v>
      </c>
      <c r="I27" s="6" t="s">
        <v>1809</v>
      </c>
      <c r="J27" s="6">
        <v>3.4668002006083132</v>
      </c>
      <c r="K27" s="6" t="s">
        <v>1809</v>
      </c>
      <c r="L27" s="6">
        <v>-0.22993289038402898</v>
      </c>
      <c r="M27" s="6" t="s">
        <v>1809</v>
      </c>
      <c r="N27" s="6">
        <v>-2.1553095031055305</v>
      </c>
      <c r="O27" s="6" t="s">
        <v>1809</v>
      </c>
      <c r="P27" s="6">
        <v>1.4692122796648146</v>
      </c>
      <c r="Q27" s="6" t="s">
        <v>1809</v>
      </c>
      <c r="R27" s="6">
        <v>0.271850332451748</v>
      </c>
      <c r="S27" s="6" t="s">
        <v>1809</v>
      </c>
      <c r="T27" s="6">
        <v>1.2987475637233723</v>
      </c>
      <c r="U27" s="6" t="s">
        <v>1809</v>
      </c>
      <c r="V27" s="6">
        <v>-0.12171563330914628</v>
      </c>
    </row>
    <row r="28" spans="1:22" x14ac:dyDescent="0.3">
      <c r="A28" s="6" t="s">
        <v>1810</v>
      </c>
      <c r="B28" s="6">
        <v>205700</v>
      </c>
      <c r="C28" s="6" t="s">
        <v>1810</v>
      </c>
      <c r="D28" s="6">
        <v>66</v>
      </c>
      <c r="E28" s="6" t="s">
        <v>1810</v>
      </c>
      <c r="F28" s="6">
        <v>11</v>
      </c>
      <c r="G28" s="6" t="s">
        <v>1810</v>
      </c>
      <c r="H28" s="6">
        <v>30</v>
      </c>
      <c r="I28" s="6" t="s">
        <v>1810</v>
      </c>
      <c r="J28" s="6">
        <v>189.01999999999998</v>
      </c>
      <c r="K28" s="6" t="s">
        <v>1810</v>
      </c>
      <c r="L28" s="6">
        <v>21273918930882</v>
      </c>
      <c r="M28" s="6" t="s">
        <v>1810</v>
      </c>
      <c r="N28" s="6">
        <v>29.900000000000006</v>
      </c>
      <c r="O28" s="6" t="s">
        <v>1810</v>
      </c>
      <c r="P28" s="6">
        <v>32.299999999999997</v>
      </c>
      <c r="Q28" s="6" t="s">
        <v>1810</v>
      </c>
      <c r="R28" s="6">
        <v>55.300000000000004</v>
      </c>
      <c r="S28" s="6" t="s">
        <v>1810</v>
      </c>
      <c r="T28" s="6">
        <v>1392874000</v>
      </c>
      <c r="U28" s="6" t="s">
        <v>1810</v>
      </c>
      <c r="V28" s="6">
        <v>65.811052352356882</v>
      </c>
    </row>
    <row r="29" spans="1:22" x14ac:dyDescent="0.3">
      <c r="A29" s="6" t="s">
        <v>1811</v>
      </c>
      <c r="B29" s="6">
        <v>5300</v>
      </c>
      <c r="C29" s="6" t="s">
        <v>1811</v>
      </c>
      <c r="D29" s="6">
        <v>1926</v>
      </c>
      <c r="E29" s="6" t="s">
        <v>1811</v>
      </c>
      <c r="F29" s="6">
        <v>1</v>
      </c>
      <c r="G29" s="6" t="s">
        <v>1811</v>
      </c>
      <c r="H29" s="6">
        <v>1</v>
      </c>
      <c r="I29" s="6" t="s">
        <v>1811</v>
      </c>
      <c r="J29" s="6">
        <v>99.55</v>
      </c>
      <c r="K29" s="6" t="s">
        <v>1811</v>
      </c>
      <c r="L29" s="6">
        <v>153781069118</v>
      </c>
      <c r="M29" s="6" t="s">
        <v>1811</v>
      </c>
      <c r="N29" s="6">
        <v>54.3</v>
      </c>
      <c r="O29" s="6" t="s">
        <v>1811</v>
      </c>
      <c r="P29" s="6">
        <v>0.1</v>
      </c>
      <c r="Q29" s="6" t="s">
        <v>1811</v>
      </c>
      <c r="R29" s="6">
        <v>15.9</v>
      </c>
      <c r="S29" s="6" t="s">
        <v>1811</v>
      </c>
      <c r="T29" s="6">
        <v>4841000</v>
      </c>
      <c r="U29" s="6" t="s">
        <v>1811</v>
      </c>
      <c r="V29" s="6">
        <v>32.326530612244902</v>
      </c>
    </row>
    <row r="30" spans="1:22" x14ac:dyDescent="0.3">
      <c r="A30" s="6" t="s">
        <v>1812</v>
      </c>
      <c r="B30" s="6">
        <v>211000</v>
      </c>
      <c r="C30" s="6" t="s">
        <v>1812</v>
      </c>
      <c r="D30" s="6">
        <v>1992</v>
      </c>
      <c r="E30" s="6" t="s">
        <v>1812</v>
      </c>
      <c r="F30" s="6">
        <v>12</v>
      </c>
      <c r="G30" s="6" t="s">
        <v>1812</v>
      </c>
      <c r="H30" s="6">
        <v>31</v>
      </c>
      <c r="I30" s="6" t="s">
        <v>1812</v>
      </c>
      <c r="J30" s="6">
        <v>288.57</v>
      </c>
      <c r="K30" s="6" t="s">
        <v>1812</v>
      </c>
      <c r="L30" s="6">
        <v>21427700000000</v>
      </c>
      <c r="M30" s="6" t="s">
        <v>1812</v>
      </c>
      <c r="N30" s="6">
        <v>84.2</v>
      </c>
      <c r="O30" s="6" t="s">
        <v>1812</v>
      </c>
      <c r="P30" s="6">
        <v>32.4</v>
      </c>
      <c r="Q30" s="6" t="s">
        <v>1812</v>
      </c>
      <c r="R30" s="6">
        <v>71.2</v>
      </c>
      <c r="S30" s="6" t="s">
        <v>1812</v>
      </c>
      <c r="T30" s="6">
        <v>1397715000</v>
      </c>
      <c r="U30" s="6" t="s">
        <v>1812</v>
      </c>
      <c r="V30" s="6">
        <v>98.137582964601776</v>
      </c>
    </row>
    <row r="31" spans="1:22" x14ac:dyDescent="0.3">
      <c r="A31" s="6" t="s">
        <v>1813</v>
      </c>
      <c r="B31" s="6">
        <v>7040400</v>
      </c>
      <c r="C31" s="6" t="s">
        <v>1813</v>
      </c>
      <c r="D31" s="6">
        <v>928676</v>
      </c>
      <c r="E31" s="6" t="s">
        <v>1813</v>
      </c>
      <c r="F31" s="6">
        <v>2796</v>
      </c>
      <c r="G31" s="6" t="s">
        <v>1813</v>
      </c>
      <c r="H31" s="6">
        <v>6205</v>
      </c>
      <c r="I31" s="6" t="s">
        <v>1813</v>
      </c>
      <c r="J31" s="6">
        <v>59202.310000000034</v>
      </c>
      <c r="K31" s="6" t="s">
        <v>1813</v>
      </c>
      <c r="L31" s="6">
        <v>5902443012275225</v>
      </c>
      <c r="M31" s="6" t="s">
        <v>1813</v>
      </c>
      <c r="N31" s="6">
        <v>37220.200000000004</v>
      </c>
      <c r="O31" s="6" t="s">
        <v>1813</v>
      </c>
      <c r="P31" s="6">
        <v>6041.7000000000098</v>
      </c>
      <c r="Q31" s="6" t="s">
        <v>1813</v>
      </c>
      <c r="R31" s="6">
        <v>19976.80000000001</v>
      </c>
      <c r="S31" s="6" t="s">
        <v>1813</v>
      </c>
      <c r="T31" s="6">
        <v>203942579126</v>
      </c>
      <c r="U31" s="6" t="s">
        <v>1813</v>
      </c>
      <c r="V31" s="6">
        <v>32835.999498323654</v>
      </c>
    </row>
    <row r="32" spans="1:22" ht="16.2" thickBot="1" x14ac:dyDescent="0.35">
      <c r="A32" s="7" t="s">
        <v>1814</v>
      </c>
      <c r="B32" s="7">
        <v>475</v>
      </c>
      <c r="C32" s="7" t="s">
        <v>1814</v>
      </c>
      <c r="D32" s="7">
        <v>475</v>
      </c>
      <c r="E32" s="7" t="s">
        <v>1814</v>
      </c>
      <c r="F32" s="7">
        <v>475</v>
      </c>
      <c r="G32" s="7" t="s">
        <v>1814</v>
      </c>
      <c r="H32" s="7">
        <v>475</v>
      </c>
      <c r="I32" s="7" t="s">
        <v>1814</v>
      </c>
      <c r="J32" s="7">
        <v>475</v>
      </c>
      <c r="K32" s="7" t="s">
        <v>1814</v>
      </c>
      <c r="L32" s="7">
        <v>475</v>
      </c>
      <c r="M32" s="7" t="s">
        <v>1814</v>
      </c>
      <c r="N32" s="7">
        <v>475</v>
      </c>
      <c r="O32" s="7" t="s">
        <v>1814</v>
      </c>
      <c r="P32" s="7">
        <v>475</v>
      </c>
      <c r="Q32" s="7" t="s">
        <v>1814</v>
      </c>
      <c r="R32" s="7">
        <v>475</v>
      </c>
      <c r="S32" s="7" t="s">
        <v>1814</v>
      </c>
      <c r="T32" s="7">
        <v>475</v>
      </c>
      <c r="U32" s="7" t="s">
        <v>1814</v>
      </c>
      <c r="V32" s="7">
        <v>475</v>
      </c>
    </row>
  </sheetData>
  <mergeCells count="1">
    <mergeCell ref="H11:K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EFEA-725D-40AC-A8C8-B880B123EA1D}">
  <dimension ref="A1:B28"/>
  <sheetViews>
    <sheetView tabSelected="1" topLeftCell="A3" zoomScale="63" workbookViewId="0">
      <selection activeCell="P32" sqref="P32"/>
    </sheetView>
  </sheetViews>
  <sheetFormatPr defaultRowHeight="15.6" x14ac:dyDescent="0.3"/>
  <cols>
    <col min="1" max="1" width="12.296875" bestFit="1" customWidth="1"/>
    <col min="2" max="2" width="11.796875" bestFit="1" customWidth="1"/>
  </cols>
  <sheetData>
    <row r="1" spans="1:2" x14ac:dyDescent="0.3">
      <c r="A1" s="2" t="s">
        <v>1820</v>
      </c>
    </row>
    <row r="3" spans="1:2" x14ac:dyDescent="0.3">
      <c r="A3" s="10" t="s">
        <v>1816</v>
      </c>
      <c r="B3" t="s">
        <v>1818</v>
      </c>
    </row>
    <row r="4" spans="1:2" x14ac:dyDescent="0.3">
      <c r="A4" s="11" t="s">
        <v>22</v>
      </c>
      <c r="B4" s="12">
        <v>211000</v>
      </c>
    </row>
    <row r="5" spans="1:2" x14ac:dyDescent="0.3">
      <c r="A5" s="11" t="s">
        <v>55</v>
      </c>
      <c r="B5" s="12">
        <v>104000</v>
      </c>
    </row>
    <row r="6" spans="1:2" x14ac:dyDescent="0.3">
      <c r="A6" s="11" t="s">
        <v>66</v>
      </c>
      <c r="B6" s="12">
        <v>93000</v>
      </c>
    </row>
    <row r="7" spans="1:2" x14ac:dyDescent="0.3">
      <c r="A7" s="11" t="s">
        <v>31</v>
      </c>
      <c r="B7" s="12">
        <v>180000</v>
      </c>
    </row>
    <row r="8" spans="1:2" x14ac:dyDescent="0.3">
      <c r="A8" s="11" t="s">
        <v>39</v>
      </c>
      <c r="B8" s="12">
        <v>114000</v>
      </c>
    </row>
    <row r="9" spans="1:2" x14ac:dyDescent="0.3">
      <c r="A9" s="11" t="s">
        <v>44</v>
      </c>
      <c r="B9" s="12">
        <v>107000</v>
      </c>
    </row>
    <row r="10" spans="1:2" x14ac:dyDescent="0.3">
      <c r="A10" s="11" t="s">
        <v>60</v>
      </c>
      <c r="B10" s="12">
        <v>94500</v>
      </c>
    </row>
    <row r="11" spans="1:2" x14ac:dyDescent="0.3">
      <c r="A11" s="11" t="s">
        <v>73</v>
      </c>
      <c r="B11" s="12">
        <v>83400</v>
      </c>
    </row>
    <row r="12" spans="1:2" x14ac:dyDescent="0.3">
      <c r="A12" s="11" t="s">
        <v>79</v>
      </c>
      <c r="B12" s="12">
        <v>80700</v>
      </c>
    </row>
    <row r="13" spans="1:2" x14ac:dyDescent="0.3">
      <c r="A13" s="11" t="s">
        <v>50</v>
      </c>
      <c r="B13" s="12">
        <v>106000</v>
      </c>
    </row>
    <row r="14" spans="1:2" x14ac:dyDescent="0.3">
      <c r="A14" s="11" t="s">
        <v>1817</v>
      </c>
      <c r="B14" s="12">
        <v>1173600</v>
      </c>
    </row>
    <row r="18" spans="1:2" x14ac:dyDescent="0.3">
      <c r="A18" s="2" t="s">
        <v>1821</v>
      </c>
    </row>
    <row r="20" spans="1:2" x14ac:dyDescent="0.3">
      <c r="A20" s="10" t="s">
        <v>1816</v>
      </c>
      <c r="B20" t="s">
        <v>1819</v>
      </c>
    </row>
    <row r="21" spans="1:2" x14ac:dyDescent="0.3">
      <c r="A21" s="11" t="s">
        <v>1822</v>
      </c>
      <c r="B21" s="12">
        <v>6</v>
      </c>
    </row>
    <row r="22" spans="1:2" x14ac:dyDescent="0.3">
      <c r="A22" s="11" t="s">
        <v>1823</v>
      </c>
      <c r="B22" s="12">
        <v>29</v>
      </c>
    </row>
    <row r="23" spans="1:2" x14ac:dyDescent="0.3">
      <c r="A23" s="11" t="s">
        <v>1824</v>
      </c>
      <c r="B23" s="12">
        <v>89</v>
      </c>
    </row>
    <row r="24" spans="1:2" x14ac:dyDescent="0.3">
      <c r="A24" s="11" t="s">
        <v>1825</v>
      </c>
      <c r="B24" s="12">
        <v>128</v>
      </c>
    </row>
    <row r="25" spans="1:2" x14ac:dyDescent="0.3">
      <c r="A25" s="11" t="s">
        <v>1826</v>
      </c>
      <c r="B25" s="12">
        <v>113</v>
      </c>
    </row>
    <row r="26" spans="1:2" x14ac:dyDescent="0.3">
      <c r="A26" s="11" t="s">
        <v>1827</v>
      </c>
      <c r="B26" s="12">
        <v>83</v>
      </c>
    </row>
    <row r="27" spans="1:2" x14ac:dyDescent="0.3">
      <c r="A27" s="11" t="s">
        <v>1828</v>
      </c>
      <c r="B27" s="12">
        <v>27</v>
      </c>
    </row>
    <row r="28" spans="1:2" x14ac:dyDescent="0.3">
      <c r="A28" s="11" t="s">
        <v>1817</v>
      </c>
      <c r="B28" s="12">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11BF5-E1D2-4599-AF06-5865CBC7D53B}">
  <dimension ref="A1:V7"/>
  <sheetViews>
    <sheetView workbookViewId="0">
      <selection sqref="A1:V7"/>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s>
  <sheetData>
    <row r="1" spans="1:22"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1798</v>
      </c>
    </row>
    <row r="2" spans="1:22" x14ac:dyDescent="0.3">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35.984313725490196</v>
      </c>
    </row>
    <row r="3" spans="1:22" x14ac:dyDescent="0.3">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34.080100125156441</v>
      </c>
    </row>
    <row r="4" spans="1:22" x14ac:dyDescent="0.3">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39.274469541409992</v>
      </c>
    </row>
    <row r="5" spans="1:22" x14ac:dyDescent="0.3">
      <c r="A5">
        <v>148</v>
      </c>
      <c r="B5" t="s">
        <v>38</v>
      </c>
      <c r="C5" t="s">
        <v>644</v>
      </c>
      <c r="D5" t="s">
        <v>306</v>
      </c>
      <c r="E5" t="s">
        <v>645</v>
      </c>
      <c r="F5" t="s">
        <v>646</v>
      </c>
      <c r="G5" t="s">
        <v>38</v>
      </c>
      <c r="H5" t="b">
        <v>1</v>
      </c>
      <c r="I5" t="s">
        <v>1796</v>
      </c>
      <c r="J5" t="s">
        <v>647</v>
      </c>
      <c r="K5" t="s">
        <v>648</v>
      </c>
      <c r="L5">
        <v>11500</v>
      </c>
      <c r="M5">
        <v>1984</v>
      </c>
      <c r="N5">
        <v>10</v>
      </c>
      <c r="O5">
        <v>10</v>
      </c>
      <c r="P5">
        <v>114.52</v>
      </c>
      <c r="Q5">
        <v>421142267938</v>
      </c>
      <c r="R5">
        <v>77.8</v>
      </c>
      <c r="S5">
        <v>0.1</v>
      </c>
      <c r="T5">
        <v>15.9</v>
      </c>
      <c r="U5">
        <v>9770529</v>
      </c>
      <c r="V5">
        <v>39.899439102564102</v>
      </c>
    </row>
    <row r="6" spans="1:22" x14ac:dyDescent="0.3">
      <c r="A6">
        <v>74</v>
      </c>
      <c r="B6" t="s">
        <v>21</v>
      </c>
      <c r="C6" t="s">
        <v>378</v>
      </c>
      <c r="D6" t="s">
        <v>32</v>
      </c>
      <c r="E6" t="s">
        <v>379</v>
      </c>
      <c r="F6" t="s">
        <v>124</v>
      </c>
      <c r="G6" t="s">
        <v>21</v>
      </c>
      <c r="H6" t="b">
        <v>0</v>
      </c>
      <c r="I6" t="s">
        <v>1796</v>
      </c>
      <c r="J6" t="s">
        <v>125</v>
      </c>
      <c r="K6" t="s">
        <v>380</v>
      </c>
      <c r="L6">
        <v>21200</v>
      </c>
      <c r="M6">
        <v>1986</v>
      </c>
      <c r="N6">
        <v>9</v>
      </c>
      <c r="O6">
        <v>19</v>
      </c>
      <c r="P6">
        <v>117.24</v>
      </c>
      <c r="Q6">
        <v>21427700000000</v>
      </c>
      <c r="R6">
        <v>78.5</v>
      </c>
      <c r="S6">
        <v>9.6</v>
      </c>
      <c r="T6">
        <v>36.6</v>
      </c>
      <c r="U6">
        <v>328239523</v>
      </c>
      <c r="V6">
        <v>37.959634959634954</v>
      </c>
    </row>
    <row r="7" spans="1:22" x14ac:dyDescent="0.3">
      <c r="A7">
        <v>37</v>
      </c>
      <c r="B7" t="s">
        <v>103</v>
      </c>
      <c r="C7" t="s">
        <v>207</v>
      </c>
      <c r="D7" t="s">
        <v>208</v>
      </c>
      <c r="E7" t="s">
        <v>209</v>
      </c>
      <c r="F7" t="s">
        <v>210</v>
      </c>
      <c r="G7" t="s">
        <v>103</v>
      </c>
      <c r="H7" t="b">
        <v>0</v>
      </c>
      <c r="I7" t="s">
        <v>1796</v>
      </c>
      <c r="J7" t="s">
        <v>211</v>
      </c>
      <c r="K7" t="s">
        <v>114</v>
      </c>
      <c r="L7">
        <v>34700</v>
      </c>
      <c r="M7">
        <v>1992</v>
      </c>
      <c r="N7">
        <v>5</v>
      </c>
      <c r="O7">
        <v>7</v>
      </c>
      <c r="P7">
        <v>118.06</v>
      </c>
      <c r="Q7">
        <v>446314739528</v>
      </c>
      <c r="R7">
        <v>81.599999999999994</v>
      </c>
      <c r="S7">
        <v>25.4</v>
      </c>
      <c r="T7">
        <v>51.4</v>
      </c>
      <c r="U7">
        <v>8877067</v>
      </c>
      <c r="V7">
        <v>32.326530612244902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Data</vt:lpstr>
      <vt:lpstr>Primary data analysis</vt:lpstr>
      <vt:lpstr>Pivot_Table</vt:lpstr>
      <vt:lpstr>Detail1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Afshan Anas</cp:lastModifiedBy>
  <dcterms:created xsi:type="dcterms:W3CDTF">2024-04-01T06:54:26Z</dcterms:created>
  <dcterms:modified xsi:type="dcterms:W3CDTF">2024-09-04T10:25:18Z</dcterms:modified>
</cp:coreProperties>
</file>