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9320" windowHeight="9345"/>
  </bookViews>
  <sheets>
    <sheet name="Corrected list other Staff" sheetId="23" r:id="rId1"/>
    <sheet name="PRE-RENEWAL SCHEDULE " sheetId="22" r:id="rId2"/>
    <sheet name="MEMBERS NOT ON LIST" sheetId="20" r:id="rId3"/>
    <sheet name="DN -2014" sheetId="21" r:id="rId4"/>
    <sheet name="Sheet1" sheetId="24" r:id="rId5"/>
    <sheet name="members" sheetId="25" r:id="rId6"/>
  </sheets>
  <definedNames>
    <definedName name="_xlnm.Print_Area" localSheetId="3">'DN -2014'!$A$1:$I$46</definedName>
    <definedName name="_xlnm.Print_Area" localSheetId="2">'MEMBERS NOT ON LIST'!$A$1:$H$29</definedName>
  </definedNames>
  <calcPr calcId="125725"/>
</workbook>
</file>

<file path=xl/calcChain.xml><?xml version="1.0" encoding="utf-8"?>
<calcChain xmlns="http://schemas.openxmlformats.org/spreadsheetml/2006/main">
  <c r="L10" i="22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9"/>
  <c r="J209"/>
  <c r="K209"/>
  <c r="I209"/>
  <c r="E31" i="21"/>
  <c r="H41"/>
  <c r="J16"/>
  <c r="H29" i="20"/>
  <c r="H28"/>
  <c r="H24"/>
  <c r="H25"/>
  <c r="H23"/>
  <c r="H15"/>
  <c r="H16"/>
  <c r="H17"/>
  <c r="H18"/>
  <c r="H19"/>
  <c r="H20"/>
  <c r="H21"/>
  <c r="H22"/>
  <c r="H11"/>
  <c r="H12"/>
  <c r="H13"/>
  <c r="H14"/>
  <c r="H9"/>
  <c r="H10"/>
  <c r="H6"/>
  <c r="G7"/>
  <c r="F29"/>
  <c r="F28"/>
  <c r="G26"/>
  <c r="F24"/>
  <c r="F25"/>
  <c r="F23"/>
  <c r="E26"/>
  <c r="F15"/>
  <c r="F16"/>
  <c r="F17"/>
  <c r="F18"/>
  <c r="F19"/>
  <c r="F20"/>
  <c r="F21"/>
  <c r="F22"/>
  <c r="F9"/>
  <c r="F10"/>
  <c r="E7"/>
  <c r="F6"/>
  <c r="F14"/>
  <c r="F13"/>
  <c r="F12"/>
  <c r="F11"/>
  <c r="F7"/>
  <c r="H7"/>
  <c r="F26"/>
  <c r="H26"/>
  <c r="E36" i="21"/>
  <c r="H31"/>
  <c r="H36"/>
</calcChain>
</file>

<file path=xl/sharedStrings.xml><?xml version="1.0" encoding="utf-8"?>
<sst xmlns="http://schemas.openxmlformats.org/spreadsheetml/2006/main" count="1080" uniqueCount="479">
  <si>
    <t xml:space="preserve"> </t>
  </si>
  <si>
    <t>DR NOTE NO</t>
  </si>
  <si>
    <t>SCHEME NAME AND ADDRESS</t>
  </si>
  <si>
    <t>DATE</t>
  </si>
  <si>
    <t>TYPE OF SCHEME</t>
  </si>
  <si>
    <t>PREMIUM</t>
  </si>
  <si>
    <t>GROUP LIFE</t>
  </si>
  <si>
    <t>FREQUENCY</t>
  </si>
  <si>
    <t>FROM</t>
  </si>
  <si>
    <t>TO</t>
  </si>
  <si>
    <t>ANNUAL</t>
  </si>
  <si>
    <t>Kindly detach and send the attached copy</t>
  </si>
  <si>
    <t>IMPORTANT</t>
  </si>
  <si>
    <t>with your remittance to the Head Office of our</t>
  </si>
  <si>
    <t>company or through the Broker/Agent</t>
  </si>
  <si>
    <t>DATE PREMIUM</t>
  </si>
  <si>
    <t>DETAILS</t>
  </si>
  <si>
    <t>BALANCE</t>
  </si>
  <si>
    <t>DUE</t>
  </si>
  <si>
    <t>N</t>
  </si>
  <si>
    <t>PCN</t>
  </si>
  <si>
    <t>ANB</t>
  </si>
  <si>
    <t>SUM ASSURED</t>
  </si>
  <si>
    <t>TOTAL</t>
  </si>
  <si>
    <t>DOB</t>
  </si>
  <si>
    <t>SURNAME</t>
  </si>
  <si>
    <t xml:space="preserve"> SALARY</t>
  </si>
  <si>
    <t>C32282</t>
  </si>
  <si>
    <t>Retirement Ages: 60</t>
  </si>
  <si>
    <t>G/L Factor: 3</t>
  </si>
  <si>
    <t>COSMIC INSURANCE BROKERS LIMITED</t>
  </si>
  <si>
    <t>SALARY</t>
  </si>
  <si>
    <t>PRORATED PREMIUM</t>
  </si>
  <si>
    <t>Mr. Ayobami Ogungbemi</t>
  </si>
  <si>
    <t>Mrs. Molola Aiyegbusi</t>
  </si>
  <si>
    <t>Dr. Uche Ejekwu</t>
  </si>
  <si>
    <t>Mr. Mustapha Olayinka</t>
  </si>
  <si>
    <t xml:space="preserve">Mrs Amaka Iheagwam </t>
  </si>
  <si>
    <t>Mr. Kola Adepoju</t>
  </si>
  <si>
    <t xml:space="preserve">IKOTUN  Folake </t>
  </si>
  <si>
    <t>NKEOSANYE  Henry</t>
  </si>
  <si>
    <t>Aiyemobola  Iyabo</t>
  </si>
  <si>
    <t>kalu  David</t>
  </si>
  <si>
    <t>AIKI   Sunkanmi</t>
  </si>
  <si>
    <t>Pharm. Olayinka Omoyeni</t>
  </si>
  <si>
    <t xml:space="preserve">Mrs. Olubamike Fadipe </t>
  </si>
  <si>
    <t>Dr. Frank Ekhalufoh</t>
  </si>
  <si>
    <t>Mrs. Adepeju Ajibola</t>
  </si>
  <si>
    <t>Mr. Ademola Adeoye</t>
  </si>
  <si>
    <t xml:space="preserve">Miss Tosin Akintewe </t>
  </si>
  <si>
    <t>Mr. Olufemi Stephen Olaniyi</t>
  </si>
  <si>
    <t>Dr. Nneka Ikeme</t>
  </si>
  <si>
    <t>Miss Ifeoma Nwattah</t>
  </si>
  <si>
    <t>Dr. Anaesiuba Uzodinma Ndubuisi</t>
  </si>
  <si>
    <t>Dr. Chika Obienu</t>
  </si>
  <si>
    <t>Mr. Ifeanyi Nwodo</t>
  </si>
  <si>
    <t>Miss  Onyesi Doris Nkechi</t>
  </si>
  <si>
    <t>Miss Rita Obodo</t>
  </si>
  <si>
    <t xml:space="preserve">Mr. Ndubuisi Edeh </t>
  </si>
  <si>
    <t xml:space="preserve">Miss Toyin Gbadegeshin </t>
  </si>
  <si>
    <t xml:space="preserve">Dr. Mrs. Linda Njideka Ken Njoku </t>
  </si>
  <si>
    <t xml:space="preserve">Mr. Emmanuel Lkhereholo </t>
  </si>
  <si>
    <t xml:space="preserve">Mr. Emem Innocent </t>
  </si>
  <si>
    <t>Mr. Bakor John</t>
  </si>
  <si>
    <t>Mrs. MercyFelix-Sokoh</t>
  </si>
  <si>
    <t xml:space="preserve">Dr. Ogwuma Alozie </t>
  </si>
  <si>
    <t xml:space="preserve">Mrs. Omolade Adeniyi </t>
  </si>
  <si>
    <t>Mrs. Joy Ken-Omoike</t>
  </si>
  <si>
    <t xml:space="preserve">Mr. Edet Isemi </t>
  </si>
  <si>
    <t xml:space="preserve">Miss Blessing Daniel </t>
  </si>
  <si>
    <t xml:space="preserve">Mr. Emmanuel Ukayi </t>
  </si>
  <si>
    <t>Mr. Peter Shaibu</t>
  </si>
  <si>
    <t>Mr. Igantius Ogbelle</t>
  </si>
  <si>
    <t xml:space="preserve">Mrs. Hassana Kassim </t>
  </si>
  <si>
    <t xml:space="preserve">Mr. Anthony Iwuh </t>
  </si>
  <si>
    <t>Miss Damilola Akindoju</t>
  </si>
  <si>
    <t>Mr. James Joseph</t>
  </si>
  <si>
    <t xml:space="preserve">Miss Elizabeth Sunday </t>
  </si>
  <si>
    <t>Mr . Muhammed Awal</t>
  </si>
  <si>
    <t>Mr. Mohammed Sani Malami</t>
  </si>
  <si>
    <t xml:space="preserve">Miss Naomi Dadwang-Aaron </t>
  </si>
  <si>
    <t xml:space="preserve">Mr. Garba Bello </t>
  </si>
  <si>
    <t>Mr. Abubakar Dalhatu</t>
  </si>
  <si>
    <t>Miss Amina T. Abba</t>
  </si>
  <si>
    <t xml:space="preserve">Miss Eunice Oyama </t>
  </si>
  <si>
    <t>Mr. Abubakar Bello</t>
  </si>
  <si>
    <t xml:space="preserve">Mr. Musa Adamu Nakaka </t>
  </si>
  <si>
    <t xml:space="preserve">Mr Musa Sulaiman </t>
  </si>
  <si>
    <t>Mr. Mohammed Paiko</t>
  </si>
  <si>
    <t>Mallam Isah M. Umar</t>
  </si>
  <si>
    <t>TOP MANAGEMENT</t>
  </si>
  <si>
    <t>Okafor Theresa Chidimma</t>
  </si>
  <si>
    <t>Anuigbo  Benjamin</t>
  </si>
  <si>
    <t>HEALTHCARE INTERNATIONAL NIGERIA LTD</t>
  </si>
  <si>
    <t>CUSTODIAN LIFE ASSURANCE LIMITED</t>
  </si>
  <si>
    <t>C32282: HEALTHCARE INTERNATIONAL NIGERIA LTD</t>
  </si>
  <si>
    <t>Oladipo Alli-Balogun</t>
  </si>
  <si>
    <t>Mrs WILSON Joan</t>
  </si>
  <si>
    <t>Miss Oluwademilade  Ajayi</t>
  </si>
  <si>
    <t>OSUJI Obiageri</t>
  </si>
  <si>
    <t>Enang Akpan Saturday</t>
  </si>
  <si>
    <t>Ajayi Nike Funke</t>
  </si>
  <si>
    <t>Anthony Nwosu</t>
  </si>
  <si>
    <t>Nwogu Chikanma</t>
  </si>
  <si>
    <t>Mr. Mustapha Muhammed</t>
  </si>
  <si>
    <t>Sa'idu Mu'azu</t>
  </si>
  <si>
    <t>Dr. Amara Albert</t>
  </si>
  <si>
    <t>Mr Daniel Lucky</t>
  </si>
  <si>
    <t>Mr. Godwin Achimugu</t>
  </si>
  <si>
    <t>Mr. Abubakar Kassim Adamu</t>
  </si>
  <si>
    <t>Mr. DAUDA CHUSANG</t>
  </si>
  <si>
    <t>Dr. MAMMAN TAFIDA</t>
  </si>
  <si>
    <t>Mrs. OBUZOR AGATHA</t>
  </si>
  <si>
    <t>HAMMANDIKKO Dahiru</t>
  </si>
  <si>
    <t>HARUNA GALADIMA</t>
  </si>
  <si>
    <t>BROKER/AGENT:</t>
  </si>
  <si>
    <t>SCHEME NO</t>
  </si>
  <si>
    <t>Mr. Oluwatosin Awosika</t>
  </si>
  <si>
    <t>Dr. Oluwasimbo Okubule</t>
  </si>
  <si>
    <t>Mr. Oluseyi Ogunjobi</t>
  </si>
  <si>
    <t>Mr. Khalid Kasimu</t>
  </si>
  <si>
    <t>Ajumobi Nkiru Chikaodili</t>
  </si>
  <si>
    <t>Friday Happiness</t>
  </si>
  <si>
    <t>Miss Chioma Constance</t>
  </si>
  <si>
    <t>Lawal Babatunde</t>
  </si>
  <si>
    <t>Linda Achumba</t>
  </si>
  <si>
    <t>Azeez Bashiru</t>
  </si>
  <si>
    <t>Nazifat Tsafe</t>
  </si>
  <si>
    <t xml:space="preserve"> ANNUAL PREMIUM</t>
  </si>
  <si>
    <t>Renewal Date:  31/07/2014</t>
  </si>
  <si>
    <t>31/07/2014 TO 30/01/2015</t>
  </si>
  <si>
    <t>CUSTODIAN LIFE ASSURANCE LIMITED (RC 682763)</t>
  </si>
  <si>
    <t>REGISTERED OFFICE: 16A, COMMERCIAL AVENUE, SABO-YABA, LAGOS</t>
  </si>
  <si>
    <t>2014- COSTING-GL</t>
  </si>
  <si>
    <t>ERRORS AND OMISSIONS EXCEPTED</t>
  </si>
  <si>
    <r>
      <t xml:space="preserve">SUM ASSURED  </t>
    </r>
    <r>
      <rPr>
        <b/>
        <strike/>
        <sz val="14"/>
        <rFont val="Century Gothic"/>
        <family val="2"/>
      </rPr>
      <t>N</t>
    </r>
  </si>
  <si>
    <t>SUM ASSURED FACTOR:3.00</t>
  </si>
  <si>
    <t>STAFF LIST AS AT JUNE 2014</t>
  </si>
  <si>
    <t>S/N</t>
  </si>
  <si>
    <t>STAFF NAME</t>
  </si>
  <si>
    <t>DATE OF</t>
  </si>
  <si>
    <t>BASIC</t>
  </si>
  <si>
    <t>HOUSING</t>
  </si>
  <si>
    <t>TRANSPORT</t>
  </si>
  <si>
    <t xml:space="preserve">SALARY </t>
  </si>
  <si>
    <t xml:space="preserve">ANNUAL </t>
  </si>
  <si>
    <t>SUM</t>
  </si>
  <si>
    <t>BIRTH</t>
  </si>
  <si>
    <t>MONTHLY</t>
  </si>
  <si>
    <t>ASSURED</t>
  </si>
  <si>
    <t>OTHER STAFF</t>
  </si>
  <si>
    <t>Mr. Abiodun Adetimehin</t>
  </si>
  <si>
    <t>Mr. Adebayo Eyitayo Fakuade</t>
  </si>
  <si>
    <t>Mrs. Kikelomo Awobajo</t>
  </si>
  <si>
    <t>Gloria Uruwah</t>
  </si>
  <si>
    <t>Pharm. Aisha Bajehson</t>
  </si>
  <si>
    <t>Mrs. Maria Ejelonu</t>
  </si>
  <si>
    <t>Miss Morenike Ogundipe</t>
  </si>
  <si>
    <t>Mrs. Grace Imade Odigie-Okemor</t>
  </si>
  <si>
    <t>Oluwakemi C Sangojinmi</t>
  </si>
  <si>
    <t>Miss Juliet Ukoh</t>
  </si>
  <si>
    <t>Mr. Victor Adeolu Adeniyi</t>
  </si>
  <si>
    <t xml:space="preserve">Mr. Tosin Sogunro </t>
  </si>
  <si>
    <t>Mrs. Taiwo Olabode-Abu</t>
  </si>
  <si>
    <t xml:space="preserve">Mrs. Esosa Idowu </t>
  </si>
  <si>
    <t xml:space="preserve">Mr. Olusegun Totoyi </t>
  </si>
  <si>
    <t xml:space="preserve">Mr. Murphy Aruna </t>
  </si>
  <si>
    <t>Dr. Chinyere Okolo</t>
  </si>
  <si>
    <t>Mr Chidiebere Ume</t>
  </si>
  <si>
    <t>Mr. Peter Uchechukwu Enwere</t>
  </si>
  <si>
    <t xml:space="preserve">Mrs. Titi Shodipe </t>
  </si>
  <si>
    <t>Dr Gbolahan Olaseinde</t>
  </si>
  <si>
    <t>Mrs. Tosin Adeosun</t>
  </si>
  <si>
    <t xml:space="preserve">Miss Folakemi Gbolahan </t>
  </si>
  <si>
    <t xml:space="preserve">Mr. Bola Akinola </t>
  </si>
  <si>
    <t>Joel Mohammed</t>
  </si>
  <si>
    <t>Akunna Mbanefo</t>
  </si>
  <si>
    <t>Mr. Emmanuel Asake</t>
  </si>
  <si>
    <t>Dr. Olamide Oluwatosin Adigun</t>
  </si>
  <si>
    <t>Mr. Olakunle Muritala Gafaar</t>
  </si>
  <si>
    <t>Mr. Sunday Dogara</t>
  </si>
  <si>
    <t>Mrs. Biodun Adeyemi</t>
  </si>
  <si>
    <t xml:space="preserve">Mrs. Osas Olusoga </t>
  </si>
  <si>
    <t>Mrs. Oluwabukola Akinniyi</t>
  </si>
  <si>
    <t>Mr. Abayomi David Fowe</t>
  </si>
  <si>
    <t>Mrs Joan Adekanmbi</t>
  </si>
  <si>
    <t>Dr. Diala Uzoma</t>
  </si>
  <si>
    <t xml:space="preserve">Mrs. Adebukola Laraiyetan </t>
  </si>
  <si>
    <t>Mirs Abolade Ruth Ogunlaja</t>
  </si>
  <si>
    <t>Mrs. Taiwo Dada</t>
  </si>
  <si>
    <t xml:space="preserve">Miss Onatoka Aya </t>
  </si>
  <si>
    <t>Basil Nnaemeka</t>
  </si>
  <si>
    <t>Olorunsuwa Elijah</t>
  </si>
  <si>
    <t>Oloruntoba Olanike</t>
  </si>
  <si>
    <t>Mr. Bankole Samuel Egbedele</t>
  </si>
  <si>
    <t xml:space="preserve">Mr. Temitope Odetola </t>
  </si>
  <si>
    <t xml:space="preserve">Mrs Kemisola Nkanor </t>
  </si>
  <si>
    <t>Mrs. Esther Adegboye</t>
  </si>
  <si>
    <t>Mrs. Oluwafunmilayo Adekiitan</t>
  </si>
  <si>
    <t>Mr. Musa Baba Matti</t>
  </si>
  <si>
    <t>Miss Oluwakemi Olaogun</t>
  </si>
  <si>
    <t>Grace Atobatele</t>
  </si>
  <si>
    <t>Miss Layo M. Ladipo</t>
  </si>
  <si>
    <t>Olanrewaju Nike</t>
  </si>
  <si>
    <t xml:space="preserve">Mrs. Abimbola Fasoranti </t>
  </si>
  <si>
    <t>Miss Adesola Adejare</t>
  </si>
  <si>
    <t>Mr. Yusuf Paul</t>
  </si>
  <si>
    <t>Mrs Feyisayo I. Omolade</t>
  </si>
  <si>
    <t>Mr. Olukunle  Gabriel Akinbode</t>
  </si>
  <si>
    <t>Lizzy Laraba Pius</t>
  </si>
  <si>
    <t>Miss Aminat Abiola Hassan</t>
  </si>
  <si>
    <t xml:space="preserve">Mr. Damilare Odufuwa </t>
  </si>
  <si>
    <t>Ajanlekoko Daniel</t>
  </si>
  <si>
    <t xml:space="preserve">Mr. Olalekan Ishola </t>
  </si>
  <si>
    <t>Ademola Adenike</t>
  </si>
  <si>
    <t xml:space="preserve"> Miss Felicia Adedoyin Awe</t>
  </si>
  <si>
    <t>Mrs Obi Chibumma</t>
  </si>
  <si>
    <t>Chioma Onyeali</t>
  </si>
  <si>
    <t>Ogoke  Chigozie</t>
  </si>
  <si>
    <t>Muhammad Umar Chadi</t>
  </si>
  <si>
    <t>Mr. DANKA JEREMIAH</t>
  </si>
  <si>
    <t>Mr. ATSADO AVAIUMUN</t>
  </si>
  <si>
    <t>Mr. Ezekiel Omozokopia</t>
  </si>
  <si>
    <t>Mr. Sunday Babajide</t>
  </si>
  <si>
    <t>Mr. Kazeem Jimoh</t>
  </si>
  <si>
    <t>Mr. Qudus Oluyole</t>
  </si>
  <si>
    <t>Miss. Oluwakemi Olurin</t>
  </si>
  <si>
    <t>Miss. Bunmi Oyewole-Magnus</t>
  </si>
  <si>
    <t>Odogwu Christian</t>
  </si>
  <si>
    <t>Miss Lawal Olufunke O.</t>
  </si>
  <si>
    <t>Okoligwe Mary Jane</t>
  </si>
  <si>
    <t>Mr. Michael Joshua</t>
  </si>
  <si>
    <t>Ms. Grace Favor Ikekhua</t>
  </si>
  <si>
    <t>Mr. Monday Ekanem</t>
  </si>
  <si>
    <t>Mr. Toyin Obafemi</t>
  </si>
  <si>
    <t>Yusuf Saheed Ademola</t>
  </si>
  <si>
    <t>Mr. Omotayo Adesanya</t>
  </si>
  <si>
    <t>Mr. Francis Effiong</t>
  </si>
  <si>
    <t>Mr. Abiodun Oluyide</t>
  </si>
  <si>
    <t>Mr. Thompson Akinnubi</t>
  </si>
  <si>
    <t>Mr. Olumide Oduyemi</t>
  </si>
  <si>
    <t>Johnson A. Adetayo</t>
  </si>
  <si>
    <t>Mr. Kingsley Alexander</t>
  </si>
  <si>
    <t xml:space="preserve">Mr. Olarewaju Ailara </t>
  </si>
  <si>
    <t>Mr. Peter Okafor</t>
  </si>
  <si>
    <t xml:space="preserve">Mr. Elvis Emmanuel Nwachukwu </t>
  </si>
  <si>
    <t>Mr. Samuel Ogendegebe</t>
  </si>
  <si>
    <t>Mr. Kalu Ojo</t>
  </si>
  <si>
    <t>Mr. Ipadeola Kunle</t>
  </si>
  <si>
    <t>Kehinde Jubril</t>
  </si>
  <si>
    <t>Iwara Charles</t>
  </si>
  <si>
    <t>Mr. Wasiu Owolabi Adelana</t>
  </si>
  <si>
    <t>Ntuen Boniface</t>
  </si>
  <si>
    <t>Matthew Onuigbo</t>
  </si>
  <si>
    <t>Augustine Okoye</t>
  </si>
  <si>
    <t>Ishaya   Audu</t>
  </si>
  <si>
    <t>Mr Onuh D. Odawn</t>
  </si>
  <si>
    <t>Sandra Asen</t>
  </si>
  <si>
    <t>Onyebuenyi Getrude</t>
  </si>
  <si>
    <t>Raji Sikiru</t>
  </si>
  <si>
    <t>Mr. Ukachukwu Damel</t>
  </si>
  <si>
    <t>Mr. Chimaobi Friday Anyanwu</t>
  </si>
  <si>
    <t>Dogo Aminu Garba</t>
  </si>
  <si>
    <t>Sunday Nje</t>
  </si>
  <si>
    <t>Musa Usman</t>
  </si>
  <si>
    <t>Owolabi Segun</t>
  </si>
  <si>
    <t>Babatunde Shola</t>
  </si>
  <si>
    <t>Adeniyi Bidemi</t>
  </si>
  <si>
    <t>Mrs. Patricia Umoren</t>
  </si>
  <si>
    <t>Miss. Yetunde Olaluwoye</t>
  </si>
  <si>
    <t>Mrs. Gift Michael Peter</t>
  </si>
  <si>
    <t>Miss Temitope Ogedengbe</t>
  </si>
  <si>
    <t>Obodo Ifeyinwa</t>
  </si>
  <si>
    <t>DEMAND NOTE</t>
  </si>
  <si>
    <t>DEMAND NOTE:D141220HCINL</t>
  </si>
  <si>
    <t>BEING PRE-RENEWAL PREMIUM DUE:</t>
  </si>
  <si>
    <t>NAMES NOT ON LIST</t>
  </si>
  <si>
    <t>DATE: 22/12/2014</t>
  </si>
  <si>
    <t>COMPLETED BY: AKANBI O.R</t>
  </si>
  <si>
    <t>Dr. Gbolahan Olaseinde</t>
  </si>
  <si>
    <t>Mrs. Abolade Ruth Ogunlaja</t>
  </si>
  <si>
    <t>Mr. Kalu David  Ojo</t>
  </si>
  <si>
    <t>Boniface Ntuen Saviour</t>
  </si>
  <si>
    <t>Mrs. Sandra Asen</t>
  </si>
  <si>
    <t>Serial No</t>
  </si>
  <si>
    <t>Member_name</t>
  </si>
  <si>
    <t>Age</t>
  </si>
  <si>
    <t>Gender</t>
  </si>
  <si>
    <t>Designation</t>
  </si>
  <si>
    <t>Start_Date</t>
  </si>
  <si>
    <t>End_Date</t>
  </si>
  <si>
    <t>Tenor</t>
  </si>
  <si>
    <t>Factor</t>
  </si>
  <si>
    <t>Basic_Salary</t>
  </si>
  <si>
    <t>Housing_Allow</t>
  </si>
  <si>
    <t>Transport_Allow</t>
  </si>
  <si>
    <t>Other_Allow</t>
  </si>
  <si>
    <t>Total_Emolument</t>
  </si>
  <si>
    <t>AGE</t>
  </si>
  <si>
    <t>GENDER</t>
  </si>
  <si>
    <t>DESIGNATION</t>
  </si>
  <si>
    <t>START_DATE</t>
  </si>
  <si>
    <t>END_DATE</t>
  </si>
  <si>
    <t>TENOR</t>
  </si>
  <si>
    <t>FACTOR</t>
  </si>
  <si>
    <t>19/02/2015</t>
  </si>
  <si>
    <t>18/02/2016</t>
  </si>
  <si>
    <t>25/05/1962</t>
  </si>
  <si>
    <t>24/11/1966</t>
  </si>
  <si>
    <t>22/06/1976</t>
  </si>
  <si>
    <t>02/05/1979</t>
  </si>
  <si>
    <t>12/07/1978</t>
  </si>
  <si>
    <t>23/03/1976</t>
  </si>
  <si>
    <t>26/09/1973</t>
  </si>
  <si>
    <t>31/12/1976</t>
  </si>
  <si>
    <t>16/02/1971</t>
  </si>
  <si>
    <t>14/03/1978</t>
  </si>
  <si>
    <t>21/05/1977</t>
  </si>
  <si>
    <t>15/08/1969</t>
  </si>
  <si>
    <t>10/11/1973</t>
  </si>
  <si>
    <t>11/12/1977</t>
  </si>
  <si>
    <t>26/07/1975</t>
  </si>
  <si>
    <t>11/08/1978</t>
  </si>
  <si>
    <t>31/03/1983</t>
  </si>
  <si>
    <t>24/04/1982</t>
  </si>
  <si>
    <t>09/11/1979</t>
  </si>
  <si>
    <t>22/10/1973</t>
  </si>
  <si>
    <t>18/07/1976</t>
  </si>
  <si>
    <t>05/06/1977</t>
  </si>
  <si>
    <t>08/06/1977</t>
  </si>
  <si>
    <t>29/06/1979</t>
  </si>
  <si>
    <t>02/01/1982</t>
  </si>
  <si>
    <t>13/01/1976</t>
  </si>
  <si>
    <t>16/10/1981</t>
  </si>
  <si>
    <t>06/02/1981</t>
  </si>
  <si>
    <t>08/09/1981</t>
  </si>
  <si>
    <t>18/03/1975</t>
  </si>
  <si>
    <t>16/09/1965</t>
  </si>
  <si>
    <t>21/05/1979</t>
  </si>
  <si>
    <t>14/03/1982</t>
  </si>
  <si>
    <t>11/11/1974</t>
  </si>
  <si>
    <t>19/09/1980</t>
  </si>
  <si>
    <t>15/01/1982</t>
  </si>
  <si>
    <t>24/01/1978</t>
  </si>
  <si>
    <t>05/07/1972</t>
  </si>
  <si>
    <t>25/12/1979</t>
  </si>
  <si>
    <t>21/08/1979</t>
  </si>
  <si>
    <t>04/07/1980</t>
  </si>
  <si>
    <t>27/06/1974</t>
  </si>
  <si>
    <t>03/06/1981</t>
  </si>
  <si>
    <t>12/06/1979</t>
  </si>
  <si>
    <t>29/09/1976</t>
  </si>
  <si>
    <t>22/03/1978</t>
  </si>
  <si>
    <t>10/09/1982</t>
  </si>
  <si>
    <t>03/06/1979</t>
  </si>
  <si>
    <t>29/12/1980</t>
  </si>
  <si>
    <t>02/11/1972</t>
  </si>
  <si>
    <t>09/09/1980</t>
  </si>
  <si>
    <t>25/09/1986</t>
  </si>
  <si>
    <t>15/02/1973</t>
  </si>
  <si>
    <t>16/10/1986</t>
  </si>
  <si>
    <t>04/04/1984</t>
  </si>
  <si>
    <t>30/04/1979</t>
  </si>
  <si>
    <t>20/12/1982</t>
  </si>
  <si>
    <t>08/06/1983</t>
  </si>
  <si>
    <t>21/11/1979</t>
  </si>
  <si>
    <t>09/10/1984</t>
  </si>
  <si>
    <t>02/01/1976</t>
  </si>
  <si>
    <t>25/02/1972</t>
  </si>
  <si>
    <t>27/01/1986</t>
  </si>
  <si>
    <t>21/04/1989</t>
  </si>
  <si>
    <t>20/12/1984</t>
  </si>
  <si>
    <t>20/07/1985</t>
  </si>
  <si>
    <t>03/07/1979</t>
  </si>
  <si>
    <t>17/12/1975</t>
  </si>
  <si>
    <t>13/09/1986</t>
  </si>
  <si>
    <t>27/05/1987</t>
  </si>
  <si>
    <t>13/07/1983</t>
  </si>
  <si>
    <t>29/08/1986</t>
  </si>
  <si>
    <t>28/11/1984</t>
  </si>
  <si>
    <t>15/02/1986</t>
  </si>
  <si>
    <t>16/09/1981</t>
  </si>
  <si>
    <t>03/06/1980</t>
  </si>
  <si>
    <t>17/01/1984</t>
  </si>
  <si>
    <t>07/02/1987</t>
  </si>
  <si>
    <t>04/05/1989</t>
  </si>
  <si>
    <t>02/11/1983</t>
  </si>
  <si>
    <t>23/10/1980</t>
  </si>
  <si>
    <t>12/03/1989</t>
  </si>
  <si>
    <t>23/12/1989</t>
  </si>
  <si>
    <t>03/07/1981</t>
  </si>
  <si>
    <t>11/10/1984</t>
  </si>
  <si>
    <t>04/05/1985</t>
  </si>
  <si>
    <t>08/03/1979</t>
  </si>
  <si>
    <t>17/09/1987</t>
  </si>
  <si>
    <t>23/10/1985</t>
  </si>
  <si>
    <t>08/12/1981</t>
  </si>
  <si>
    <t>14/04/1984</t>
  </si>
  <si>
    <t>27/05/1985</t>
  </si>
  <si>
    <t>10/08/1984</t>
  </si>
  <si>
    <t>12/03/1981</t>
  </si>
  <si>
    <t>14/02/1982</t>
  </si>
  <si>
    <t>17/03/1984</t>
  </si>
  <si>
    <t>01/01/1967</t>
  </si>
  <si>
    <t>03/09/1983</t>
  </si>
  <si>
    <t>06/06/1983</t>
  </si>
  <si>
    <t>20/09/1965</t>
  </si>
  <si>
    <t>06/04/1974</t>
  </si>
  <si>
    <t>03/04/1976</t>
  </si>
  <si>
    <t>01/07/1993</t>
  </si>
  <si>
    <t>01/08/1989</t>
  </si>
  <si>
    <t>19/07/1983</t>
  </si>
  <si>
    <t>14/02/1988</t>
  </si>
  <si>
    <t>08/10/1984</t>
  </si>
  <si>
    <t>30/06/1991</t>
  </si>
  <si>
    <t>07/01/1987</t>
  </si>
  <si>
    <t>20/10/1991</t>
  </si>
  <si>
    <t>27/07/1988</t>
  </si>
  <si>
    <t>14/08/1986</t>
  </si>
  <si>
    <t>15/09/1964</t>
  </si>
  <si>
    <t>29/11/1975</t>
  </si>
  <si>
    <t>13/06/1974</t>
  </si>
  <si>
    <t>19/04/1989</t>
  </si>
  <si>
    <t>15/11/1977</t>
  </si>
  <si>
    <t>27/11/1979</t>
  </si>
  <si>
    <t>01/05/1969</t>
  </si>
  <si>
    <t>13/08/1979</t>
  </si>
  <si>
    <t>11/11/1975</t>
  </si>
  <si>
    <t>27/07/1990</t>
  </si>
  <si>
    <t>19/08/1973</t>
  </si>
  <si>
    <t>11/07/1965</t>
  </si>
  <si>
    <t>28/12/1968</t>
  </si>
  <si>
    <t>09/02/1973</t>
  </si>
  <si>
    <t>04/04/1976</t>
  </si>
  <si>
    <t>21/08/1966</t>
  </si>
  <si>
    <t>08/05/1976</t>
  </si>
  <si>
    <t>24/06/1976</t>
  </si>
  <si>
    <t>08/03/1976</t>
  </si>
  <si>
    <t>13/04/1980</t>
  </si>
  <si>
    <t>03/12/1976</t>
  </si>
  <si>
    <t>16/03/1980</t>
  </si>
  <si>
    <t>12/01/1985</t>
  </si>
  <si>
    <t>25/12/1982</t>
  </si>
  <si>
    <t>10/10/1987</t>
  </si>
  <si>
    <t>20/12/1969</t>
  </si>
  <si>
    <t>14/04/1983</t>
  </si>
  <si>
    <t>25/08/1980</t>
  </si>
  <si>
    <t>21/07/1972</t>
  </si>
  <si>
    <t>01/05/1979</t>
  </si>
  <si>
    <t>01/01/1953</t>
  </si>
  <si>
    <t>19/09/1968</t>
  </si>
  <si>
    <t>14/08/1968</t>
  </si>
  <si>
    <t>19/09/1979</t>
  </si>
  <si>
    <t>17/07/1981</t>
  </si>
  <si>
    <t>08/08/1980</t>
  </si>
  <si>
    <t>15/04/1988</t>
  </si>
  <si>
    <t>10/01/1969</t>
  </si>
  <si>
    <t>04/06/1980</t>
  </si>
  <si>
    <t>15/09/1989</t>
  </si>
  <si>
    <t>29/08/1978</t>
  </si>
  <si>
    <t>08/01/1984</t>
  </si>
  <si>
    <t>16/09/1982</t>
  </si>
  <si>
    <t>16/03/1992</t>
  </si>
  <si>
    <t>23/04/1983</t>
  </si>
  <si>
    <t>20/03/2012</t>
  </si>
  <si>
    <t>02/02/1972</t>
  </si>
  <si>
    <t>08/08/1983</t>
  </si>
  <si>
    <t>10/01/1988</t>
  </si>
  <si>
    <t>19/12/1988</t>
  </si>
  <si>
    <t>09/05/1980</t>
  </si>
  <si>
    <t>11/11/1991</t>
  </si>
  <si>
    <t>09/12/1972</t>
  </si>
  <si>
    <t>21/11/1974</t>
  </si>
  <si>
    <t>20/03/1988</t>
  </si>
  <si>
    <t>02/10/1981</t>
  </si>
  <si>
    <t>18/10/1986</t>
  </si>
  <si>
    <t>10/12/1989</t>
  </si>
  <si>
    <t>26/10/1987</t>
  </si>
  <si>
    <t>10/10/1979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</si>
</sst>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1" formatCode="_-* #,##0.00_-;\-* #,##0.00_-;_-* &quot;-&quot;??_-;_-@_-"/>
    <numFmt numFmtId="178" formatCode="#,##0.00;[Red]#,##0.00"/>
    <numFmt numFmtId="181" formatCode="#,##0.00_ ;[Red]\-#,##0.00\ "/>
    <numFmt numFmtId="193" formatCode="dd/mm/yyyy;@"/>
    <numFmt numFmtId="197" formatCode="mm/dd/yyyy"/>
  </numFmts>
  <fonts count="38"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0"/>
      <color indexed="0"/>
      <name val="Arial"/>
      <family val="2"/>
    </font>
    <font>
      <sz val="11"/>
      <color indexed="8"/>
      <name val="Century Gothic"/>
      <family val="2"/>
    </font>
    <font>
      <b/>
      <sz val="14"/>
      <name val="Century Gothic"/>
      <family val="2"/>
    </font>
    <font>
      <b/>
      <sz val="12"/>
      <name val="Century Gothic"/>
      <family val="2"/>
    </font>
    <font>
      <b/>
      <sz val="12"/>
      <color indexed="8"/>
      <name val="Century Gothic"/>
      <family val="2"/>
    </font>
    <font>
      <sz val="12"/>
      <name val="Century Gothic"/>
      <family val="2"/>
    </font>
    <font>
      <sz val="12"/>
      <color indexed="8"/>
      <name val="Century Gothic"/>
      <family val="2"/>
    </font>
    <font>
      <sz val="14"/>
      <name val="Century Gothic"/>
      <family val="2"/>
    </font>
    <font>
      <sz val="14"/>
      <name val="Garamond"/>
      <family val="1"/>
    </font>
    <font>
      <strike/>
      <sz val="14"/>
      <name val="Century Gothic"/>
      <family val="2"/>
    </font>
    <font>
      <b/>
      <strike/>
      <sz val="14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ahoma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rgb="FF000000"/>
      <name val="Century Gothic"/>
      <family val="2"/>
    </font>
    <font>
      <sz val="11"/>
      <color rgb="FF00000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.5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9">
    <xf numFmtId="0" fontId="0" fillId="0" borderId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5" fillId="0" borderId="0" applyFo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" fillId="0" borderId="0"/>
    <xf numFmtId="0" fontId="19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</cellStyleXfs>
  <cellXfs count="246">
    <xf numFmtId="0" fontId="0" fillId="0" borderId="0" xfId="0"/>
    <xf numFmtId="0" fontId="20" fillId="3" borderId="0" xfId="204" applyFont="1" applyFill="1" applyBorder="1"/>
    <xf numFmtId="0" fontId="21" fillId="0" borderId="0" xfId="204" applyFont="1" applyBorder="1"/>
    <xf numFmtId="0" fontId="22" fillId="0" borderId="0" xfId="204" applyFont="1" applyBorder="1"/>
    <xf numFmtId="4" fontId="21" fillId="0" borderId="0" xfId="204" applyNumberFormat="1" applyFont="1" applyBorder="1"/>
    <xf numFmtId="0" fontId="21" fillId="0" borderId="0" xfId="204" applyNumberFormat="1" applyFont="1" applyBorder="1" applyAlignment="1">
      <alignment horizontal="center"/>
    </xf>
    <xf numFmtId="0" fontId="21" fillId="0" borderId="0" xfId="204" applyFont="1" applyBorder="1" applyAlignment="1">
      <alignment horizontal="center"/>
    </xf>
    <xf numFmtId="0" fontId="23" fillId="4" borderId="0" xfId="204" applyFont="1" applyFill="1" applyBorder="1"/>
    <xf numFmtId="0" fontId="22" fillId="3" borderId="0" xfId="204" applyFont="1" applyFill="1" applyBorder="1"/>
    <xf numFmtId="0" fontId="22" fillId="0" borderId="0" xfId="204" applyFont="1" applyFill="1" applyBorder="1"/>
    <xf numFmtId="0" fontId="8" fillId="0" borderId="1" xfId="0" applyFont="1" applyFill="1" applyBorder="1" applyAlignment="1">
      <alignment horizontal="left" vertical="center"/>
    </xf>
    <xf numFmtId="0" fontId="24" fillId="0" borderId="1" xfId="204" applyFont="1" applyBorder="1"/>
    <xf numFmtId="0" fontId="24" fillId="0" borderId="1" xfId="204" applyNumberFormat="1" applyFont="1" applyBorder="1" applyAlignment="1">
      <alignment horizontal="center"/>
    </xf>
    <xf numFmtId="4" fontId="24" fillId="0" borderId="1" xfId="204" applyNumberFormat="1" applyFont="1" applyBorder="1"/>
    <xf numFmtId="0" fontId="9" fillId="0" borderId="1" xfId="0" applyFont="1" applyBorder="1" applyAlignment="1">
      <alignment horizontal="left"/>
    </xf>
    <xf numFmtId="0" fontId="24" fillId="0" borderId="1" xfId="204" applyFont="1" applyFill="1" applyBorder="1"/>
    <xf numFmtId="0" fontId="25" fillId="0" borderId="1" xfId="204" applyFont="1" applyBorder="1" applyAlignment="1">
      <alignment horizontal="left"/>
    </xf>
    <xf numFmtId="0" fontId="25" fillId="0" borderId="1" xfId="204" applyFont="1" applyBorder="1"/>
    <xf numFmtId="0" fontId="25" fillId="0" borderId="1" xfId="204" applyNumberFormat="1" applyFont="1" applyBorder="1" applyAlignment="1">
      <alignment horizontal="center"/>
    </xf>
    <xf numFmtId="4" fontId="25" fillId="0" borderId="1" xfId="204" applyNumberFormat="1" applyFont="1" applyBorder="1"/>
    <xf numFmtId="0" fontId="25" fillId="0" borderId="1" xfId="204" applyFont="1" applyFill="1" applyBorder="1"/>
    <xf numFmtId="0" fontId="8" fillId="4" borderId="1" xfId="0" applyFont="1" applyFill="1" applyBorder="1" applyAlignment="1">
      <alignment horizontal="center" vertical="center" wrapText="1"/>
    </xf>
    <xf numFmtId="181" fontId="8" fillId="4" borderId="1" xfId="0" applyNumberFormat="1" applyFont="1" applyFill="1" applyBorder="1" applyAlignment="1">
      <alignment horizontal="center" vertical="center" wrapText="1"/>
    </xf>
    <xf numFmtId="0" fontId="25" fillId="0" borderId="1" xfId="204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/>
    <xf numFmtId="0" fontId="12" fillId="0" borderId="0" xfId="208" applyFont="1"/>
    <xf numFmtId="0" fontId="7" fillId="0" borderId="0" xfId="208" applyFont="1"/>
    <xf numFmtId="0" fontId="13" fillId="0" borderId="0" xfId="208" applyFont="1"/>
    <xf numFmtId="0" fontId="12" fillId="0" borderId="2" xfId="208" applyFont="1" applyBorder="1"/>
    <xf numFmtId="0" fontId="13" fillId="0" borderId="2" xfId="208" applyFont="1" applyBorder="1"/>
    <xf numFmtId="0" fontId="7" fillId="0" borderId="3" xfId="208" applyFont="1" applyBorder="1"/>
    <xf numFmtId="0" fontId="7" fillId="0" borderId="4" xfId="208" applyFont="1" applyBorder="1"/>
    <xf numFmtId="0" fontId="12" fillId="0" borderId="4" xfId="208" applyFont="1" applyBorder="1"/>
    <xf numFmtId="0" fontId="7" fillId="0" borderId="4" xfId="208" applyFont="1" applyBorder="1" applyAlignment="1">
      <alignment horizontal="center"/>
    </xf>
    <xf numFmtId="0" fontId="7" fillId="0" borderId="4" xfId="208" applyFont="1" applyBorder="1" applyAlignment="1">
      <alignment horizontal="left"/>
    </xf>
    <xf numFmtId="0" fontId="7" fillId="0" borderId="5" xfId="208" applyFont="1" applyBorder="1"/>
    <xf numFmtId="0" fontId="13" fillId="0" borderId="5" xfId="208" applyFont="1" applyBorder="1"/>
    <xf numFmtId="0" fontId="12" fillId="0" borderId="6" xfId="208" applyFont="1" applyBorder="1"/>
    <xf numFmtId="0" fontId="12" fillId="0" borderId="7" xfId="208" applyFont="1" applyBorder="1"/>
    <xf numFmtId="0" fontId="13" fillId="0" borderId="7" xfId="208" applyFont="1" applyBorder="1"/>
    <xf numFmtId="0" fontId="12" fillId="0" borderId="3" xfId="208" applyFont="1" applyBorder="1"/>
    <xf numFmtId="0" fontId="12" fillId="0" borderId="3" xfId="208" applyFont="1" applyBorder="1" applyAlignment="1">
      <alignment horizontal="center"/>
    </xf>
    <xf numFmtId="0" fontId="12" fillId="0" borderId="5" xfId="208" applyFont="1" applyBorder="1"/>
    <xf numFmtId="0" fontId="12" fillId="0" borderId="8" xfId="208" applyFont="1" applyBorder="1"/>
    <xf numFmtId="0" fontId="12" fillId="0" borderId="0" xfId="208" applyFont="1" applyBorder="1"/>
    <xf numFmtId="0" fontId="12" fillId="0" borderId="8" xfId="208" applyFont="1" applyBorder="1" applyAlignment="1">
      <alignment horizontal="center"/>
    </xf>
    <xf numFmtId="0" fontId="12" fillId="0" borderId="9" xfId="208" applyFont="1" applyBorder="1"/>
    <xf numFmtId="0" fontId="13" fillId="0" borderId="9" xfId="208" applyFont="1" applyBorder="1"/>
    <xf numFmtId="0" fontId="7" fillId="0" borderId="8" xfId="208" applyFont="1" applyBorder="1"/>
    <xf numFmtId="0" fontId="7" fillId="0" borderId="0" xfId="208" applyFont="1" applyBorder="1"/>
    <xf numFmtId="14" fontId="12" fillId="0" borderId="8" xfId="208" quotePrefix="1" applyNumberFormat="1" applyFont="1" applyBorder="1" applyAlignment="1">
      <alignment horizontal="center"/>
    </xf>
    <xf numFmtId="0" fontId="13" fillId="0" borderId="0" xfId="208" applyFont="1" applyBorder="1"/>
    <xf numFmtId="0" fontId="12" fillId="0" borderId="4" xfId="208" applyFont="1" applyBorder="1" applyAlignment="1">
      <alignment horizontal="center"/>
    </xf>
    <xf numFmtId="0" fontId="12" fillId="0" borderId="10" xfId="208" applyFont="1" applyBorder="1"/>
    <xf numFmtId="0" fontId="12" fillId="0" borderId="11" xfId="208" applyFont="1" applyBorder="1"/>
    <xf numFmtId="0" fontId="12" fillId="0" borderId="12" xfId="208" applyFont="1" applyBorder="1" applyAlignment="1">
      <alignment horizontal="center"/>
    </xf>
    <xf numFmtId="0" fontId="12" fillId="0" borderId="12" xfId="208" applyFont="1" applyBorder="1"/>
    <xf numFmtId="0" fontId="12" fillId="0" borderId="13" xfId="208" applyFont="1" applyBorder="1" applyAlignment="1">
      <alignment horizontal="center"/>
    </xf>
    <xf numFmtId="0" fontId="13" fillId="0" borderId="14" xfId="208" applyFont="1" applyBorder="1"/>
    <xf numFmtId="0" fontId="12" fillId="0" borderId="2" xfId="208" applyFont="1" applyBorder="1" applyAlignment="1">
      <alignment horizontal="center"/>
    </xf>
    <xf numFmtId="14" fontId="12" fillId="0" borderId="2" xfId="208" applyNumberFormat="1" applyFont="1" applyBorder="1" applyAlignment="1">
      <alignment horizontal="center"/>
    </xf>
    <xf numFmtId="14" fontId="12" fillId="0" borderId="11" xfId="208" applyNumberFormat="1" applyFont="1" applyBorder="1" applyAlignment="1">
      <alignment horizontal="center"/>
    </xf>
    <xf numFmtId="0" fontId="7" fillId="0" borderId="3" xfId="208" applyFont="1" applyBorder="1" applyAlignment="1">
      <alignment horizontal="left"/>
    </xf>
    <xf numFmtId="0" fontId="7" fillId="0" borderId="8" xfId="208" applyFont="1" applyBorder="1" applyAlignment="1"/>
    <xf numFmtId="0" fontId="7" fillId="0" borderId="0" xfId="208" applyFont="1" applyBorder="1" applyAlignment="1"/>
    <xf numFmtId="0" fontId="13" fillId="0" borderId="12" xfId="208" applyFont="1" applyBorder="1"/>
    <xf numFmtId="0" fontId="12" fillId="0" borderId="10" xfId="208" applyFont="1" applyBorder="1" applyAlignment="1">
      <alignment horizontal="center"/>
    </xf>
    <xf numFmtId="0" fontId="12" fillId="0" borderId="4" xfId="208" applyFont="1" applyBorder="1" applyAlignment="1">
      <alignment horizontal="right"/>
    </xf>
    <xf numFmtId="0" fontId="12" fillId="0" borderId="11" xfId="208" applyFont="1" applyBorder="1" applyAlignment="1">
      <alignment horizontal="center"/>
    </xf>
    <xf numFmtId="0" fontId="14" fillId="0" borderId="6" xfId="208" applyFont="1" applyBorder="1" applyAlignment="1">
      <alignment horizontal="center"/>
    </xf>
    <xf numFmtId="0" fontId="14" fillId="0" borderId="11" xfId="208" applyFont="1" applyBorder="1" applyAlignment="1">
      <alignment horizontal="center"/>
    </xf>
    <xf numFmtId="14" fontId="12" fillId="0" borderId="10" xfId="208" applyNumberFormat="1" applyFont="1" applyBorder="1" applyAlignment="1">
      <alignment horizontal="center"/>
    </xf>
    <xf numFmtId="0" fontId="12" fillId="0" borderId="4" xfId="208" applyFont="1" applyBorder="1" applyAlignment="1"/>
    <xf numFmtId="14" fontId="12" fillId="0" borderId="4" xfId="208" applyNumberFormat="1" applyFont="1" applyBorder="1" applyAlignment="1"/>
    <xf numFmtId="178" fontId="12" fillId="0" borderId="3" xfId="208" applyNumberFormat="1" applyFont="1" applyBorder="1"/>
    <xf numFmtId="178" fontId="12" fillId="0" borderId="5" xfId="208" applyNumberFormat="1" applyFont="1" applyBorder="1"/>
    <xf numFmtId="178" fontId="12" fillId="0" borderId="10" xfId="208" applyNumberFormat="1" applyFont="1" applyBorder="1" applyAlignment="1">
      <alignment horizontal="right"/>
    </xf>
    <xf numFmtId="14" fontId="12" fillId="0" borderId="15" xfId="208" applyNumberFormat="1" applyFont="1" applyBorder="1"/>
    <xf numFmtId="178" fontId="12" fillId="0" borderId="8" xfId="208" applyNumberFormat="1" applyFont="1" applyBorder="1"/>
    <xf numFmtId="178" fontId="12" fillId="0" borderId="9" xfId="208" applyNumberFormat="1" applyFont="1" applyBorder="1"/>
    <xf numFmtId="178" fontId="12" fillId="0" borderId="15" xfId="208" applyNumberFormat="1" applyFont="1" applyBorder="1"/>
    <xf numFmtId="0" fontId="12" fillId="0" borderId="15" xfId="208" applyFont="1" applyBorder="1"/>
    <xf numFmtId="0" fontId="12" fillId="0" borderId="15" xfId="208" applyFont="1" applyBorder="1" applyAlignment="1">
      <alignment horizontal="center"/>
    </xf>
    <xf numFmtId="178" fontId="12" fillId="0" borderId="0" xfId="208" applyNumberFormat="1" applyFont="1" applyBorder="1"/>
    <xf numFmtId="14" fontId="12" fillId="0" borderId="16" xfId="208" applyNumberFormat="1" applyFont="1" applyBorder="1" applyAlignment="1">
      <alignment horizontal="right"/>
    </xf>
    <xf numFmtId="178" fontId="12" fillId="0" borderId="15" xfId="208" applyNumberFormat="1" applyFont="1" applyBorder="1" applyAlignment="1">
      <alignment horizontal="center"/>
    </xf>
    <xf numFmtId="181" fontId="12" fillId="0" borderId="15" xfId="208" applyNumberFormat="1" applyFont="1" applyBorder="1"/>
    <xf numFmtId="178" fontId="7" fillId="0" borderId="15" xfId="208" applyNumberFormat="1" applyFont="1" applyBorder="1" applyAlignment="1">
      <alignment horizontal="right"/>
    </xf>
    <xf numFmtId="178" fontId="7" fillId="0" borderId="0" xfId="208" applyNumberFormat="1" applyFont="1"/>
    <xf numFmtId="178" fontId="7" fillId="0" borderId="9" xfId="208" applyNumberFormat="1" applyFont="1" applyBorder="1"/>
    <xf numFmtId="178" fontId="7" fillId="0" borderId="15" xfId="208" applyNumberFormat="1" applyFont="1" applyBorder="1"/>
    <xf numFmtId="178" fontId="7" fillId="0" borderId="8" xfId="208" applyNumberFormat="1" applyFont="1" applyBorder="1"/>
    <xf numFmtId="178" fontId="7" fillId="0" borderId="6" xfId="208" applyNumberFormat="1" applyFont="1" applyBorder="1"/>
    <xf numFmtId="178" fontId="7" fillId="0" borderId="7" xfId="208" applyNumberFormat="1" applyFont="1" applyBorder="1"/>
    <xf numFmtId="178" fontId="7" fillId="0" borderId="11" xfId="208" applyNumberFormat="1" applyFont="1" applyBorder="1"/>
    <xf numFmtId="0" fontId="12" fillId="0" borderId="13" xfId="208" applyFont="1" applyBorder="1"/>
    <xf numFmtId="0" fontId="12" fillId="0" borderId="17" xfId="208" applyFont="1" applyBorder="1"/>
    <xf numFmtId="178" fontId="7" fillId="0" borderId="12" xfId="208" applyNumberFormat="1" applyFont="1" applyBorder="1"/>
    <xf numFmtId="178" fontId="7" fillId="0" borderId="13" xfId="208" applyNumberFormat="1" applyFont="1" applyBorder="1"/>
    <xf numFmtId="0" fontId="7" fillId="0" borderId="0" xfId="208" applyFont="1" applyAlignment="1">
      <alignment horizontal="center"/>
    </xf>
    <xf numFmtId="171" fontId="12" fillId="0" borderId="0" xfId="109" applyFont="1"/>
    <xf numFmtId="4" fontId="7" fillId="0" borderId="0" xfId="208" applyNumberFormat="1" applyFont="1"/>
    <xf numFmtId="0" fontId="26" fillId="0" borderId="18" xfId="0" applyFont="1" applyBorder="1"/>
    <xf numFmtId="0" fontId="27" fillId="0" borderId="18" xfId="0" applyFont="1" applyBorder="1" applyAlignment="1">
      <alignment horizontal="right"/>
    </xf>
    <xf numFmtId="0" fontId="28" fillId="0" borderId="18" xfId="0" applyFont="1" applyFill="1" applyBorder="1"/>
    <xf numFmtId="0" fontId="27" fillId="0" borderId="18" xfId="0" applyFont="1" applyBorder="1" applyAlignment="1">
      <alignment horizontal="left"/>
    </xf>
    <xf numFmtId="0" fontId="27" fillId="0" borderId="18" xfId="0" applyFont="1" applyBorder="1"/>
    <xf numFmtId="0" fontId="28" fillId="0" borderId="18" xfId="0" applyFont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9" fillId="0" borderId="18" xfId="0" applyFont="1" applyBorder="1"/>
    <xf numFmtId="0" fontId="16" fillId="0" borderId="18" xfId="0" applyFont="1" applyFill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30" fillId="0" borderId="18" xfId="0" applyFont="1" applyFill="1" applyBorder="1"/>
    <xf numFmtId="0" fontId="30" fillId="0" borderId="18" xfId="0" applyFont="1" applyBorder="1" applyAlignment="1">
      <alignment horizontal="left"/>
    </xf>
    <xf numFmtId="0" fontId="30" fillId="0" borderId="18" xfId="0" applyFont="1" applyBorder="1"/>
    <xf numFmtId="193" fontId="27" fillId="0" borderId="18" xfId="0" applyNumberFormat="1" applyFont="1" applyFill="1" applyBorder="1"/>
    <xf numFmtId="193" fontId="17" fillId="0" borderId="18" xfId="0" applyNumberFormat="1" applyFont="1" applyBorder="1" applyAlignment="1">
      <alignment horizontal="left"/>
    </xf>
    <xf numFmtId="4" fontId="27" fillId="0" borderId="18" xfId="0" applyNumberFormat="1" applyFont="1" applyBorder="1"/>
    <xf numFmtId="4" fontId="26" fillId="0" borderId="18" xfId="0" applyNumberFormat="1" applyFont="1" applyBorder="1"/>
    <xf numFmtId="193" fontId="17" fillId="0" borderId="18" xfId="0" applyNumberFormat="1" applyFont="1" applyFill="1" applyBorder="1" applyAlignment="1">
      <alignment horizontal="left"/>
    </xf>
    <xf numFmtId="193" fontId="27" fillId="0" borderId="18" xfId="0" applyNumberFormat="1" applyFont="1" applyBorder="1" applyAlignment="1">
      <alignment horizontal="left"/>
    </xf>
    <xf numFmtId="193" fontId="26" fillId="0" borderId="18" xfId="0" applyNumberFormat="1" applyFont="1" applyBorder="1" applyAlignment="1">
      <alignment horizontal="left"/>
    </xf>
    <xf numFmtId="193" fontId="30" fillId="0" borderId="18" xfId="0" applyNumberFormat="1" applyFont="1" applyFill="1" applyBorder="1"/>
    <xf numFmtId="0" fontId="17" fillId="0" borderId="18" xfId="0" applyFont="1" applyFill="1" applyBorder="1" applyAlignment="1">
      <alignment horizontal="right"/>
    </xf>
    <xf numFmtId="4" fontId="17" fillId="0" borderId="18" xfId="1" applyNumberFormat="1" applyFont="1" applyFill="1" applyBorder="1" applyAlignment="1">
      <alignment horizontal="right"/>
    </xf>
    <xf numFmtId="4" fontId="17" fillId="0" borderId="18" xfId="1" applyNumberFormat="1" applyFont="1" applyFill="1" applyBorder="1"/>
    <xf numFmtId="4" fontId="17" fillId="0" borderId="18" xfId="1" applyNumberFormat="1" applyFont="1" applyBorder="1"/>
    <xf numFmtId="193" fontId="17" fillId="0" borderId="18" xfId="0" applyNumberFormat="1" applyFont="1" applyFill="1" applyBorder="1" applyAlignment="1"/>
    <xf numFmtId="193" fontId="17" fillId="0" borderId="18" xfId="0" applyNumberFormat="1" applyFont="1" applyFill="1" applyBorder="1"/>
    <xf numFmtId="0" fontId="17" fillId="5" borderId="18" xfId="0" applyFont="1" applyFill="1" applyBorder="1" applyAlignment="1">
      <alignment horizontal="right"/>
    </xf>
    <xf numFmtId="193" fontId="17" fillId="5" borderId="18" xfId="0" applyNumberFormat="1" applyFont="1" applyFill="1" applyBorder="1"/>
    <xf numFmtId="193" fontId="17" fillId="5" borderId="18" xfId="0" applyNumberFormat="1" applyFont="1" applyFill="1" applyBorder="1" applyAlignment="1">
      <alignment horizontal="left"/>
    </xf>
    <xf numFmtId="0" fontId="26" fillId="5" borderId="18" xfId="0" applyFont="1" applyFill="1" applyBorder="1"/>
    <xf numFmtId="4" fontId="17" fillId="5" borderId="18" xfId="1" applyNumberFormat="1" applyFont="1" applyFill="1" applyBorder="1" applyAlignment="1">
      <alignment horizontal="right"/>
    </xf>
    <xf numFmtId="4" fontId="17" fillId="5" borderId="18" xfId="1" applyNumberFormat="1" applyFont="1" applyFill="1" applyBorder="1"/>
    <xf numFmtId="4" fontId="26" fillId="5" borderId="18" xfId="0" applyNumberFormat="1" applyFont="1" applyFill="1" applyBorder="1"/>
    <xf numFmtId="193" fontId="28" fillId="0" borderId="18" xfId="0" applyNumberFormat="1" applyFont="1" applyFill="1" applyBorder="1" applyAlignment="1">
      <alignment horizontal="center"/>
    </xf>
    <xf numFmtId="193" fontId="28" fillId="0" borderId="18" xfId="0" applyNumberFormat="1" applyFont="1" applyBorder="1" applyAlignment="1">
      <alignment horizontal="center"/>
    </xf>
    <xf numFmtId="4" fontId="16" fillId="0" borderId="18" xfId="0" applyNumberFormat="1" applyFont="1" applyFill="1" applyBorder="1" applyAlignment="1">
      <alignment horizontal="center"/>
    </xf>
    <xf numFmtId="193" fontId="17" fillId="0" borderId="18" xfId="0" applyNumberFormat="1" applyFont="1" applyFill="1" applyBorder="1" applyAlignment="1" applyProtection="1">
      <alignment horizontal="left" wrapText="1" readingOrder="1"/>
    </xf>
    <xf numFmtId="193" fontId="17" fillId="0" borderId="18" xfId="0" applyNumberFormat="1" applyFont="1" applyBorder="1"/>
    <xf numFmtId="193" fontId="17" fillId="0" borderId="18" xfId="0" applyNumberFormat="1" applyFont="1" applyFill="1" applyBorder="1" applyAlignment="1">
      <alignment horizontal="left" vertical="top" wrapText="1"/>
    </xf>
    <xf numFmtId="193" fontId="17" fillId="0" borderId="18" xfId="0" applyNumberFormat="1" applyFont="1" applyFill="1" applyBorder="1" applyAlignment="1">
      <alignment horizontal="left" wrapText="1"/>
    </xf>
    <xf numFmtId="193" fontId="17" fillId="0" borderId="18" xfId="0" applyNumberFormat="1" applyFont="1" applyFill="1" applyBorder="1" applyProtection="1"/>
    <xf numFmtId="193" fontId="26" fillId="0" borderId="18" xfId="0" applyNumberFormat="1" applyFont="1" applyBorder="1"/>
    <xf numFmtId="4" fontId="17" fillId="0" borderId="18" xfId="1" applyNumberFormat="1" applyFont="1" applyBorder="1" applyAlignment="1">
      <alignment horizontal="right"/>
    </xf>
    <xf numFmtId="193" fontId="17" fillId="0" borderId="18" xfId="134" applyNumberFormat="1" applyFont="1" applyFill="1" applyBorder="1" applyAlignment="1" applyProtection="1">
      <alignment horizontal="left" wrapText="1" readingOrder="1"/>
    </xf>
    <xf numFmtId="193" fontId="26" fillId="5" borderId="18" xfId="0" applyNumberFormat="1" applyFont="1" applyFill="1" applyBorder="1"/>
    <xf numFmtId="193" fontId="26" fillId="5" borderId="18" xfId="0" applyNumberFormat="1" applyFont="1" applyFill="1" applyBorder="1" applyAlignment="1">
      <alignment horizontal="left"/>
    </xf>
    <xf numFmtId="193" fontId="29" fillId="0" borderId="18" xfId="0" applyNumberFormat="1" applyFont="1" applyBorder="1"/>
    <xf numFmtId="4" fontId="29" fillId="0" borderId="18" xfId="0" applyNumberFormat="1" applyFont="1" applyBorder="1"/>
    <xf numFmtId="0" fontId="6" fillId="0" borderId="0" xfId="0" applyFont="1"/>
    <xf numFmtId="0" fontId="17" fillId="3" borderId="18" xfId="0" applyFont="1" applyFill="1" applyBorder="1" applyAlignment="1">
      <alignment horizontal="right"/>
    </xf>
    <xf numFmtId="193" fontId="17" fillId="3" borderId="18" xfId="0" applyNumberFormat="1" applyFont="1" applyFill="1" applyBorder="1" applyAlignment="1">
      <alignment horizontal="left"/>
    </xf>
    <xf numFmtId="0" fontId="26" fillId="3" borderId="18" xfId="0" applyFont="1" applyFill="1" applyBorder="1"/>
    <xf numFmtId="4" fontId="17" fillId="3" borderId="18" xfId="1" applyNumberFormat="1" applyFont="1" applyFill="1" applyBorder="1" applyAlignment="1">
      <alignment horizontal="right"/>
    </xf>
    <xf numFmtId="4" fontId="17" fillId="3" borderId="18" xfId="1" applyNumberFormat="1" applyFont="1" applyFill="1" applyBorder="1"/>
    <xf numFmtId="4" fontId="26" fillId="3" borderId="18" xfId="0" applyNumberFormat="1" applyFont="1" applyFill="1" applyBorder="1"/>
    <xf numFmtId="0" fontId="6" fillId="3" borderId="0" xfId="0" applyFont="1" applyFill="1"/>
    <xf numFmtId="0" fontId="25" fillId="6" borderId="1" xfId="204" applyFont="1" applyFill="1" applyBorder="1" applyAlignment="1">
      <alignment horizontal="center"/>
    </xf>
    <xf numFmtId="0" fontId="25" fillId="6" borderId="1" xfId="0" applyFont="1" applyFill="1" applyBorder="1" applyProtection="1"/>
    <xf numFmtId="14" fontId="10" fillId="6" borderId="1" xfId="0" applyNumberFormat="1" applyFont="1" applyFill="1" applyBorder="1" applyAlignment="1">
      <alignment horizontal="center"/>
    </xf>
    <xf numFmtId="43" fontId="11" fillId="6" borderId="1" xfId="1" applyFont="1" applyFill="1" applyBorder="1" applyAlignment="1">
      <alignment horizontal="right"/>
    </xf>
    <xf numFmtId="4" fontId="11" fillId="6" borderId="1" xfId="0" applyNumberFormat="1" applyFont="1" applyFill="1" applyBorder="1"/>
    <xf numFmtId="171" fontId="25" fillId="6" borderId="1" xfId="204" applyNumberFormat="1" applyFont="1" applyFill="1" applyBorder="1"/>
    <xf numFmtId="0" fontId="22" fillId="6" borderId="0" xfId="204" applyFont="1" applyFill="1" applyBorder="1"/>
    <xf numFmtId="0" fontId="24" fillId="6" borderId="1" xfId="204" applyFont="1" applyFill="1" applyBorder="1" applyAlignment="1">
      <alignment horizontal="center"/>
    </xf>
    <xf numFmtId="0" fontId="24" fillId="6" borderId="1" xfId="0" applyFont="1" applyFill="1" applyBorder="1" applyProtection="1"/>
    <xf numFmtId="14" fontId="8" fillId="6" borderId="1" xfId="0" applyNumberFormat="1" applyFont="1" applyFill="1" applyBorder="1" applyAlignment="1">
      <alignment horizontal="center"/>
    </xf>
    <xf numFmtId="4" fontId="9" fillId="6" borderId="1" xfId="0" applyNumberFormat="1" applyFont="1" applyFill="1" applyBorder="1"/>
    <xf numFmtId="171" fontId="24" fillId="6" borderId="1" xfId="204" applyNumberFormat="1" applyFont="1" applyFill="1" applyBorder="1"/>
    <xf numFmtId="0" fontId="20" fillId="6" borderId="0" xfId="204" applyFont="1" applyFill="1" applyBorder="1"/>
    <xf numFmtId="0" fontId="25" fillId="6" borderId="1" xfId="204" applyFont="1" applyFill="1" applyBorder="1"/>
    <xf numFmtId="14" fontId="25" fillId="6" borderId="1" xfId="0" applyNumberFormat="1" applyFont="1" applyFill="1" applyBorder="1" applyAlignment="1">
      <alignment horizontal="center"/>
    </xf>
    <xf numFmtId="43" fontId="11" fillId="6" borderId="1" xfId="1" applyFont="1" applyFill="1" applyBorder="1"/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 vertical="top" wrapText="1"/>
    </xf>
    <xf numFmtId="1" fontId="25" fillId="6" borderId="1" xfId="204" applyNumberFormat="1" applyFont="1" applyFill="1" applyBorder="1" applyAlignment="1">
      <alignment horizontal="center"/>
    </xf>
    <xf numFmtId="14" fontId="25" fillId="6" borderId="1" xfId="204" applyNumberFormat="1" applyFont="1" applyFill="1" applyBorder="1" applyAlignment="1">
      <alignment horizontal="center"/>
    </xf>
    <xf numFmtId="43" fontId="25" fillId="6" borderId="1" xfId="1" applyFont="1" applyFill="1" applyBorder="1" applyAlignment="1">
      <alignment horizontal="right"/>
    </xf>
    <xf numFmtId="4" fontId="25" fillId="6" borderId="1" xfId="204" applyNumberFormat="1" applyFont="1" applyFill="1" applyBorder="1"/>
    <xf numFmtId="14" fontId="24" fillId="6" borderId="1" xfId="0" applyNumberFormat="1" applyFont="1" applyFill="1" applyBorder="1" applyAlignment="1">
      <alignment horizontal="center"/>
    </xf>
    <xf numFmtId="1" fontId="24" fillId="6" borderId="1" xfId="0" applyNumberFormat="1" applyFont="1" applyFill="1" applyBorder="1" applyAlignment="1">
      <alignment horizontal="center"/>
    </xf>
    <xf numFmtId="43" fontId="24" fillId="6" borderId="1" xfId="1" applyFont="1" applyFill="1" applyBorder="1" applyAlignment="1" applyProtection="1">
      <alignment horizontal="right"/>
    </xf>
    <xf numFmtId="1" fontId="25" fillId="6" borderId="1" xfId="0" applyNumberFormat="1" applyFont="1" applyFill="1" applyBorder="1" applyAlignment="1">
      <alignment horizontal="center"/>
    </xf>
    <xf numFmtId="4" fontId="25" fillId="6" borderId="1" xfId="0" applyNumberFormat="1" applyFont="1" applyFill="1" applyBorder="1" applyProtection="1"/>
    <xf numFmtId="0" fontId="19" fillId="0" borderId="0" xfId="193"/>
    <xf numFmtId="0" fontId="31" fillId="0" borderId="18" xfId="193" applyFont="1" applyBorder="1" applyAlignment="1">
      <alignment horizontal="right"/>
    </xf>
    <xf numFmtId="0" fontId="19" fillId="0" borderId="18" xfId="193" applyBorder="1"/>
    <xf numFmtId="0" fontId="19" fillId="0" borderId="20" xfId="193" applyBorder="1"/>
    <xf numFmtId="0" fontId="33" fillId="0" borderId="20" xfId="193" applyFont="1" applyFill="1" applyBorder="1" applyAlignment="1">
      <alignment horizontal="left"/>
    </xf>
    <xf numFmtId="0" fontId="33" fillId="0" borderId="18" xfId="193" applyFont="1" applyFill="1" applyBorder="1" applyAlignment="1">
      <alignment horizontal="left"/>
    </xf>
    <xf numFmtId="0" fontId="33" fillId="0" borderId="18" xfId="193" applyFont="1" applyFill="1" applyBorder="1" applyAlignment="1"/>
    <xf numFmtId="0" fontId="34" fillId="0" borderId="18" xfId="193" applyFont="1" applyFill="1" applyBorder="1" applyAlignment="1">
      <alignment horizontal="left"/>
    </xf>
    <xf numFmtId="0" fontId="33" fillId="0" borderId="18" xfId="193" applyFont="1" applyFill="1" applyBorder="1" applyAlignment="1">
      <alignment horizontal="right"/>
    </xf>
    <xf numFmtId="0" fontId="35" fillId="0" borderId="18" xfId="193" applyFont="1" applyFill="1" applyBorder="1" applyAlignment="1">
      <alignment horizontal="left"/>
    </xf>
    <xf numFmtId="0" fontId="33" fillId="0" borderId="18" xfId="193" applyFont="1" applyFill="1" applyBorder="1"/>
    <xf numFmtId="0" fontId="36" fillId="0" borderId="18" xfId="193" applyFont="1" applyFill="1" applyBorder="1"/>
    <xf numFmtId="0" fontId="33" fillId="0" borderId="18" xfId="193" applyFont="1" applyBorder="1"/>
    <xf numFmtId="0" fontId="33" fillId="0" borderId="18" xfId="193" applyNumberFormat="1" applyFont="1" applyFill="1" applyBorder="1" applyAlignment="1" applyProtection="1">
      <alignment horizontal="left" wrapText="1" readingOrder="1"/>
    </xf>
    <xf numFmtId="0" fontId="34" fillId="0" borderId="18" xfId="193" applyFont="1" applyBorder="1"/>
    <xf numFmtId="0" fontId="33" fillId="0" borderId="18" xfId="193" applyFont="1" applyFill="1" applyBorder="1" applyAlignment="1">
      <alignment horizontal="left" vertical="top" wrapText="1"/>
    </xf>
    <xf numFmtId="0" fontId="33" fillId="0" borderId="18" xfId="193" applyFont="1" applyFill="1" applyBorder="1" applyAlignment="1">
      <alignment horizontal="left" wrapText="1"/>
    </xf>
    <xf numFmtId="0" fontId="31" fillId="0" borderId="18" xfId="193" applyNumberFormat="1" applyFont="1" applyBorder="1" applyAlignment="1">
      <alignment horizontal="left"/>
    </xf>
    <xf numFmtId="0" fontId="33" fillId="0" borderId="18" xfId="193" applyFont="1" applyFill="1" applyBorder="1" applyProtection="1"/>
    <xf numFmtId="0" fontId="37" fillId="0" borderId="18" xfId="193" applyFont="1" applyBorder="1" applyAlignment="1">
      <alignment horizontal="right"/>
    </xf>
    <xf numFmtId="0" fontId="37" fillId="0" borderId="18" xfId="193" applyFont="1" applyFill="1" applyBorder="1" applyAlignment="1">
      <alignment horizontal="left"/>
    </xf>
    <xf numFmtId="0" fontId="33" fillId="0" borderId="18" xfId="134" applyNumberFormat="1" applyFont="1" applyFill="1" applyBorder="1" applyAlignment="1" applyProtection="1">
      <alignment horizontal="left" wrapText="1" readingOrder="1"/>
    </xf>
    <xf numFmtId="0" fontId="36" fillId="0" borderId="18" xfId="193" applyFont="1" applyFill="1" applyBorder="1" applyAlignment="1">
      <alignment horizontal="left"/>
    </xf>
    <xf numFmtId="0" fontId="33" fillId="0" borderId="21" xfId="193" applyFont="1" applyFill="1" applyBorder="1" applyAlignment="1">
      <alignment horizontal="right"/>
    </xf>
    <xf numFmtId="0" fontId="19" fillId="0" borderId="18" xfId="193" applyFont="1" applyBorder="1"/>
    <xf numFmtId="0" fontId="19" fillId="0" borderId="18" xfId="193" applyFont="1" applyFill="1" applyBorder="1"/>
    <xf numFmtId="193" fontId="33" fillId="0" borderId="20" xfId="193" applyNumberFormat="1" applyFont="1" applyFill="1" applyBorder="1" applyAlignment="1">
      <alignment horizontal="left"/>
    </xf>
    <xf numFmtId="193" fontId="33" fillId="0" borderId="18" xfId="193" applyNumberFormat="1" applyFont="1" applyFill="1" applyBorder="1" applyAlignment="1">
      <alignment horizontal="left"/>
    </xf>
    <xf numFmtId="193" fontId="31" fillId="0" borderId="18" xfId="193" applyNumberFormat="1" applyFont="1" applyBorder="1" applyAlignment="1">
      <alignment horizontal="left"/>
    </xf>
    <xf numFmtId="193" fontId="33" fillId="0" borderId="18" xfId="193" applyNumberFormat="1" applyFont="1" applyBorder="1" applyAlignment="1">
      <alignment horizontal="left"/>
    </xf>
    <xf numFmtId="193" fontId="32" fillId="0" borderId="18" xfId="193" applyNumberFormat="1" applyFont="1" applyBorder="1" applyAlignment="1">
      <alignment horizontal="left"/>
    </xf>
    <xf numFmtId="193" fontId="32" fillId="0" borderId="18" xfId="193" applyNumberFormat="1" applyFont="1" applyBorder="1"/>
    <xf numFmtId="193" fontId="37" fillId="0" borderId="18" xfId="193" applyNumberFormat="1" applyFont="1" applyBorder="1" applyAlignment="1">
      <alignment horizontal="left"/>
    </xf>
    <xf numFmtId="193" fontId="33" fillId="0" borderId="18" xfId="193" applyNumberFormat="1" applyFont="1" applyFill="1" applyBorder="1" applyAlignment="1">
      <alignment horizontal="left" wrapText="1"/>
    </xf>
    <xf numFmtId="193" fontId="19" fillId="0" borderId="18" xfId="193" applyNumberFormat="1" applyFont="1" applyBorder="1" applyAlignment="1">
      <alignment horizontal="left"/>
    </xf>
    <xf numFmtId="0" fontId="33" fillId="0" borderId="20" xfId="193" applyNumberFormat="1" applyFont="1" applyFill="1" applyBorder="1" applyAlignment="1">
      <alignment horizontal="left"/>
    </xf>
    <xf numFmtId="0" fontId="33" fillId="0" borderId="18" xfId="193" applyNumberFormat="1" applyFont="1" applyFill="1" applyBorder="1" applyAlignment="1">
      <alignment horizontal="left"/>
    </xf>
    <xf numFmtId="0" fontId="33" fillId="0" borderId="18" xfId="193" applyNumberFormat="1" applyFont="1" applyBorder="1" applyAlignment="1">
      <alignment horizontal="left"/>
    </xf>
    <xf numFmtId="0" fontId="32" fillId="0" borderId="18" xfId="193" applyNumberFormat="1" applyFont="1" applyBorder="1" applyAlignment="1">
      <alignment horizontal="left"/>
    </xf>
    <xf numFmtId="0" fontId="32" fillId="0" borderId="18" xfId="193" applyNumberFormat="1" applyFont="1" applyBorder="1"/>
    <xf numFmtId="0" fontId="37" fillId="0" borderId="18" xfId="193" applyNumberFormat="1" applyFont="1" applyBorder="1" applyAlignment="1">
      <alignment horizontal="left"/>
    </xf>
    <xf numFmtId="0" fontId="33" fillId="0" borderId="18" xfId="193" applyNumberFormat="1" applyFont="1" applyFill="1" applyBorder="1" applyAlignment="1">
      <alignment horizontal="left" wrapText="1"/>
    </xf>
    <xf numFmtId="0" fontId="19" fillId="0" borderId="18" xfId="193" applyNumberFormat="1" applyFont="1" applyBorder="1" applyAlignment="1">
      <alignment horizontal="left"/>
    </xf>
    <xf numFmtId="4" fontId="33" fillId="0" borderId="20" xfId="110" applyNumberFormat="1" applyFont="1" applyFill="1" applyBorder="1" applyAlignment="1">
      <alignment horizontal="right"/>
    </xf>
    <xf numFmtId="4" fontId="33" fillId="0" borderId="20" xfId="110" applyNumberFormat="1" applyFont="1" applyFill="1" applyBorder="1"/>
    <xf numFmtId="4" fontId="33" fillId="0" borderId="20" xfId="110" applyNumberFormat="1" applyFont="1" applyBorder="1"/>
    <xf numFmtId="4" fontId="19" fillId="0" borderId="0" xfId="193" applyNumberFormat="1"/>
    <xf numFmtId="4" fontId="33" fillId="0" borderId="18" xfId="110" applyNumberFormat="1" applyFont="1" applyFill="1" applyBorder="1" applyAlignment="1">
      <alignment horizontal="right"/>
    </xf>
    <xf numFmtId="4" fontId="33" fillId="0" borderId="18" xfId="110" applyNumberFormat="1" applyFont="1" applyFill="1" applyBorder="1"/>
    <xf numFmtId="4" fontId="33" fillId="0" borderId="18" xfId="110" applyNumberFormat="1" applyFont="1" applyBorder="1"/>
    <xf numFmtId="4" fontId="33" fillId="0" borderId="19" xfId="110" applyNumberFormat="1" applyFont="1" applyBorder="1"/>
    <xf numFmtId="4" fontId="33" fillId="0" borderId="18" xfId="110" applyNumberFormat="1" applyFont="1" applyBorder="1" applyAlignment="1">
      <alignment horizontal="right"/>
    </xf>
    <xf numFmtId="4" fontId="33" fillId="0" borderId="19" xfId="110" applyNumberFormat="1" applyFont="1" applyFill="1" applyBorder="1"/>
    <xf numFmtId="0" fontId="25" fillId="0" borderId="1" xfId="204" applyFont="1" applyFill="1" applyBorder="1" applyAlignment="1">
      <alignment horizontal="center" wrapText="1"/>
    </xf>
    <xf numFmtId="0" fontId="18" fillId="2" borderId="0" xfId="0" applyFont="1" applyFill="1"/>
    <xf numFmtId="0" fontId="18" fillId="2" borderId="0" xfId="0" applyNumberFormat="1" applyFont="1" applyFill="1" applyAlignment="1">
      <alignment horizontal="right"/>
    </xf>
    <xf numFmtId="0" fontId="33" fillId="0" borderId="19" xfId="193" applyFont="1" applyFill="1" applyBorder="1" applyAlignment="1">
      <alignment horizontal="right"/>
    </xf>
    <xf numFmtId="14" fontId="33" fillId="0" borderId="20" xfId="193" applyNumberFormat="1" applyFont="1" applyFill="1" applyBorder="1" applyAlignment="1">
      <alignment horizontal="left"/>
    </xf>
  </cellXfs>
  <cellStyles count="209">
    <cellStyle name="Comma" xfId="1" builtinId="3"/>
    <cellStyle name="Comma 2" xfId="2"/>
    <cellStyle name="Comma 2 10" xfId="3"/>
    <cellStyle name="Comma 2 11" xfId="4"/>
    <cellStyle name="Comma 2 12" xfId="5"/>
    <cellStyle name="Comma 2 13" xfId="6"/>
    <cellStyle name="Comma 2 14" xfId="7"/>
    <cellStyle name="Comma 2 15" xfId="8"/>
    <cellStyle name="Comma 2 16" xfId="9"/>
    <cellStyle name="Comma 2 17" xfId="10"/>
    <cellStyle name="Comma 2 18" xfId="11"/>
    <cellStyle name="Comma 2 19" xfId="12"/>
    <cellStyle name="Comma 2 2" xfId="13"/>
    <cellStyle name="Comma 2 2 10" xfId="14"/>
    <cellStyle name="Comma 2 2 11" xfId="15"/>
    <cellStyle name="Comma 2 2 12" xfId="16"/>
    <cellStyle name="Comma 2 2 13" xfId="17"/>
    <cellStyle name="Comma 2 2 14" xfId="18"/>
    <cellStyle name="Comma 2 2 15" xfId="19"/>
    <cellStyle name="Comma 2 2 16" xfId="20"/>
    <cellStyle name="Comma 2 2 17" xfId="21"/>
    <cellStyle name="Comma 2 2 18" xfId="22"/>
    <cellStyle name="Comma 2 2 19" xfId="23"/>
    <cellStyle name="Comma 2 2 2" xfId="24"/>
    <cellStyle name="Comma 2 2 20" xfId="25"/>
    <cellStyle name="Comma 2 2 21" xfId="26"/>
    <cellStyle name="Comma 2 2 3" xfId="27"/>
    <cellStyle name="Comma 2 2 4" xfId="28"/>
    <cellStyle name="Comma 2 2 5" xfId="29"/>
    <cellStyle name="Comma 2 2 6" xfId="30"/>
    <cellStyle name="Comma 2 2 7" xfId="31"/>
    <cellStyle name="Comma 2 2 8" xfId="32"/>
    <cellStyle name="Comma 2 2 9" xfId="33"/>
    <cellStyle name="Comma 2 20" xfId="34"/>
    <cellStyle name="Comma 2 21" xfId="35"/>
    <cellStyle name="Comma 2 22" xfId="36"/>
    <cellStyle name="Comma 2 23" xfId="37"/>
    <cellStyle name="Comma 2 24" xfId="38"/>
    <cellStyle name="Comma 2 25" xfId="39"/>
    <cellStyle name="Comma 2 26" xfId="40"/>
    <cellStyle name="Comma 2 27" xfId="41"/>
    <cellStyle name="Comma 2 28" xfId="42"/>
    <cellStyle name="Comma 2 29" xfId="43"/>
    <cellStyle name="Comma 2 3" xfId="44"/>
    <cellStyle name="Comma 2 3 10" xfId="45"/>
    <cellStyle name="Comma 2 3 11" xfId="46"/>
    <cellStyle name="Comma 2 3 12" xfId="47"/>
    <cellStyle name="Comma 2 3 13" xfId="48"/>
    <cellStyle name="Comma 2 3 14" xfId="49"/>
    <cellStyle name="Comma 2 3 15" xfId="50"/>
    <cellStyle name="Comma 2 3 16" xfId="51"/>
    <cellStyle name="Comma 2 3 17" xfId="52"/>
    <cellStyle name="Comma 2 3 18" xfId="53"/>
    <cellStyle name="Comma 2 3 19" xfId="54"/>
    <cellStyle name="Comma 2 3 2" xfId="55"/>
    <cellStyle name="Comma 2 3 20" xfId="56"/>
    <cellStyle name="Comma 2 3 21" xfId="57"/>
    <cellStyle name="Comma 2 3 3" xfId="58"/>
    <cellStyle name="Comma 2 3 4" xfId="59"/>
    <cellStyle name="Comma 2 3 5" xfId="60"/>
    <cellStyle name="Comma 2 3 6" xfId="61"/>
    <cellStyle name="Comma 2 3 7" xfId="62"/>
    <cellStyle name="Comma 2 3 8" xfId="63"/>
    <cellStyle name="Comma 2 3 9" xfId="64"/>
    <cellStyle name="Comma 2 30" xfId="65"/>
    <cellStyle name="Comma 2 31" xfId="66"/>
    <cellStyle name="Comma 2 32" xfId="67"/>
    <cellStyle name="Comma 2 33" xfId="68"/>
    <cellStyle name="Comma 2 34" xfId="69"/>
    <cellStyle name="Comma 2 35" xfId="70"/>
    <cellStyle name="Comma 2 36" xfId="71"/>
    <cellStyle name="Comma 2 37" xfId="72"/>
    <cellStyle name="Comma 2 38" xfId="73"/>
    <cellStyle name="Comma 2 39" xfId="74"/>
    <cellStyle name="Comma 2 4" xfId="75"/>
    <cellStyle name="Comma 2 40" xfId="76"/>
    <cellStyle name="Comma 2 41" xfId="77"/>
    <cellStyle name="Comma 2 42" xfId="78"/>
    <cellStyle name="Comma 2 43" xfId="79"/>
    <cellStyle name="Comma 2 44" xfId="80"/>
    <cellStyle name="Comma 2 45" xfId="81"/>
    <cellStyle name="Comma 2 46" xfId="82"/>
    <cellStyle name="Comma 2 47" xfId="83"/>
    <cellStyle name="Comma 2 48" xfId="84"/>
    <cellStyle name="Comma 2 5" xfId="85"/>
    <cellStyle name="Comma 2 6" xfId="86"/>
    <cellStyle name="Comma 2 7" xfId="87"/>
    <cellStyle name="Comma 2 8" xfId="88"/>
    <cellStyle name="Comma 2 9" xfId="89"/>
    <cellStyle name="Comma 3" xfId="90"/>
    <cellStyle name="Comma 3 10" xfId="91"/>
    <cellStyle name="Comma 3 11" xfId="92"/>
    <cellStyle name="Comma 3 12" xfId="93"/>
    <cellStyle name="Comma 3 13" xfId="94"/>
    <cellStyle name="Comma 3 14" xfId="95"/>
    <cellStyle name="Comma 3 15" xfId="96"/>
    <cellStyle name="Comma 3 16" xfId="97"/>
    <cellStyle name="Comma 3 17" xfId="98"/>
    <cellStyle name="Comma 3 18" xfId="99"/>
    <cellStyle name="Comma 3 19" xfId="100"/>
    <cellStyle name="Comma 3 2" xfId="101"/>
    <cellStyle name="Comma 3 3" xfId="102"/>
    <cellStyle name="Comma 3 4" xfId="103"/>
    <cellStyle name="Comma 3 5" xfId="104"/>
    <cellStyle name="Comma 3 6" xfId="105"/>
    <cellStyle name="Comma 3 7" xfId="106"/>
    <cellStyle name="Comma 3 8" xfId="107"/>
    <cellStyle name="Comma 3 9" xfId="108"/>
    <cellStyle name="Comma 4" xfId="109"/>
    <cellStyle name="Comma 5" xfId="110"/>
    <cellStyle name="Normal" xfId="0" builtinId="0"/>
    <cellStyle name="Normal 10" xfId="111"/>
    <cellStyle name="Normal 11" xfId="112"/>
    <cellStyle name="Normal 12" xfId="113"/>
    <cellStyle name="Normal 13" xfId="114"/>
    <cellStyle name="Normal 13 2" xfId="115"/>
    <cellStyle name="Normal 14" xfId="116"/>
    <cellStyle name="Normal 14 2" xfId="117"/>
    <cellStyle name="Normal 15" xfId="118"/>
    <cellStyle name="Normal 16" xfId="119"/>
    <cellStyle name="Normal 17" xfId="120"/>
    <cellStyle name="Normal 18" xfId="121"/>
    <cellStyle name="Normal 19" xfId="122"/>
    <cellStyle name="Normal 2" xfId="123"/>
    <cellStyle name="Normal 2 10" xfId="124"/>
    <cellStyle name="Normal 2 11" xfId="125"/>
    <cellStyle name="Normal 2 12" xfId="126"/>
    <cellStyle name="Normal 2 13" xfId="127"/>
    <cellStyle name="Normal 2 14" xfId="128"/>
    <cellStyle name="Normal 2 15" xfId="129"/>
    <cellStyle name="Normal 2 16" xfId="130"/>
    <cellStyle name="Normal 2 17" xfId="131"/>
    <cellStyle name="Normal 2 18" xfId="132"/>
    <cellStyle name="Normal 2 19" xfId="133"/>
    <cellStyle name="Normal 2 2" xfId="134"/>
    <cellStyle name="Normal 2 2 10" xfId="135"/>
    <cellStyle name="Normal 2 2 11" xfId="136"/>
    <cellStyle name="Normal 2 2 12" xfId="137"/>
    <cellStyle name="Normal 2 2 13" xfId="138"/>
    <cellStyle name="Normal 2 2 14" xfId="139"/>
    <cellStyle name="Normal 2 2 15" xfId="140"/>
    <cellStyle name="Normal 2 2 16" xfId="141"/>
    <cellStyle name="Normal 2 2 17" xfId="142"/>
    <cellStyle name="Normal 2 2 18" xfId="143"/>
    <cellStyle name="Normal 2 2 19" xfId="144"/>
    <cellStyle name="Normal 2 2 2" xfId="145"/>
    <cellStyle name="Normal 2 2 2 10" xfId="146"/>
    <cellStyle name="Normal 2 2 2 11" xfId="147"/>
    <cellStyle name="Normal 2 2 2 12" xfId="148"/>
    <cellStyle name="Normal 2 2 2 13" xfId="149"/>
    <cellStyle name="Normal 2 2 2 14" xfId="150"/>
    <cellStyle name="Normal 2 2 2 15" xfId="151"/>
    <cellStyle name="Normal 2 2 2 16" xfId="152"/>
    <cellStyle name="Normal 2 2 2 17" xfId="153"/>
    <cellStyle name="Normal 2 2 2 18" xfId="154"/>
    <cellStyle name="Normal 2 2 2 19" xfId="155"/>
    <cellStyle name="Normal 2 2 2 2" xfId="156"/>
    <cellStyle name="Normal 2 2 2 3" xfId="157"/>
    <cellStyle name="Normal 2 2 2 4" xfId="158"/>
    <cellStyle name="Normal 2 2 2 5" xfId="159"/>
    <cellStyle name="Normal 2 2 2 6" xfId="160"/>
    <cellStyle name="Normal 2 2 2 7" xfId="161"/>
    <cellStyle name="Normal 2 2 2 8" xfId="162"/>
    <cellStyle name="Normal 2 2 2 9" xfId="163"/>
    <cellStyle name="Normal 2 2 3" xfId="164"/>
    <cellStyle name="Normal 2 2 4" xfId="165"/>
    <cellStyle name="Normal 2 2 5" xfId="166"/>
    <cellStyle name="Normal 2 2 6" xfId="167"/>
    <cellStyle name="Normal 2 2 7" xfId="168"/>
    <cellStyle name="Normal 2 2 8" xfId="169"/>
    <cellStyle name="Normal 2 2 9" xfId="170"/>
    <cellStyle name="Normal 2 20" xfId="171"/>
    <cellStyle name="Normal 2 21" xfId="172"/>
    <cellStyle name="Normal 2 22" xfId="173"/>
    <cellStyle name="Normal 2 23" xfId="174"/>
    <cellStyle name="Normal 2 24" xfId="175"/>
    <cellStyle name="Normal 2 25" xfId="176"/>
    <cellStyle name="Normal 2 26" xfId="177"/>
    <cellStyle name="Normal 2 27" xfId="178"/>
    <cellStyle name="Normal 2 28" xfId="179"/>
    <cellStyle name="Normal 2 3" xfId="180"/>
    <cellStyle name="Normal 2 4" xfId="181"/>
    <cellStyle name="Normal 2 5" xfId="182"/>
    <cellStyle name="Normal 2 6" xfId="183"/>
    <cellStyle name="Normal 2 7" xfId="184"/>
    <cellStyle name="Normal 2 8" xfId="185"/>
    <cellStyle name="Normal 2 9" xfId="186"/>
    <cellStyle name="Normal 20" xfId="187"/>
    <cellStyle name="Normal 21" xfId="188"/>
    <cellStyle name="Normal 22" xfId="189"/>
    <cellStyle name="Normal 23" xfId="190"/>
    <cellStyle name="Normal 24" xfId="191"/>
    <cellStyle name="Normal 28" xfId="192"/>
    <cellStyle name="Normal 3" xfId="193"/>
    <cellStyle name="Normal 3 2" xfId="194"/>
    <cellStyle name="Normal 3 3" xfId="195"/>
    <cellStyle name="Normal 3 4" xfId="196"/>
    <cellStyle name="Normal 38" xfId="197"/>
    <cellStyle name="Normal 4" xfId="198"/>
    <cellStyle name="Normal 4 15" xfId="199"/>
    <cellStyle name="Normal 40" xfId="200"/>
    <cellStyle name="Normal 5" xfId="201"/>
    <cellStyle name="Normal 5 14" xfId="202"/>
    <cellStyle name="Normal 6" xfId="203"/>
    <cellStyle name="Normal 7" xfId="204"/>
    <cellStyle name="Normal 7 2" xfId="205"/>
    <cellStyle name="Normal 8" xfId="206"/>
    <cellStyle name="Normal 9" xfId="207"/>
    <cellStyle name="Normal_STATEMENT OF ACCOUNT -NIGERIAN ROPES" xfId="20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10</xdr:col>
      <xdr:colOff>609600</xdr:colOff>
      <xdr:row>2</xdr:row>
      <xdr:rowOff>171450</xdr:rowOff>
    </xdr:to>
    <xdr:pic>
      <xdr:nvPicPr>
        <xdr:cNvPr id="250226" name="Picture 5" descr="http://www.custodianinsurance.com/images/index_0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2500"/>
        <a:stretch>
          <a:fillRect/>
        </a:stretch>
      </xdr:blipFill>
      <xdr:spPr bwMode="auto">
        <a:xfrm>
          <a:off x="7467600" y="0"/>
          <a:ext cx="30480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2</xdr:col>
      <xdr:colOff>38100</xdr:colOff>
      <xdr:row>45</xdr:row>
      <xdr:rowOff>133350</xdr:rowOff>
    </xdr:to>
    <xdr:pic>
      <xdr:nvPicPr>
        <xdr:cNvPr id="228105" name="Picture 5" descr="http://www.custodianinsurance.com/images/index_0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2500"/>
        <a:stretch>
          <a:fillRect/>
        </a:stretch>
      </xdr:blipFill>
      <xdr:spPr bwMode="auto">
        <a:xfrm>
          <a:off x="0" y="9344025"/>
          <a:ext cx="277177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1676400</xdr:colOff>
      <xdr:row>0</xdr:row>
      <xdr:rowOff>219075</xdr:rowOff>
    </xdr:to>
    <xdr:pic>
      <xdr:nvPicPr>
        <xdr:cNvPr id="228106" name="Picture 5" descr="http://www.custodianinsurance.com/images/index_0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2500"/>
        <a:stretch>
          <a:fillRect/>
        </a:stretch>
      </xdr:blipFill>
      <xdr:spPr bwMode="auto">
        <a:xfrm>
          <a:off x="0" y="95250"/>
          <a:ext cx="167640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0"/>
  <sheetViews>
    <sheetView tabSelected="1" workbookViewId="0">
      <selection activeCell="C12" sqref="C12"/>
    </sheetView>
  </sheetViews>
  <sheetFormatPr defaultRowHeight="15"/>
  <cols>
    <col min="1" max="1" width="4.28515625" style="188" bestFit="1" customWidth="1"/>
    <col min="2" max="2" width="4.28515625" style="188" customWidth="1"/>
    <col min="3" max="3" width="28.7109375" style="188" customWidth="1"/>
    <col min="4" max="11" width="14.42578125" style="188" customWidth="1"/>
    <col min="12" max="12" width="11.85546875" style="188" customWidth="1"/>
    <col min="13" max="13" width="11.42578125" style="188" customWidth="1"/>
    <col min="14" max="15" width="11.7109375" style="188" customWidth="1"/>
    <col min="16" max="16" width="13.28515625" style="188" customWidth="1"/>
    <col min="17" max="16384" width="9.140625" style="188"/>
  </cols>
  <sheetData>
    <row r="1" spans="1:16" customFormat="1">
      <c r="A1" s="242" t="s">
        <v>284</v>
      </c>
      <c r="B1" s="242" t="s">
        <v>20</v>
      </c>
      <c r="C1" s="242" t="s">
        <v>285</v>
      </c>
      <c r="D1" s="188" t="s">
        <v>24</v>
      </c>
      <c r="E1" s="243" t="s">
        <v>298</v>
      </c>
      <c r="F1" s="243" t="s">
        <v>299</v>
      </c>
      <c r="G1" s="243" t="s">
        <v>300</v>
      </c>
      <c r="H1" s="243" t="s">
        <v>301</v>
      </c>
      <c r="I1" s="243" t="s">
        <v>302</v>
      </c>
      <c r="J1" s="243" t="s">
        <v>303</v>
      </c>
      <c r="K1" s="243" t="s">
        <v>304</v>
      </c>
      <c r="L1" s="242" t="s">
        <v>293</v>
      </c>
      <c r="M1" s="242" t="s">
        <v>294</v>
      </c>
      <c r="N1" s="242" t="s">
        <v>295</v>
      </c>
      <c r="O1" s="242" t="s">
        <v>296</v>
      </c>
      <c r="P1" s="242" t="s">
        <v>297</v>
      </c>
    </row>
    <row r="2" spans="1:16">
      <c r="A2" s="191">
        <v>1</v>
      </c>
      <c r="B2" s="191"/>
      <c r="C2" s="192" t="s">
        <v>151</v>
      </c>
      <c r="D2" s="214" t="s">
        <v>307</v>
      </c>
      <c r="E2" s="223">
        <v>53</v>
      </c>
      <c r="F2" s="223"/>
      <c r="G2" s="223"/>
      <c r="H2" s="245" t="s">
        <v>305</v>
      </c>
      <c r="I2" s="245" t="s">
        <v>306</v>
      </c>
      <c r="J2" s="223"/>
      <c r="K2" s="223"/>
      <c r="L2" s="231">
        <v>398233.06</v>
      </c>
      <c r="M2" s="232">
        <v>929210.47</v>
      </c>
      <c r="N2" s="233">
        <v>331860.88</v>
      </c>
      <c r="O2" s="233"/>
      <c r="P2" s="233">
        <v>1659304.41</v>
      </c>
    </row>
    <row r="3" spans="1:16">
      <c r="A3" s="190">
        <v>2</v>
      </c>
      <c r="B3" s="190"/>
      <c r="C3" s="193" t="s">
        <v>152</v>
      </c>
      <c r="D3" s="215" t="s">
        <v>308</v>
      </c>
      <c r="E3" s="224">
        <v>49</v>
      </c>
      <c r="F3" s="224"/>
      <c r="G3" s="224"/>
      <c r="H3" s="245" t="s">
        <v>305</v>
      </c>
      <c r="I3" s="245" t="s">
        <v>306</v>
      </c>
      <c r="J3" s="224"/>
      <c r="K3" s="224"/>
      <c r="L3" s="235">
        <v>344604.05</v>
      </c>
      <c r="M3" s="236">
        <v>804076.12</v>
      </c>
      <c r="N3" s="237">
        <v>287170.05</v>
      </c>
      <c r="O3" s="237"/>
      <c r="P3" s="237">
        <v>1435850.22</v>
      </c>
    </row>
    <row r="4" spans="1:16">
      <c r="A4" s="190">
        <v>3</v>
      </c>
      <c r="B4" s="190"/>
      <c r="C4" s="193" t="s">
        <v>153</v>
      </c>
      <c r="D4" s="215" t="s">
        <v>309</v>
      </c>
      <c r="E4" s="224">
        <v>39</v>
      </c>
      <c r="F4" s="224"/>
      <c r="G4" s="224"/>
      <c r="H4" s="245" t="s">
        <v>305</v>
      </c>
      <c r="I4" s="245" t="s">
        <v>306</v>
      </c>
      <c r="J4" s="224"/>
      <c r="K4" s="224"/>
      <c r="L4" s="235">
        <v>344604.05</v>
      </c>
      <c r="M4" s="236">
        <v>804076.12</v>
      </c>
      <c r="N4" s="237">
        <v>287170.05</v>
      </c>
      <c r="O4" s="237"/>
      <c r="P4" s="237">
        <v>1435850.22</v>
      </c>
    </row>
    <row r="5" spans="1:16">
      <c r="A5" s="191">
        <v>4</v>
      </c>
      <c r="B5" s="190"/>
      <c r="C5" s="194" t="s">
        <v>154</v>
      </c>
      <c r="D5" s="215" t="s">
        <v>310</v>
      </c>
      <c r="E5" s="224">
        <v>36</v>
      </c>
      <c r="F5" s="224"/>
      <c r="G5" s="224"/>
      <c r="H5" s="245" t="s">
        <v>305</v>
      </c>
      <c r="I5" s="245" t="s">
        <v>306</v>
      </c>
      <c r="J5" s="224"/>
      <c r="K5" s="224"/>
      <c r="L5" s="235">
        <v>344604.05</v>
      </c>
      <c r="M5" s="236">
        <v>804076.12</v>
      </c>
      <c r="N5" s="237">
        <v>287170.05</v>
      </c>
      <c r="O5" s="237"/>
      <c r="P5" s="237">
        <v>1435850.22</v>
      </c>
    </row>
    <row r="6" spans="1:16">
      <c r="A6" s="190">
        <v>5</v>
      </c>
      <c r="B6" s="190"/>
      <c r="C6" s="195" t="s">
        <v>60</v>
      </c>
      <c r="D6" s="215" t="s">
        <v>311</v>
      </c>
      <c r="E6" s="224">
        <v>37</v>
      </c>
      <c r="F6" s="224"/>
      <c r="G6" s="224"/>
      <c r="H6" s="245" t="s">
        <v>305</v>
      </c>
      <c r="I6" s="245" t="s">
        <v>306</v>
      </c>
      <c r="J6" s="224"/>
      <c r="K6" s="224"/>
      <c r="L6" s="235">
        <v>344604.05</v>
      </c>
      <c r="M6" s="236">
        <v>804076.12</v>
      </c>
      <c r="N6" s="237">
        <v>287170.05</v>
      </c>
      <c r="O6" s="237"/>
      <c r="P6" s="237">
        <v>1435850.22</v>
      </c>
    </row>
    <row r="7" spans="1:16">
      <c r="A7" s="190">
        <v>6</v>
      </c>
      <c r="B7" s="190"/>
      <c r="C7" s="193" t="s">
        <v>64</v>
      </c>
      <c r="D7" s="215" t="s">
        <v>312</v>
      </c>
      <c r="E7" s="224">
        <v>39</v>
      </c>
      <c r="F7" s="224"/>
      <c r="G7" s="224"/>
      <c r="H7" s="245" t="s">
        <v>305</v>
      </c>
      <c r="I7" s="245" t="s">
        <v>306</v>
      </c>
      <c r="J7" s="224"/>
      <c r="K7" s="224"/>
      <c r="L7" s="235">
        <v>344604.05</v>
      </c>
      <c r="M7" s="236">
        <v>804076.12</v>
      </c>
      <c r="N7" s="237">
        <v>287170.05</v>
      </c>
      <c r="O7" s="237"/>
      <c r="P7" s="237">
        <v>1435850.22</v>
      </c>
    </row>
    <row r="8" spans="1:16">
      <c r="A8" s="191">
        <v>7</v>
      </c>
      <c r="B8" s="190"/>
      <c r="C8" s="193" t="s">
        <v>44</v>
      </c>
      <c r="D8" s="215" t="s">
        <v>313</v>
      </c>
      <c r="E8" s="224">
        <v>42</v>
      </c>
      <c r="F8" s="224"/>
      <c r="G8" s="224"/>
      <c r="H8" s="245" t="s">
        <v>305</v>
      </c>
      <c r="I8" s="245" t="s">
        <v>306</v>
      </c>
      <c r="J8" s="224"/>
      <c r="K8" s="224"/>
      <c r="L8" s="235">
        <v>313276.40999999997</v>
      </c>
      <c r="M8" s="236">
        <v>730978.29</v>
      </c>
      <c r="N8" s="237">
        <v>261063.67</v>
      </c>
      <c r="O8" s="237"/>
      <c r="P8" s="237">
        <v>1305318.3799999999</v>
      </c>
    </row>
    <row r="9" spans="1:16">
      <c r="A9" s="190">
        <v>8</v>
      </c>
      <c r="B9" s="190"/>
      <c r="C9" s="193" t="s">
        <v>51</v>
      </c>
      <c r="D9" s="215" t="s">
        <v>314</v>
      </c>
      <c r="E9" s="224">
        <v>39</v>
      </c>
      <c r="F9" s="224"/>
      <c r="G9" s="224"/>
      <c r="H9" s="245" t="s">
        <v>305</v>
      </c>
      <c r="I9" s="245" t="s">
        <v>306</v>
      </c>
      <c r="J9" s="224"/>
      <c r="K9" s="224"/>
      <c r="L9" s="235">
        <v>313276.40999999997</v>
      </c>
      <c r="M9" s="236">
        <v>730978.29</v>
      </c>
      <c r="N9" s="237">
        <v>261063.67</v>
      </c>
      <c r="O9" s="237"/>
      <c r="P9" s="237">
        <v>1305318.3799999999</v>
      </c>
    </row>
    <row r="10" spans="1:16">
      <c r="A10" s="190">
        <v>9</v>
      </c>
      <c r="B10" s="190"/>
      <c r="C10" s="193" t="s">
        <v>106</v>
      </c>
      <c r="D10" s="216" t="s">
        <v>315</v>
      </c>
      <c r="E10" s="205">
        <v>45</v>
      </c>
      <c r="F10" s="205"/>
      <c r="G10" s="205"/>
      <c r="H10" s="245" t="s">
        <v>305</v>
      </c>
      <c r="I10" s="245" t="s">
        <v>306</v>
      </c>
      <c r="J10" s="205"/>
      <c r="K10" s="205"/>
      <c r="L10" s="235">
        <v>313276.40999999997</v>
      </c>
      <c r="M10" s="236">
        <v>730978.29</v>
      </c>
      <c r="N10" s="237">
        <v>261063.67</v>
      </c>
      <c r="O10" s="237"/>
      <c r="P10" s="237">
        <v>1305318.3799999999</v>
      </c>
    </row>
    <row r="11" spans="1:16">
      <c r="A11" s="191">
        <v>10</v>
      </c>
      <c r="B11" s="190"/>
      <c r="C11" s="193" t="s">
        <v>155</v>
      </c>
      <c r="D11" s="215" t="s">
        <v>316</v>
      </c>
      <c r="E11" s="224">
        <v>37</v>
      </c>
      <c r="F11" s="224"/>
      <c r="G11" s="224"/>
      <c r="H11" s="245" t="s">
        <v>305</v>
      </c>
      <c r="I11" s="245" t="s">
        <v>306</v>
      </c>
      <c r="J11" s="224"/>
      <c r="K11" s="224"/>
      <c r="L11" s="235">
        <v>313276.40999999997</v>
      </c>
      <c r="M11" s="236">
        <v>730978.29</v>
      </c>
      <c r="N11" s="237">
        <v>261063.67</v>
      </c>
      <c r="O11" s="237"/>
      <c r="P11" s="237">
        <v>1305318.3799999999</v>
      </c>
    </row>
    <row r="12" spans="1:16">
      <c r="A12" s="190">
        <v>11</v>
      </c>
      <c r="B12" s="190"/>
      <c r="C12" s="193" t="s">
        <v>156</v>
      </c>
      <c r="D12" s="215" t="s">
        <v>317</v>
      </c>
      <c r="E12" s="224">
        <v>38</v>
      </c>
      <c r="F12" s="224"/>
      <c r="G12" s="224"/>
      <c r="H12" s="245" t="s">
        <v>305</v>
      </c>
      <c r="I12" s="245" t="s">
        <v>306</v>
      </c>
      <c r="J12" s="224"/>
      <c r="K12" s="224"/>
      <c r="L12" s="235">
        <v>291419.92</v>
      </c>
      <c r="M12" s="236">
        <v>679979.81</v>
      </c>
      <c r="N12" s="237">
        <v>242849.93</v>
      </c>
      <c r="O12" s="237"/>
      <c r="P12" s="237">
        <v>1214249.6499999999</v>
      </c>
    </row>
    <row r="13" spans="1:16">
      <c r="A13" s="190">
        <v>12</v>
      </c>
      <c r="B13" s="196"/>
      <c r="C13" s="193" t="s">
        <v>157</v>
      </c>
      <c r="D13" s="215" t="s">
        <v>318</v>
      </c>
      <c r="E13" s="224">
        <v>46</v>
      </c>
      <c r="F13" s="224"/>
      <c r="G13" s="224"/>
      <c r="H13" s="245" t="s">
        <v>305</v>
      </c>
      <c r="I13" s="245" t="s">
        <v>306</v>
      </c>
      <c r="J13" s="224"/>
      <c r="K13" s="224"/>
      <c r="L13" s="235">
        <v>291419.92</v>
      </c>
      <c r="M13" s="236">
        <v>679979.81</v>
      </c>
      <c r="N13" s="237">
        <v>242849.93</v>
      </c>
      <c r="O13" s="237"/>
      <c r="P13" s="237">
        <v>1214249.6499999999</v>
      </c>
    </row>
    <row r="14" spans="1:16">
      <c r="A14" s="191">
        <v>13</v>
      </c>
      <c r="B14" s="196"/>
      <c r="C14" s="197" t="s">
        <v>158</v>
      </c>
      <c r="D14" s="215" t="s">
        <v>319</v>
      </c>
      <c r="E14" s="224">
        <v>42</v>
      </c>
      <c r="F14" s="224"/>
      <c r="G14" s="224"/>
      <c r="H14" s="245" t="s">
        <v>305</v>
      </c>
      <c r="I14" s="245" t="s">
        <v>306</v>
      </c>
      <c r="J14" s="224"/>
      <c r="K14" s="224"/>
      <c r="L14" s="235">
        <v>291419.92</v>
      </c>
      <c r="M14" s="236">
        <v>679979.81</v>
      </c>
      <c r="N14" s="237">
        <v>242849.93</v>
      </c>
      <c r="O14" s="237"/>
      <c r="P14" s="237">
        <v>1214249.6499999999</v>
      </c>
    </row>
    <row r="15" spans="1:16">
      <c r="A15" s="190">
        <v>14</v>
      </c>
      <c r="B15" s="196"/>
      <c r="C15" s="193" t="s">
        <v>159</v>
      </c>
      <c r="D15" s="215" t="s">
        <v>320</v>
      </c>
      <c r="E15" s="224">
        <v>38</v>
      </c>
      <c r="F15" s="224"/>
      <c r="G15" s="224"/>
      <c r="H15" s="245" t="s">
        <v>305</v>
      </c>
      <c r="I15" s="245" t="s">
        <v>306</v>
      </c>
      <c r="J15" s="224"/>
      <c r="K15" s="224"/>
      <c r="L15" s="235">
        <v>271088.28999999998</v>
      </c>
      <c r="M15" s="236">
        <v>632539.36</v>
      </c>
      <c r="N15" s="237">
        <v>225906.91</v>
      </c>
      <c r="O15" s="237"/>
      <c r="P15" s="237">
        <v>1129534.56</v>
      </c>
    </row>
    <row r="16" spans="1:16">
      <c r="A16" s="190">
        <v>15</v>
      </c>
      <c r="B16" s="244"/>
      <c r="C16" s="193" t="s">
        <v>160</v>
      </c>
      <c r="D16" s="215" t="s">
        <v>312</v>
      </c>
      <c r="E16" s="224">
        <v>39</v>
      </c>
      <c r="F16" s="224"/>
      <c r="G16" s="224"/>
      <c r="H16" s="245" t="s">
        <v>305</v>
      </c>
      <c r="I16" s="245" t="s">
        <v>306</v>
      </c>
      <c r="J16" s="224"/>
      <c r="K16" s="224"/>
      <c r="L16" s="235">
        <v>271088.28999999998</v>
      </c>
      <c r="M16" s="236">
        <v>632539.36</v>
      </c>
      <c r="N16" s="237">
        <v>225906.91</v>
      </c>
      <c r="O16" s="237"/>
      <c r="P16" s="237">
        <v>1129534.56</v>
      </c>
    </row>
    <row r="17" spans="1:16">
      <c r="A17" s="191">
        <v>16</v>
      </c>
      <c r="B17" s="244"/>
      <c r="C17" s="198" t="s">
        <v>161</v>
      </c>
      <c r="D17" s="215" t="s">
        <v>321</v>
      </c>
      <c r="E17" s="224">
        <v>40</v>
      </c>
      <c r="F17" s="224"/>
      <c r="G17" s="224"/>
      <c r="H17" s="245" t="s">
        <v>305</v>
      </c>
      <c r="I17" s="245" t="s">
        <v>306</v>
      </c>
      <c r="J17" s="224"/>
      <c r="K17" s="224"/>
      <c r="L17" s="235">
        <v>271088.28999999998</v>
      </c>
      <c r="M17" s="236">
        <v>632539.36</v>
      </c>
      <c r="N17" s="237">
        <v>225906.91</v>
      </c>
      <c r="O17" s="237"/>
      <c r="P17" s="237">
        <v>1129534.56</v>
      </c>
    </row>
    <row r="18" spans="1:16">
      <c r="A18" s="190">
        <v>17</v>
      </c>
      <c r="B18" s="244"/>
      <c r="C18" s="193" t="s">
        <v>162</v>
      </c>
      <c r="D18" s="215" t="s">
        <v>322</v>
      </c>
      <c r="E18" s="224">
        <v>37</v>
      </c>
      <c r="F18" s="224"/>
      <c r="G18" s="224"/>
      <c r="H18" s="245" t="s">
        <v>305</v>
      </c>
      <c r="I18" s="245" t="s">
        <v>306</v>
      </c>
      <c r="J18" s="224"/>
      <c r="K18" s="224"/>
      <c r="L18" s="235">
        <v>271088.28999999998</v>
      </c>
      <c r="M18" s="236">
        <v>632539.36</v>
      </c>
      <c r="N18" s="237">
        <v>225906.91</v>
      </c>
      <c r="O18" s="237"/>
      <c r="P18" s="237">
        <v>1129534.56</v>
      </c>
    </row>
    <row r="19" spans="1:16">
      <c r="A19" s="190">
        <v>18</v>
      </c>
      <c r="B19" s="244"/>
      <c r="C19" s="193" t="s">
        <v>163</v>
      </c>
      <c r="D19" s="215" t="s">
        <v>323</v>
      </c>
      <c r="E19" s="224">
        <v>32</v>
      </c>
      <c r="F19" s="224"/>
      <c r="G19" s="224"/>
      <c r="H19" s="245" t="s">
        <v>305</v>
      </c>
      <c r="I19" s="245" t="s">
        <v>306</v>
      </c>
      <c r="J19" s="224"/>
      <c r="K19" s="224"/>
      <c r="L19" s="235">
        <v>271088.28999999998</v>
      </c>
      <c r="M19" s="236">
        <v>632539.36</v>
      </c>
      <c r="N19" s="237">
        <v>225906.91</v>
      </c>
      <c r="O19" s="237"/>
      <c r="P19" s="237">
        <v>1129534.56</v>
      </c>
    </row>
    <row r="20" spans="1:16">
      <c r="A20" s="191">
        <v>19</v>
      </c>
      <c r="B20" s="244"/>
      <c r="C20" s="193" t="s">
        <v>164</v>
      </c>
      <c r="D20" s="215" t="s">
        <v>324</v>
      </c>
      <c r="E20" s="224">
        <v>33</v>
      </c>
      <c r="F20" s="224"/>
      <c r="G20" s="224"/>
      <c r="H20" s="245" t="s">
        <v>305</v>
      </c>
      <c r="I20" s="245" t="s">
        <v>306</v>
      </c>
      <c r="J20" s="224"/>
      <c r="K20" s="224"/>
      <c r="L20" s="235">
        <v>271088.28999999998</v>
      </c>
      <c r="M20" s="236">
        <v>632539.36</v>
      </c>
      <c r="N20" s="237">
        <v>225906.91</v>
      </c>
      <c r="O20" s="237"/>
      <c r="P20" s="237">
        <v>1129534.56</v>
      </c>
    </row>
    <row r="21" spans="1:16">
      <c r="A21" s="190">
        <v>20</v>
      </c>
      <c r="B21" s="244"/>
      <c r="C21" s="193" t="s">
        <v>46</v>
      </c>
      <c r="D21" s="215" t="s">
        <v>325</v>
      </c>
      <c r="E21" s="224">
        <v>36</v>
      </c>
      <c r="F21" s="224"/>
      <c r="G21" s="224"/>
      <c r="H21" s="245" t="s">
        <v>305</v>
      </c>
      <c r="I21" s="245" t="s">
        <v>306</v>
      </c>
      <c r="J21" s="224"/>
      <c r="K21" s="224"/>
      <c r="L21" s="235">
        <v>271088.28999999998</v>
      </c>
      <c r="M21" s="236">
        <v>632539.36</v>
      </c>
      <c r="N21" s="237">
        <v>225906.91</v>
      </c>
      <c r="O21" s="237"/>
      <c r="P21" s="237">
        <v>1129534.56</v>
      </c>
    </row>
    <row r="22" spans="1:16">
      <c r="A22" s="190">
        <v>21</v>
      </c>
      <c r="B22" s="244"/>
      <c r="C22" s="193" t="s">
        <v>165</v>
      </c>
      <c r="D22" s="215" t="s">
        <v>326</v>
      </c>
      <c r="E22" s="224">
        <v>42</v>
      </c>
      <c r="F22" s="224"/>
      <c r="G22" s="224"/>
      <c r="H22" s="245" t="s">
        <v>305</v>
      </c>
      <c r="I22" s="245" t="s">
        <v>306</v>
      </c>
      <c r="J22" s="224"/>
      <c r="K22" s="224"/>
      <c r="L22" s="235">
        <v>271088.28999999998</v>
      </c>
      <c r="M22" s="236">
        <v>632539.36</v>
      </c>
      <c r="N22" s="237">
        <v>225906.91</v>
      </c>
      <c r="O22" s="237"/>
      <c r="P22" s="237">
        <v>1129534.56</v>
      </c>
    </row>
    <row r="23" spans="1:16">
      <c r="A23" s="191">
        <v>22</v>
      </c>
      <c r="B23" s="244"/>
      <c r="C23" s="193" t="s">
        <v>166</v>
      </c>
      <c r="D23" s="215" t="s">
        <v>327</v>
      </c>
      <c r="E23" s="224">
        <v>39</v>
      </c>
      <c r="F23" s="224"/>
      <c r="G23" s="224"/>
      <c r="H23" s="245" t="s">
        <v>305</v>
      </c>
      <c r="I23" s="245" t="s">
        <v>306</v>
      </c>
      <c r="J23" s="224"/>
      <c r="K23" s="224"/>
      <c r="L23" s="235">
        <v>271088.28999999998</v>
      </c>
      <c r="M23" s="236">
        <v>632539.36</v>
      </c>
      <c r="N23" s="237">
        <v>225906.91</v>
      </c>
      <c r="O23" s="237"/>
      <c r="P23" s="237">
        <v>1129534.56</v>
      </c>
    </row>
    <row r="24" spans="1:16">
      <c r="A24" s="190">
        <v>23</v>
      </c>
      <c r="B24" s="244"/>
      <c r="C24" s="198" t="s">
        <v>167</v>
      </c>
      <c r="D24" s="215" t="s">
        <v>328</v>
      </c>
      <c r="E24" s="224">
        <v>38</v>
      </c>
      <c r="F24" s="224"/>
      <c r="G24" s="224"/>
      <c r="H24" s="245" t="s">
        <v>305</v>
      </c>
      <c r="I24" s="245" t="s">
        <v>306</v>
      </c>
      <c r="J24" s="224"/>
      <c r="K24" s="224"/>
      <c r="L24" s="235">
        <v>271088.28999999998</v>
      </c>
      <c r="M24" s="236">
        <v>632539.36</v>
      </c>
      <c r="N24" s="237">
        <v>225906.91</v>
      </c>
      <c r="O24" s="237"/>
      <c r="P24" s="237">
        <v>1129534.56</v>
      </c>
    </row>
    <row r="25" spans="1:16">
      <c r="A25" s="190">
        <v>24</v>
      </c>
      <c r="B25" s="244"/>
      <c r="C25" s="193" t="s">
        <v>168</v>
      </c>
      <c r="D25" s="215" t="s">
        <v>329</v>
      </c>
      <c r="E25" s="224">
        <v>38</v>
      </c>
      <c r="F25" s="224"/>
      <c r="G25" s="224"/>
      <c r="H25" s="245" t="s">
        <v>305</v>
      </c>
      <c r="I25" s="245" t="s">
        <v>306</v>
      </c>
      <c r="J25" s="224"/>
      <c r="K25" s="224"/>
      <c r="L25" s="235">
        <v>271088.28999999998</v>
      </c>
      <c r="M25" s="236">
        <v>632539.36</v>
      </c>
      <c r="N25" s="237">
        <v>225906.91</v>
      </c>
      <c r="O25" s="237"/>
      <c r="P25" s="237">
        <v>1129534.56</v>
      </c>
    </row>
    <row r="26" spans="1:16">
      <c r="A26" s="191">
        <v>25</v>
      </c>
      <c r="B26" s="244"/>
      <c r="C26" s="193" t="s">
        <v>65</v>
      </c>
      <c r="D26" s="215" t="s">
        <v>330</v>
      </c>
      <c r="E26" s="224">
        <v>36</v>
      </c>
      <c r="F26" s="224"/>
      <c r="G26" s="224"/>
      <c r="H26" s="245" t="s">
        <v>305</v>
      </c>
      <c r="I26" s="245" t="s">
        <v>306</v>
      </c>
      <c r="J26" s="224"/>
      <c r="K26" s="224"/>
      <c r="L26" s="235">
        <v>271088.28999999998</v>
      </c>
      <c r="M26" s="236">
        <v>632539.36</v>
      </c>
      <c r="N26" s="237">
        <v>225906.91</v>
      </c>
      <c r="O26" s="237"/>
      <c r="P26" s="237">
        <v>1129534.56</v>
      </c>
    </row>
    <row r="27" spans="1:16">
      <c r="A27" s="190">
        <v>26</v>
      </c>
      <c r="B27" s="244"/>
      <c r="C27" s="199" t="s">
        <v>169</v>
      </c>
      <c r="D27" s="215" t="s">
        <v>331</v>
      </c>
      <c r="E27" s="224">
        <v>34</v>
      </c>
      <c r="F27" s="224"/>
      <c r="G27" s="224"/>
      <c r="H27" s="245" t="s">
        <v>305</v>
      </c>
      <c r="I27" s="245" t="s">
        <v>306</v>
      </c>
      <c r="J27" s="224"/>
      <c r="K27" s="224"/>
      <c r="L27" s="235">
        <v>335809.77</v>
      </c>
      <c r="M27" s="236">
        <v>547900.14</v>
      </c>
      <c r="N27" s="237">
        <v>176741.98</v>
      </c>
      <c r="O27" s="237"/>
      <c r="P27" s="237">
        <v>1060451.8999999999</v>
      </c>
    </row>
    <row r="28" spans="1:16">
      <c r="A28" s="190">
        <v>27</v>
      </c>
      <c r="B28" s="244"/>
      <c r="C28" s="193" t="s">
        <v>170</v>
      </c>
      <c r="D28" s="215" t="s">
        <v>332</v>
      </c>
      <c r="E28" s="224">
        <v>40</v>
      </c>
      <c r="F28" s="224"/>
      <c r="G28" s="224"/>
      <c r="H28" s="245" t="s">
        <v>305</v>
      </c>
      <c r="I28" s="245" t="s">
        <v>306</v>
      </c>
      <c r="J28" s="224"/>
      <c r="K28" s="224"/>
      <c r="L28" s="235">
        <v>335809.77</v>
      </c>
      <c r="M28" s="236">
        <v>547900.14</v>
      </c>
      <c r="N28" s="237">
        <v>176741.98</v>
      </c>
      <c r="O28" s="237"/>
      <c r="P28" s="237">
        <v>1060451.8999999999</v>
      </c>
    </row>
    <row r="29" spans="1:16">
      <c r="A29" s="191">
        <v>28</v>
      </c>
      <c r="B29" s="244"/>
      <c r="C29" s="200" t="s">
        <v>279</v>
      </c>
      <c r="D29" s="215" t="s">
        <v>333</v>
      </c>
      <c r="E29" s="224">
        <v>34</v>
      </c>
      <c r="F29" s="224"/>
      <c r="G29" s="224"/>
      <c r="H29" s="245" t="s">
        <v>305</v>
      </c>
      <c r="I29" s="245" t="s">
        <v>306</v>
      </c>
      <c r="J29" s="224"/>
      <c r="K29" s="224"/>
      <c r="L29" s="235">
        <v>335809.77</v>
      </c>
      <c r="M29" s="236">
        <v>547900.14</v>
      </c>
      <c r="N29" s="237">
        <v>176741.98</v>
      </c>
      <c r="O29" s="237"/>
      <c r="P29" s="237">
        <v>1060451.8999999999</v>
      </c>
    </row>
    <row r="30" spans="1:16">
      <c r="A30" s="190">
        <v>29</v>
      </c>
      <c r="B30" s="244"/>
      <c r="C30" s="193" t="s">
        <v>172</v>
      </c>
      <c r="D30" s="215" t="s">
        <v>334</v>
      </c>
      <c r="E30" s="224">
        <v>35</v>
      </c>
      <c r="F30" s="224"/>
      <c r="G30" s="224"/>
      <c r="H30" s="245" t="s">
        <v>305</v>
      </c>
      <c r="I30" s="245" t="s">
        <v>306</v>
      </c>
      <c r="J30" s="224"/>
      <c r="K30" s="224"/>
      <c r="L30" s="235">
        <v>319818.83</v>
      </c>
      <c r="M30" s="236">
        <v>521809.66</v>
      </c>
      <c r="N30" s="238">
        <v>168325.7</v>
      </c>
      <c r="O30" s="238"/>
      <c r="P30" s="237">
        <v>1009954.19</v>
      </c>
    </row>
    <row r="31" spans="1:16">
      <c r="A31" s="190">
        <v>30</v>
      </c>
      <c r="B31" s="244"/>
      <c r="C31" s="193" t="s">
        <v>173</v>
      </c>
      <c r="D31" s="215" t="s">
        <v>335</v>
      </c>
      <c r="E31" s="224">
        <v>34</v>
      </c>
      <c r="F31" s="224"/>
      <c r="G31" s="224"/>
      <c r="H31" s="245" t="s">
        <v>305</v>
      </c>
      <c r="I31" s="245" t="s">
        <v>306</v>
      </c>
      <c r="J31" s="224"/>
      <c r="K31" s="224"/>
      <c r="L31" s="235">
        <v>319818.83</v>
      </c>
      <c r="M31" s="236">
        <v>521809.66</v>
      </c>
      <c r="N31" s="238">
        <v>168325.7</v>
      </c>
      <c r="O31" s="238"/>
      <c r="P31" s="237">
        <v>1009954.19</v>
      </c>
    </row>
    <row r="32" spans="1:16">
      <c r="A32" s="191">
        <v>31</v>
      </c>
      <c r="B32" s="244"/>
      <c r="C32" s="193" t="s">
        <v>174</v>
      </c>
      <c r="D32" s="215" t="s">
        <v>336</v>
      </c>
      <c r="E32" s="224">
        <v>40</v>
      </c>
      <c r="F32" s="224"/>
      <c r="G32" s="224"/>
      <c r="H32" s="245" t="s">
        <v>305</v>
      </c>
      <c r="I32" s="245" t="s">
        <v>306</v>
      </c>
      <c r="J32" s="224"/>
      <c r="K32" s="224"/>
      <c r="L32" s="235">
        <v>319818.83</v>
      </c>
      <c r="M32" s="236">
        <v>521809.66</v>
      </c>
      <c r="N32" s="238">
        <v>168325.7</v>
      </c>
      <c r="O32" s="238"/>
      <c r="P32" s="237">
        <v>1009954.19</v>
      </c>
    </row>
    <row r="33" spans="1:16">
      <c r="A33" s="190">
        <v>32</v>
      </c>
      <c r="B33" s="244"/>
      <c r="C33" s="193" t="s">
        <v>175</v>
      </c>
      <c r="D33" s="215" t="s">
        <v>337</v>
      </c>
      <c r="E33" s="224">
        <v>50</v>
      </c>
      <c r="F33" s="224"/>
      <c r="G33" s="224"/>
      <c r="H33" s="245" t="s">
        <v>305</v>
      </c>
      <c r="I33" s="245" t="s">
        <v>306</v>
      </c>
      <c r="J33" s="224"/>
      <c r="K33" s="224"/>
      <c r="L33" s="235">
        <v>304589.36</v>
      </c>
      <c r="M33" s="236">
        <v>496961.59</v>
      </c>
      <c r="N33" s="237">
        <v>160310.19</v>
      </c>
      <c r="O33" s="237"/>
      <c r="P33" s="237">
        <v>961861.14</v>
      </c>
    </row>
    <row r="34" spans="1:16">
      <c r="A34" s="190">
        <v>33</v>
      </c>
      <c r="B34" s="244"/>
      <c r="C34" s="193" t="s">
        <v>45</v>
      </c>
      <c r="D34" s="215" t="s">
        <v>338</v>
      </c>
      <c r="E34" s="224">
        <v>36</v>
      </c>
      <c r="F34" s="224"/>
      <c r="G34" s="224"/>
      <c r="H34" s="245" t="s">
        <v>305</v>
      </c>
      <c r="I34" s="245" t="s">
        <v>306</v>
      </c>
      <c r="J34" s="224"/>
      <c r="K34" s="224"/>
      <c r="L34" s="235">
        <v>319818.83</v>
      </c>
      <c r="M34" s="236">
        <v>521809.66</v>
      </c>
      <c r="N34" s="237">
        <v>168325.7</v>
      </c>
      <c r="O34" s="237"/>
      <c r="P34" s="237">
        <v>1009954.19</v>
      </c>
    </row>
    <row r="35" spans="1:16" ht="15" customHeight="1">
      <c r="A35" s="191">
        <v>34</v>
      </c>
      <c r="B35" s="244"/>
      <c r="C35" s="201" t="s">
        <v>176</v>
      </c>
      <c r="D35" s="215" t="s">
        <v>339</v>
      </c>
      <c r="E35" s="224">
        <v>33</v>
      </c>
      <c r="F35" s="224"/>
      <c r="G35" s="224"/>
      <c r="H35" s="245" t="s">
        <v>305</v>
      </c>
      <c r="I35" s="245" t="s">
        <v>306</v>
      </c>
      <c r="J35" s="224"/>
      <c r="K35" s="224"/>
      <c r="L35" s="235">
        <v>319818.83</v>
      </c>
      <c r="M35" s="236">
        <v>521809.66</v>
      </c>
      <c r="N35" s="237">
        <v>168325.7</v>
      </c>
      <c r="O35" s="237"/>
      <c r="P35" s="237">
        <v>1009954.19</v>
      </c>
    </row>
    <row r="36" spans="1:16">
      <c r="A36" s="190">
        <v>35</v>
      </c>
      <c r="B36" s="244"/>
      <c r="C36" s="193" t="s">
        <v>80</v>
      </c>
      <c r="D36" s="215" t="s">
        <v>340</v>
      </c>
      <c r="E36" s="224">
        <v>41</v>
      </c>
      <c r="F36" s="224"/>
      <c r="G36" s="224"/>
      <c r="H36" s="245" t="s">
        <v>305</v>
      </c>
      <c r="I36" s="245" t="s">
        <v>306</v>
      </c>
      <c r="J36" s="224"/>
      <c r="K36" s="224"/>
      <c r="L36" s="235">
        <v>304589.36</v>
      </c>
      <c r="M36" s="236">
        <v>496961.59</v>
      </c>
      <c r="N36" s="237">
        <v>160310.19</v>
      </c>
      <c r="O36" s="237"/>
      <c r="P36" s="237">
        <v>961861.14</v>
      </c>
    </row>
    <row r="37" spans="1:16">
      <c r="A37" s="190">
        <v>36</v>
      </c>
      <c r="B37" s="244"/>
      <c r="C37" s="193" t="s">
        <v>177</v>
      </c>
      <c r="D37" s="215" t="s">
        <v>341</v>
      </c>
      <c r="E37" s="224">
        <v>35</v>
      </c>
      <c r="F37" s="224"/>
      <c r="G37" s="224"/>
      <c r="H37" s="245" t="s">
        <v>305</v>
      </c>
      <c r="I37" s="245" t="s">
        <v>306</v>
      </c>
      <c r="J37" s="224"/>
      <c r="K37" s="224"/>
      <c r="L37" s="235">
        <v>255730.3</v>
      </c>
      <c r="M37" s="236">
        <v>417244.17</v>
      </c>
      <c r="N37" s="237">
        <v>134594.89000000001</v>
      </c>
      <c r="O37" s="237"/>
      <c r="P37" s="237">
        <v>807569.36</v>
      </c>
    </row>
    <row r="38" spans="1:16">
      <c r="A38" s="191">
        <v>37</v>
      </c>
      <c r="B38" s="244"/>
      <c r="C38" s="198" t="s">
        <v>178</v>
      </c>
      <c r="D38" s="215" t="s">
        <v>342</v>
      </c>
      <c r="E38" s="224">
        <v>34</v>
      </c>
      <c r="F38" s="224"/>
      <c r="G38" s="224"/>
      <c r="H38" s="245" t="s">
        <v>305</v>
      </c>
      <c r="I38" s="245" t="s">
        <v>306</v>
      </c>
      <c r="J38" s="224"/>
      <c r="K38" s="224"/>
      <c r="L38" s="235">
        <v>255730.3</v>
      </c>
      <c r="M38" s="236">
        <v>417244.17</v>
      </c>
      <c r="N38" s="237">
        <v>134594.89000000001</v>
      </c>
      <c r="O38" s="237"/>
      <c r="P38" s="237">
        <v>807569.36</v>
      </c>
    </row>
    <row r="39" spans="1:16">
      <c r="A39" s="190">
        <v>38</v>
      </c>
      <c r="B39" s="244"/>
      <c r="C39" s="193" t="s">
        <v>179</v>
      </c>
      <c r="D39" s="215" t="s">
        <v>343</v>
      </c>
      <c r="E39" s="224">
        <v>38</v>
      </c>
      <c r="F39" s="224"/>
      <c r="G39" s="224"/>
      <c r="H39" s="245" t="s">
        <v>305</v>
      </c>
      <c r="I39" s="245" t="s">
        <v>306</v>
      </c>
      <c r="J39" s="224"/>
      <c r="K39" s="224"/>
      <c r="L39" s="235">
        <v>243552.66</v>
      </c>
      <c r="M39" s="236">
        <v>397375.4</v>
      </c>
      <c r="N39" s="237">
        <v>128185.62</v>
      </c>
      <c r="O39" s="237"/>
      <c r="P39" s="237">
        <v>769113.68</v>
      </c>
    </row>
    <row r="40" spans="1:16">
      <c r="A40" s="190">
        <v>39</v>
      </c>
      <c r="B40" s="196"/>
      <c r="C40" s="193" t="s">
        <v>180</v>
      </c>
      <c r="D40" s="215" t="s">
        <v>344</v>
      </c>
      <c r="E40" s="224">
        <v>43</v>
      </c>
      <c r="F40" s="224"/>
      <c r="G40" s="224"/>
      <c r="H40" s="245" t="s">
        <v>305</v>
      </c>
      <c r="I40" s="245" t="s">
        <v>306</v>
      </c>
      <c r="J40" s="224"/>
      <c r="K40" s="224"/>
      <c r="L40" s="235">
        <v>243552.66</v>
      </c>
      <c r="M40" s="236">
        <v>397375.4</v>
      </c>
      <c r="N40" s="238">
        <v>128185.62</v>
      </c>
      <c r="O40" s="238"/>
      <c r="P40" s="237">
        <v>769113.68</v>
      </c>
    </row>
    <row r="41" spans="1:16">
      <c r="A41" s="191">
        <v>40</v>
      </c>
      <c r="B41" s="196"/>
      <c r="C41" s="193" t="s">
        <v>181</v>
      </c>
      <c r="D41" s="215" t="s">
        <v>345</v>
      </c>
      <c r="E41" s="224">
        <v>36</v>
      </c>
      <c r="F41" s="224"/>
      <c r="G41" s="224"/>
      <c r="H41" s="245" t="s">
        <v>305</v>
      </c>
      <c r="I41" s="245" t="s">
        <v>306</v>
      </c>
      <c r="J41" s="224"/>
      <c r="K41" s="224"/>
      <c r="L41" s="235">
        <v>243552.66</v>
      </c>
      <c r="M41" s="236">
        <v>397375.4</v>
      </c>
      <c r="N41" s="238">
        <v>128185.62</v>
      </c>
      <c r="O41" s="238"/>
      <c r="P41" s="237">
        <v>769113.68</v>
      </c>
    </row>
    <row r="42" spans="1:16">
      <c r="A42" s="190">
        <v>41</v>
      </c>
      <c r="B42" s="196"/>
      <c r="C42" s="193" t="s">
        <v>182</v>
      </c>
      <c r="D42" s="215" t="s">
        <v>346</v>
      </c>
      <c r="E42" s="224">
        <v>36</v>
      </c>
      <c r="F42" s="224"/>
      <c r="G42" s="224"/>
      <c r="H42" s="245" t="s">
        <v>305</v>
      </c>
      <c r="I42" s="245" t="s">
        <v>306</v>
      </c>
      <c r="J42" s="224"/>
      <c r="K42" s="224"/>
      <c r="L42" s="235">
        <v>243552.66</v>
      </c>
      <c r="M42" s="236">
        <v>397375.4</v>
      </c>
      <c r="N42" s="238">
        <v>128185.62</v>
      </c>
      <c r="O42" s="238"/>
      <c r="P42" s="237">
        <v>769113.68</v>
      </c>
    </row>
    <row r="43" spans="1:16">
      <c r="A43" s="190">
        <v>42</v>
      </c>
      <c r="B43" s="196"/>
      <c r="C43" s="193" t="s">
        <v>86</v>
      </c>
      <c r="D43" s="215" t="s">
        <v>347</v>
      </c>
      <c r="E43" s="224">
        <v>35</v>
      </c>
      <c r="F43" s="224"/>
      <c r="G43" s="224"/>
      <c r="H43" s="245" t="s">
        <v>305</v>
      </c>
      <c r="I43" s="245" t="s">
        <v>306</v>
      </c>
      <c r="J43" s="224"/>
      <c r="K43" s="224"/>
      <c r="L43" s="235">
        <v>304589.36</v>
      </c>
      <c r="M43" s="236">
        <v>496961.59</v>
      </c>
      <c r="N43" s="238">
        <v>160310.19</v>
      </c>
      <c r="O43" s="238"/>
      <c r="P43" s="237">
        <v>961861.14</v>
      </c>
    </row>
    <row r="44" spans="1:16">
      <c r="A44" s="191">
        <v>43</v>
      </c>
      <c r="B44" s="196"/>
      <c r="C44" s="193" t="s">
        <v>52</v>
      </c>
      <c r="D44" s="215" t="s">
        <v>348</v>
      </c>
      <c r="E44" s="224">
        <v>41</v>
      </c>
      <c r="F44" s="224"/>
      <c r="G44" s="224"/>
      <c r="H44" s="245" t="s">
        <v>305</v>
      </c>
      <c r="I44" s="245" t="s">
        <v>306</v>
      </c>
      <c r="J44" s="224"/>
      <c r="K44" s="224"/>
      <c r="L44" s="235">
        <v>231954.92</v>
      </c>
      <c r="M44" s="236">
        <v>378452.77</v>
      </c>
      <c r="N44" s="238">
        <v>122081.54</v>
      </c>
      <c r="O44" s="238"/>
      <c r="P44" s="237">
        <v>732489.23</v>
      </c>
    </row>
    <row r="45" spans="1:16">
      <c r="A45" s="190">
        <v>44</v>
      </c>
      <c r="B45" s="196"/>
      <c r="C45" s="193" t="s">
        <v>183</v>
      </c>
      <c r="D45" s="215" t="s">
        <v>349</v>
      </c>
      <c r="E45" s="224">
        <v>34</v>
      </c>
      <c r="F45" s="224"/>
      <c r="G45" s="224"/>
      <c r="H45" s="245" t="s">
        <v>305</v>
      </c>
      <c r="I45" s="245" t="s">
        <v>306</v>
      </c>
      <c r="J45" s="224"/>
      <c r="K45" s="224"/>
      <c r="L45" s="235">
        <v>231954.92</v>
      </c>
      <c r="M45" s="236">
        <v>378452.77</v>
      </c>
      <c r="N45" s="238">
        <v>122081.54</v>
      </c>
      <c r="O45" s="238"/>
      <c r="P45" s="237">
        <v>732489.23</v>
      </c>
    </row>
    <row r="46" spans="1:16">
      <c r="A46" s="190">
        <v>45</v>
      </c>
      <c r="B46" s="196"/>
      <c r="C46" s="193" t="s">
        <v>184</v>
      </c>
      <c r="D46" s="215" t="s">
        <v>350</v>
      </c>
      <c r="E46" s="224">
        <v>36</v>
      </c>
      <c r="F46" s="224"/>
      <c r="G46" s="224"/>
      <c r="H46" s="245" t="s">
        <v>305</v>
      </c>
      <c r="I46" s="245" t="s">
        <v>306</v>
      </c>
      <c r="J46" s="224"/>
      <c r="K46" s="224"/>
      <c r="L46" s="235">
        <v>231954.92</v>
      </c>
      <c r="M46" s="236">
        <v>378452.77</v>
      </c>
      <c r="N46" s="237">
        <v>122081.54</v>
      </c>
      <c r="O46" s="237"/>
      <c r="P46" s="237">
        <v>732489.23</v>
      </c>
    </row>
    <row r="47" spans="1:16">
      <c r="A47" s="191">
        <v>46</v>
      </c>
      <c r="B47" s="196"/>
      <c r="C47" s="193" t="s">
        <v>185</v>
      </c>
      <c r="D47" s="215" t="s">
        <v>351</v>
      </c>
      <c r="E47" s="224">
        <v>39</v>
      </c>
      <c r="F47" s="224"/>
      <c r="G47" s="224"/>
      <c r="H47" s="245" t="s">
        <v>305</v>
      </c>
      <c r="I47" s="245" t="s">
        <v>306</v>
      </c>
      <c r="J47" s="224"/>
      <c r="K47" s="224"/>
      <c r="L47" s="235">
        <v>231954.92</v>
      </c>
      <c r="M47" s="236">
        <v>378452.77</v>
      </c>
      <c r="N47" s="237">
        <v>122081.54</v>
      </c>
      <c r="O47" s="237"/>
      <c r="P47" s="237">
        <v>732489.23</v>
      </c>
    </row>
    <row r="48" spans="1:16">
      <c r="A48" s="190">
        <v>47</v>
      </c>
      <c r="B48" s="196"/>
      <c r="C48" s="193" t="s">
        <v>186</v>
      </c>
      <c r="D48" s="217" t="s">
        <v>352</v>
      </c>
      <c r="E48" s="225">
        <v>37</v>
      </c>
      <c r="F48" s="225"/>
      <c r="G48" s="225"/>
      <c r="H48" s="245" t="s">
        <v>305</v>
      </c>
      <c r="I48" s="245" t="s">
        <v>306</v>
      </c>
      <c r="J48" s="225"/>
      <c r="K48" s="225"/>
      <c r="L48" s="235">
        <v>231954.92</v>
      </c>
      <c r="M48" s="236">
        <v>378452.77</v>
      </c>
      <c r="N48" s="237">
        <v>122081.54</v>
      </c>
      <c r="O48" s="237"/>
      <c r="P48" s="237">
        <v>732489.23</v>
      </c>
    </row>
    <row r="49" spans="1:16">
      <c r="A49" s="190">
        <v>48</v>
      </c>
      <c r="B49" s="190"/>
      <c r="C49" s="193" t="s">
        <v>66</v>
      </c>
      <c r="D49" s="215" t="s">
        <v>353</v>
      </c>
      <c r="E49" s="224">
        <v>33</v>
      </c>
      <c r="F49" s="224"/>
      <c r="G49" s="224"/>
      <c r="H49" s="245" t="s">
        <v>305</v>
      </c>
      <c r="I49" s="245" t="s">
        <v>306</v>
      </c>
      <c r="J49" s="224"/>
      <c r="K49" s="224"/>
      <c r="L49" s="235">
        <v>231954.92</v>
      </c>
      <c r="M49" s="236">
        <v>378452.77</v>
      </c>
      <c r="N49" s="237">
        <v>122081.54</v>
      </c>
      <c r="O49" s="237"/>
      <c r="P49" s="237">
        <v>732489.23</v>
      </c>
    </row>
    <row r="50" spans="1:16">
      <c r="A50" s="191">
        <v>49</v>
      </c>
      <c r="B50" s="189"/>
      <c r="C50" s="193" t="s">
        <v>187</v>
      </c>
      <c r="D50" s="215" t="s">
        <v>354</v>
      </c>
      <c r="E50" s="224">
        <v>36</v>
      </c>
      <c r="F50" s="224"/>
      <c r="G50" s="224"/>
      <c r="H50" s="245" t="s">
        <v>305</v>
      </c>
      <c r="I50" s="245" t="s">
        <v>306</v>
      </c>
      <c r="J50" s="224"/>
      <c r="K50" s="224"/>
      <c r="L50" s="235">
        <v>199167.99</v>
      </c>
      <c r="M50" s="236">
        <v>324958.3</v>
      </c>
      <c r="N50" s="237">
        <v>104825.26</v>
      </c>
      <c r="O50" s="237"/>
      <c r="P50" s="237">
        <v>628951.55000000005</v>
      </c>
    </row>
    <row r="51" spans="1:16">
      <c r="A51" s="190">
        <v>50</v>
      </c>
      <c r="B51" s="196"/>
      <c r="C51" s="193" t="s">
        <v>280</v>
      </c>
      <c r="D51" s="215" t="s">
        <v>355</v>
      </c>
      <c r="E51" s="224">
        <v>35</v>
      </c>
      <c r="F51" s="224"/>
      <c r="G51" s="224"/>
      <c r="H51" s="245" t="s">
        <v>305</v>
      </c>
      <c r="I51" s="245" t="s">
        <v>306</v>
      </c>
      <c r="J51" s="224"/>
      <c r="K51" s="224"/>
      <c r="L51" s="235">
        <v>209126.39</v>
      </c>
      <c r="M51" s="236">
        <v>341206.22</v>
      </c>
      <c r="N51" s="237">
        <v>110066.52</v>
      </c>
      <c r="O51" s="237"/>
      <c r="P51" s="237">
        <v>660399.12</v>
      </c>
    </row>
    <row r="52" spans="1:16">
      <c r="A52" s="190">
        <v>51</v>
      </c>
      <c r="B52" s="190"/>
      <c r="C52" s="193" t="s">
        <v>189</v>
      </c>
      <c r="D52" s="215" t="s">
        <v>356</v>
      </c>
      <c r="E52" s="224">
        <v>43</v>
      </c>
      <c r="F52" s="224"/>
      <c r="G52" s="224"/>
      <c r="H52" s="245" t="s">
        <v>305</v>
      </c>
      <c r="I52" s="245" t="s">
        <v>306</v>
      </c>
      <c r="J52" s="224"/>
      <c r="K52" s="224"/>
      <c r="L52" s="235">
        <v>209126.39</v>
      </c>
      <c r="M52" s="236">
        <v>341206.22</v>
      </c>
      <c r="N52" s="237">
        <v>110066.52</v>
      </c>
      <c r="O52" s="237"/>
      <c r="P52" s="237">
        <v>660399.12</v>
      </c>
    </row>
    <row r="53" spans="1:16">
      <c r="A53" s="191">
        <v>52</v>
      </c>
      <c r="B53" s="190"/>
      <c r="C53" s="193" t="s">
        <v>190</v>
      </c>
      <c r="D53" s="215" t="s">
        <v>357</v>
      </c>
      <c r="E53" s="224">
        <v>35</v>
      </c>
      <c r="F53" s="224"/>
      <c r="G53" s="224"/>
      <c r="H53" s="245" t="s">
        <v>305</v>
      </c>
      <c r="I53" s="245" t="s">
        <v>306</v>
      </c>
      <c r="J53" s="224"/>
      <c r="K53" s="224"/>
      <c r="L53" s="235">
        <v>209126.39</v>
      </c>
      <c r="M53" s="236">
        <v>341206.22</v>
      </c>
      <c r="N53" s="237">
        <v>110066.52</v>
      </c>
      <c r="O53" s="237"/>
      <c r="P53" s="237">
        <v>660399.12</v>
      </c>
    </row>
    <row r="54" spans="1:16" ht="17.25" customHeight="1">
      <c r="A54" s="190">
        <v>53</v>
      </c>
      <c r="B54" s="190"/>
      <c r="C54" s="201" t="s">
        <v>191</v>
      </c>
      <c r="D54" s="215" t="s">
        <v>358</v>
      </c>
      <c r="E54" s="224">
        <v>29</v>
      </c>
      <c r="F54" s="224"/>
      <c r="G54" s="224"/>
      <c r="H54" s="245" t="s">
        <v>305</v>
      </c>
      <c r="I54" s="245" t="s">
        <v>306</v>
      </c>
      <c r="J54" s="224"/>
      <c r="K54" s="224"/>
      <c r="L54" s="235">
        <v>209126.39</v>
      </c>
      <c r="M54" s="236">
        <v>341206.22</v>
      </c>
      <c r="N54" s="237">
        <v>110066.52</v>
      </c>
      <c r="O54" s="237"/>
      <c r="P54" s="237">
        <v>660399.12</v>
      </c>
    </row>
    <row r="55" spans="1:16">
      <c r="A55" s="190">
        <v>54</v>
      </c>
      <c r="B55" s="190"/>
      <c r="C55" s="193" t="s">
        <v>82</v>
      </c>
      <c r="D55" s="215" t="s">
        <v>359</v>
      </c>
      <c r="E55" s="224">
        <v>43</v>
      </c>
      <c r="F55" s="224"/>
      <c r="G55" s="224"/>
      <c r="H55" s="245" t="s">
        <v>305</v>
      </c>
      <c r="I55" s="245" t="s">
        <v>306</v>
      </c>
      <c r="J55" s="224"/>
      <c r="K55" s="224"/>
      <c r="L55" s="235">
        <v>209126.39</v>
      </c>
      <c r="M55" s="236">
        <v>341206.22</v>
      </c>
      <c r="N55" s="237">
        <v>110066.52</v>
      </c>
      <c r="O55" s="237"/>
      <c r="P55" s="237">
        <v>660399.12</v>
      </c>
    </row>
    <row r="56" spans="1:16">
      <c r="A56" s="191">
        <v>55</v>
      </c>
      <c r="B56" s="190"/>
      <c r="C56" s="193" t="s">
        <v>192</v>
      </c>
      <c r="D56" s="215" t="s">
        <v>325</v>
      </c>
      <c r="E56" s="224">
        <v>36</v>
      </c>
      <c r="F56" s="224"/>
      <c r="G56" s="224"/>
      <c r="H56" s="245" t="s">
        <v>305</v>
      </c>
      <c r="I56" s="245" t="s">
        <v>306</v>
      </c>
      <c r="J56" s="224"/>
      <c r="K56" s="224"/>
      <c r="L56" s="235">
        <v>209126.39</v>
      </c>
      <c r="M56" s="236">
        <v>341206.22</v>
      </c>
      <c r="N56" s="237">
        <v>110066.52</v>
      </c>
      <c r="O56" s="237"/>
      <c r="P56" s="237">
        <v>660399.12</v>
      </c>
    </row>
    <row r="57" spans="1:16">
      <c r="A57" s="190">
        <v>56</v>
      </c>
      <c r="B57" s="190"/>
      <c r="C57" s="193" t="s">
        <v>193</v>
      </c>
      <c r="D57" s="215" t="s">
        <v>360</v>
      </c>
      <c r="E57" s="224">
        <v>29</v>
      </c>
      <c r="F57" s="224"/>
      <c r="G57" s="224"/>
      <c r="H57" s="245" t="s">
        <v>305</v>
      </c>
      <c r="I57" s="245" t="s">
        <v>306</v>
      </c>
      <c r="J57" s="224"/>
      <c r="K57" s="224"/>
      <c r="L57" s="235">
        <v>209126.39</v>
      </c>
      <c r="M57" s="236">
        <v>341206.22</v>
      </c>
      <c r="N57" s="237">
        <v>110066.52</v>
      </c>
      <c r="O57" s="237"/>
      <c r="P57" s="237">
        <v>660399.12</v>
      </c>
    </row>
    <row r="58" spans="1:16">
      <c r="A58" s="190">
        <v>57</v>
      </c>
      <c r="B58" s="190"/>
      <c r="C58" s="199" t="s">
        <v>194</v>
      </c>
      <c r="D58" s="215" t="s">
        <v>361</v>
      </c>
      <c r="E58" s="224">
        <v>31</v>
      </c>
      <c r="F58" s="224"/>
      <c r="G58" s="224"/>
      <c r="H58" s="245" t="s">
        <v>305</v>
      </c>
      <c r="I58" s="245" t="s">
        <v>306</v>
      </c>
      <c r="J58" s="224"/>
      <c r="K58" s="224"/>
      <c r="L58" s="235">
        <v>199167.99</v>
      </c>
      <c r="M58" s="236">
        <v>324958.3</v>
      </c>
      <c r="N58" s="237">
        <v>104825.26</v>
      </c>
      <c r="O58" s="237"/>
      <c r="P58" s="237">
        <v>628951.55000000005</v>
      </c>
    </row>
    <row r="59" spans="1:16">
      <c r="A59" s="191">
        <v>58</v>
      </c>
      <c r="B59" s="190"/>
      <c r="C59" s="193" t="s">
        <v>195</v>
      </c>
      <c r="D59" s="215" t="s">
        <v>362</v>
      </c>
      <c r="E59" s="224">
        <v>36</v>
      </c>
      <c r="F59" s="224"/>
      <c r="G59" s="224"/>
      <c r="H59" s="245" t="s">
        <v>305</v>
      </c>
      <c r="I59" s="245" t="s">
        <v>306</v>
      </c>
      <c r="J59" s="224"/>
      <c r="K59" s="224"/>
      <c r="L59" s="235">
        <v>231954.92</v>
      </c>
      <c r="M59" s="236">
        <v>378452.77</v>
      </c>
      <c r="N59" s="237">
        <v>122081.54</v>
      </c>
      <c r="O59" s="237"/>
      <c r="P59" s="237">
        <v>732489.23</v>
      </c>
    </row>
    <row r="60" spans="1:16">
      <c r="A60" s="190">
        <v>59</v>
      </c>
      <c r="B60" s="190"/>
      <c r="C60" s="193" t="s">
        <v>196</v>
      </c>
      <c r="D60" s="215" t="s">
        <v>363</v>
      </c>
      <c r="E60" s="224">
        <v>33</v>
      </c>
      <c r="F60" s="224"/>
      <c r="G60" s="224"/>
      <c r="H60" s="245" t="s">
        <v>305</v>
      </c>
      <c r="I60" s="245" t="s">
        <v>306</v>
      </c>
      <c r="J60" s="224"/>
      <c r="K60" s="224"/>
      <c r="L60" s="235">
        <v>199167.99</v>
      </c>
      <c r="M60" s="236">
        <v>324958.3</v>
      </c>
      <c r="N60" s="237">
        <v>104825.26</v>
      </c>
      <c r="O60" s="237"/>
      <c r="P60" s="237">
        <v>628951.55000000005</v>
      </c>
    </row>
    <row r="61" spans="1:16" ht="15.75" customHeight="1">
      <c r="A61" s="190">
        <v>60</v>
      </c>
      <c r="B61" s="190"/>
      <c r="C61" s="201" t="s">
        <v>197</v>
      </c>
      <c r="D61" s="215" t="s">
        <v>364</v>
      </c>
      <c r="E61" s="224">
        <v>32</v>
      </c>
      <c r="F61" s="224"/>
      <c r="G61" s="224"/>
      <c r="H61" s="245" t="s">
        <v>305</v>
      </c>
      <c r="I61" s="245" t="s">
        <v>306</v>
      </c>
      <c r="J61" s="224"/>
      <c r="K61" s="224"/>
      <c r="L61" s="235">
        <v>199167.99</v>
      </c>
      <c r="M61" s="236">
        <v>324958.3</v>
      </c>
      <c r="N61" s="237">
        <v>104825.26</v>
      </c>
      <c r="O61" s="237"/>
      <c r="P61" s="237">
        <v>628951.55000000005</v>
      </c>
    </row>
    <row r="62" spans="1:16">
      <c r="A62" s="191">
        <v>61</v>
      </c>
      <c r="B62" s="190"/>
      <c r="C62" s="193" t="s">
        <v>48</v>
      </c>
      <c r="D62" s="215" t="s">
        <v>365</v>
      </c>
      <c r="E62" s="224">
        <v>36</v>
      </c>
      <c r="F62" s="224"/>
      <c r="G62" s="224"/>
      <c r="H62" s="245" t="s">
        <v>305</v>
      </c>
      <c r="I62" s="245" t="s">
        <v>306</v>
      </c>
      <c r="J62" s="224"/>
      <c r="K62" s="224"/>
      <c r="L62" s="235">
        <v>199167.99</v>
      </c>
      <c r="M62" s="236">
        <v>324958.3</v>
      </c>
      <c r="N62" s="237">
        <v>104825.26</v>
      </c>
      <c r="O62" s="237"/>
      <c r="P62" s="237">
        <v>628951.55000000005</v>
      </c>
    </row>
    <row r="63" spans="1:16">
      <c r="A63" s="190">
        <v>62</v>
      </c>
      <c r="B63" s="190"/>
      <c r="C63" s="202" t="s">
        <v>198</v>
      </c>
      <c r="D63" s="215" t="s">
        <v>366</v>
      </c>
      <c r="E63" s="224">
        <v>31</v>
      </c>
      <c r="F63" s="224"/>
      <c r="G63" s="224"/>
      <c r="H63" s="245" t="s">
        <v>305</v>
      </c>
      <c r="I63" s="245" t="s">
        <v>306</v>
      </c>
      <c r="J63" s="224"/>
      <c r="K63" s="224"/>
      <c r="L63" s="235">
        <v>199167.99</v>
      </c>
      <c r="M63" s="236">
        <v>324958.3</v>
      </c>
      <c r="N63" s="237">
        <v>104825.26</v>
      </c>
      <c r="O63" s="237"/>
      <c r="P63" s="237">
        <v>628951.55000000005</v>
      </c>
    </row>
    <row r="64" spans="1:16">
      <c r="A64" s="190">
        <v>63</v>
      </c>
      <c r="B64" s="196"/>
      <c r="C64" s="193" t="s">
        <v>73</v>
      </c>
      <c r="D64" s="215" t="s">
        <v>367</v>
      </c>
      <c r="E64" s="224">
        <v>40</v>
      </c>
      <c r="F64" s="224"/>
      <c r="G64" s="224"/>
      <c r="H64" s="245" t="s">
        <v>305</v>
      </c>
      <c r="I64" s="245" t="s">
        <v>306</v>
      </c>
      <c r="J64" s="224"/>
      <c r="K64" s="224"/>
      <c r="L64" s="235">
        <v>199167.99</v>
      </c>
      <c r="M64" s="236">
        <v>324958.3</v>
      </c>
      <c r="N64" s="237">
        <v>104825.26</v>
      </c>
      <c r="O64" s="237"/>
      <c r="P64" s="237">
        <v>628951.55000000005</v>
      </c>
    </row>
    <row r="65" spans="1:16">
      <c r="A65" s="191">
        <v>64</v>
      </c>
      <c r="B65" s="196"/>
      <c r="C65" s="193" t="s">
        <v>199</v>
      </c>
      <c r="D65" s="215" t="s">
        <v>368</v>
      </c>
      <c r="E65" s="224">
        <v>44</v>
      </c>
      <c r="F65" s="224"/>
      <c r="G65" s="224"/>
      <c r="H65" s="245" t="s">
        <v>305</v>
      </c>
      <c r="I65" s="245" t="s">
        <v>306</v>
      </c>
      <c r="J65" s="224"/>
      <c r="K65" s="224"/>
      <c r="L65" s="235">
        <v>199167.99</v>
      </c>
      <c r="M65" s="236">
        <v>324958.3</v>
      </c>
      <c r="N65" s="238">
        <v>104825.26</v>
      </c>
      <c r="O65" s="238"/>
      <c r="P65" s="237">
        <v>628951.55000000005</v>
      </c>
    </row>
    <row r="66" spans="1:16">
      <c r="A66" s="190">
        <v>65</v>
      </c>
      <c r="B66" s="196"/>
      <c r="C66" s="193" t="s">
        <v>200</v>
      </c>
      <c r="D66" s="215" t="s">
        <v>369</v>
      </c>
      <c r="E66" s="224">
        <v>30</v>
      </c>
      <c r="F66" s="224"/>
      <c r="G66" s="224"/>
      <c r="H66" s="245" t="s">
        <v>305</v>
      </c>
      <c r="I66" s="245" t="s">
        <v>306</v>
      </c>
      <c r="J66" s="224"/>
      <c r="K66" s="224"/>
      <c r="L66" s="235">
        <v>189683.8</v>
      </c>
      <c r="M66" s="236">
        <v>309484.09999999998</v>
      </c>
      <c r="N66" s="237">
        <v>99833.58</v>
      </c>
      <c r="O66" s="237"/>
      <c r="P66" s="237">
        <v>599001.48</v>
      </c>
    </row>
    <row r="67" spans="1:16" ht="15" customHeight="1">
      <c r="A67" s="190">
        <v>66</v>
      </c>
      <c r="B67" s="196"/>
      <c r="C67" s="201" t="s">
        <v>201</v>
      </c>
      <c r="D67" s="217" t="s">
        <v>370</v>
      </c>
      <c r="E67" s="225">
        <v>26</v>
      </c>
      <c r="F67" s="225"/>
      <c r="G67" s="225"/>
      <c r="H67" s="245" t="s">
        <v>305</v>
      </c>
      <c r="I67" s="245" t="s">
        <v>306</v>
      </c>
      <c r="J67" s="225"/>
      <c r="K67" s="225"/>
      <c r="L67" s="235">
        <v>189683.8</v>
      </c>
      <c r="M67" s="236">
        <v>309484.09999999998</v>
      </c>
      <c r="N67" s="238">
        <v>99833.58</v>
      </c>
      <c r="O67" s="238"/>
      <c r="P67" s="237">
        <v>599001.48</v>
      </c>
    </row>
    <row r="68" spans="1:16">
      <c r="A68" s="191">
        <v>67</v>
      </c>
      <c r="B68" s="196"/>
      <c r="C68" s="193" t="s">
        <v>47</v>
      </c>
      <c r="D68" s="215" t="s">
        <v>371</v>
      </c>
      <c r="E68" s="224">
        <v>31</v>
      </c>
      <c r="F68" s="224"/>
      <c r="G68" s="224"/>
      <c r="H68" s="245" t="s">
        <v>305</v>
      </c>
      <c r="I68" s="245" t="s">
        <v>306</v>
      </c>
      <c r="J68" s="224"/>
      <c r="K68" s="224"/>
      <c r="L68" s="235">
        <v>189683.8</v>
      </c>
      <c r="M68" s="236">
        <v>309484.09999999998</v>
      </c>
      <c r="N68" s="238">
        <v>99833.58</v>
      </c>
      <c r="O68" s="238"/>
      <c r="P68" s="237">
        <v>599001.48</v>
      </c>
    </row>
    <row r="69" spans="1:16">
      <c r="A69" s="190">
        <v>68</v>
      </c>
      <c r="B69" s="196"/>
      <c r="C69" s="193" t="s">
        <v>202</v>
      </c>
      <c r="D69" s="216" t="s">
        <v>372</v>
      </c>
      <c r="E69" s="205">
        <v>30</v>
      </c>
      <c r="F69" s="205"/>
      <c r="G69" s="205"/>
      <c r="H69" s="245" t="s">
        <v>305</v>
      </c>
      <c r="I69" s="245" t="s">
        <v>306</v>
      </c>
      <c r="J69" s="205"/>
      <c r="K69" s="205"/>
      <c r="L69" s="235">
        <v>189683.8</v>
      </c>
      <c r="M69" s="236">
        <v>309484.09999999998</v>
      </c>
      <c r="N69" s="238">
        <v>99833.58</v>
      </c>
      <c r="O69" s="238"/>
      <c r="P69" s="237">
        <v>599001.48</v>
      </c>
    </row>
    <row r="70" spans="1:16">
      <c r="A70" s="190">
        <v>69</v>
      </c>
      <c r="B70" s="196"/>
      <c r="C70" s="193" t="s">
        <v>203</v>
      </c>
      <c r="D70" s="216" t="s">
        <v>309</v>
      </c>
      <c r="E70" s="205">
        <v>39</v>
      </c>
      <c r="F70" s="205"/>
      <c r="G70" s="205"/>
      <c r="H70" s="245" t="s">
        <v>305</v>
      </c>
      <c r="I70" s="245" t="s">
        <v>306</v>
      </c>
      <c r="J70" s="205"/>
      <c r="K70" s="205"/>
      <c r="L70" s="235">
        <v>189683.8</v>
      </c>
      <c r="M70" s="236">
        <v>309484.09999999998</v>
      </c>
      <c r="N70" s="238">
        <v>99833.58</v>
      </c>
      <c r="O70" s="238"/>
      <c r="P70" s="237">
        <v>599001.48</v>
      </c>
    </row>
    <row r="71" spans="1:16" ht="14.25" customHeight="1">
      <c r="A71" s="191">
        <v>70</v>
      </c>
      <c r="B71" s="244"/>
      <c r="C71" s="203" t="s">
        <v>83</v>
      </c>
      <c r="D71" s="215" t="s">
        <v>373</v>
      </c>
      <c r="E71" s="224">
        <v>36</v>
      </c>
      <c r="F71" s="224"/>
      <c r="G71" s="224"/>
      <c r="H71" s="245" t="s">
        <v>305</v>
      </c>
      <c r="I71" s="245" t="s">
        <v>306</v>
      </c>
      <c r="J71" s="224"/>
      <c r="K71" s="224"/>
      <c r="L71" s="235">
        <v>189683.8</v>
      </c>
      <c r="M71" s="236">
        <v>309484.09999999998</v>
      </c>
      <c r="N71" s="238">
        <v>99833.58</v>
      </c>
      <c r="O71" s="238"/>
      <c r="P71" s="237">
        <v>599001.48</v>
      </c>
    </row>
    <row r="72" spans="1:16">
      <c r="A72" s="190">
        <v>71</v>
      </c>
      <c r="B72" s="244"/>
      <c r="C72" s="193" t="s">
        <v>81</v>
      </c>
      <c r="D72" s="215" t="s">
        <v>374</v>
      </c>
      <c r="E72" s="224">
        <v>40</v>
      </c>
      <c r="F72" s="224"/>
      <c r="G72" s="224"/>
      <c r="H72" s="245" t="s">
        <v>305</v>
      </c>
      <c r="I72" s="245" t="s">
        <v>306</v>
      </c>
      <c r="J72" s="224"/>
      <c r="K72" s="224"/>
      <c r="L72" s="235">
        <v>304589.36</v>
      </c>
      <c r="M72" s="236">
        <v>496961.59</v>
      </c>
      <c r="N72" s="238">
        <v>160310.19</v>
      </c>
      <c r="O72" s="238"/>
      <c r="P72" s="237">
        <v>961861.14</v>
      </c>
    </row>
    <row r="73" spans="1:16">
      <c r="A73" s="190">
        <v>72</v>
      </c>
      <c r="B73" s="244"/>
      <c r="C73" s="193" t="s">
        <v>204</v>
      </c>
      <c r="D73" s="215" t="s">
        <v>375</v>
      </c>
      <c r="E73" s="224">
        <v>29</v>
      </c>
      <c r="F73" s="224"/>
      <c r="G73" s="224"/>
      <c r="H73" s="245" t="s">
        <v>305</v>
      </c>
      <c r="I73" s="245" t="s">
        <v>306</v>
      </c>
      <c r="J73" s="224"/>
      <c r="K73" s="224"/>
      <c r="L73" s="235">
        <v>173507.94</v>
      </c>
      <c r="M73" s="236">
        <v>283091.90000000002</v>
      </c>
      <c r="N73" s="237">
        <v>91319.97</v>
      </c>
      <c r="O73" s="237"/>
      <c r="P73" s="237">
        <v>547919.80000000005</v>
      </c>
    </row>
    <row r="74" spans="1:16">
      <c r="A74" s="191">
        <v>73</v>
      </c>
      <c r="B74" s="244"/>
      <c r="C74" s="193" t="s">
        <v>205</v>
      </c>
      <c r="D74" s="215" t="s">
        <v>376</v>
      </c>
      <c r="E74" s="224">
        <v>28</v>
      </c>
      <c r="F74" s="224"/>
      <c r="G74" s="224"/>
      <c r="H74" s="245" t="s">
        <v>305</v>
      </c>
      <c r="I74" s="245" t="s">
        <v>306</v>
      </c>
      <c r="J74" s="224"/>
      <c r="K74" s="224"/>
      <c r="L74" s="235">
        <v>173507.94</v>
      </c>
      <c r="M74" s="236">
        <v>283091.90000000002</v>
      </c>
      <c r="N74" s="237">
        <v>91319.97</v>
      </c>
      <c r="O74" s="237"/>
      <c r="P74" s="237">
        <v>547919.80000000005</v>
      </c>
    </row>
    <row r="75" spans="1:16" ht="14.25" customHeight="1">
      <c r="A75" s="190">
        <v>74</v>
      </c>
      <c r="B75" s="244"/>
      <c r="C75" s="204" t="s">
        <v>206</v>
      </c>
      <c r="D75" s="215" t="s">
        <v>377</v>
      </c>
      <c r="E75" s="224">
        <v>32</v>
      </c>
      <c r="F75" s="224"/>
      <c r="G75" s="224"/>
      <c r="H75" s="245" t="s">
        <v>305</v>
      </c>
      <c r="I75" s="245" t="s">
        <v>306</v>
      </c>
      <c r="J75" s="224"/>
      <c r="K75" s="224"/>
      <c r="L75" s="235">
        <v>173507.94</v>
      </c>
      <c r="M75" s="236">
        <v>283091.90000000002</v>
      </c>
      <c r="N75" s="237">
        <v>91319.97</v>
      </c>
      <c r="O75" s="237"/>
      <c r="P75" s="237">
        <v>547919.80000000005</v>
      </c>
    </row>
    <row r="76" spans="1:16">
      <c r="A76" s="190">
        <v>75</v>
      </c>
      <c r="B76" s="244"/>
      <c r="C76" s="193" t="s">
        <v>50</v>
      </c>
      <c r="D76" s="215" t="s">
        <v>378</v>
      </c>
      <c r="E76" s="224">
        <v>29</v>
      </c>
      <c r="F76" s="224"/>
      <c r="G76" s="224"/>
      <c r="H76" s="245" t="s">
        <v>305</v>
      </c>
      <c r="I76" s="245" t="s">
        <v>306</v>
      </c>
      <c r="J76" s="224"/>
      <c r="K76" s="224"/>
      <c r="L76" s="235">
        <v>173507.94</v>
      </c>
      <c r="M76" s="236">
        <v>283091.90000000002</v>
      </c>
      <c r="N76" s="237">
        <v>91319.97</v>
      </c>
      <c r="O76" s="237"/>
      <c r="P76" s="237">
        <v>547919.80000000005</v>
      </c>
    </row>
    <row r="77" spans="1:16">
      <c r="A77" s="191">
        <v>76</v>
      </c>
      <c r="B77" s="244"/>
      <c r="C77" s="198" t="s">
        <v>207</v>
      </c>
      <c r="D77" s="215" t="s">
        <v>379</v>
      </c>
      <c r="E77" s="224">
        <v>31</v>
      </c>
      <c r="F77" s="224"/>
      <c r="G77" s="224"/>
      <c r="H77" s="245" t="s">
        <v>305</v>
      </c>
      <c r="I77" s="245" t="s">
        <v>306</v>
      </c>
      <c r="J77" s="224"/>
      <c r="K77" s="224"/>
      <c r="L77" s="235">
        <v>165245.65</v>
      </c>
      <c r="M77" s="236">
        <v>269611.33</v>
      </c>
      <c r="N77" s="237">
        <v>86971.4</v>
      </c>
      <c r="O77" s="237"/>
      <c r="P77" s="237">
        <v>521828.38</v>
      </c>
    </row>
    <row r="78" spans="1:16" ht="15.75" customHeight="1">
      <c r="A78" s="190">
        <v>77</v>
      </c>
      <c r="B78" s="244"/>
      <c r="C78" s="201" t="s">
        <v>125</v>
      </c>
      <c r="D78" s="218" t="s">
        <v>380</v>
      </c>
      <c r="E78" s="226">
        <v>30</v>
      </c>
      <c r="F78" s="226"/>
      <c r="G78" s="226"/>
      <c r="H78" s="245" t="s">
        <v>305</v>
      </c>
      <c r="I78" s="245" t="s">
        <v>306</v>
      </c>
      <c r="J78" s="226"/>
      <c r="K78" s="226"/>
      <c r="L78" s="235">
        <v>165245.65</v>
      </c>
      <c r="M78" s="236">
        <v>269611.33</v>
      </c>
      <c r="N78" s="237">
        <v>86971.4</v>
      </c>
      <c r="O78" s="237"/>
      <c r="P78" s="237">
        <v>521828.38</v>
      </c>
    </row>
    <row r="79" spans="1:16" ht="15.75" customHeight="1">
      <c r="A79" s="190">
        <v>78</v>
      </c>
      <c r="B79" s="244"/>
      <c r="C79" s="201" t="s">
        <v>103</v>
      </c>
      <c r="D79" s="215" t="s">
        <v>381</v>
      </c>
      <c r="E79" s="224">
        <v>34</v>
      </c>
      <c r="F79" s="224"/>
      <c r="G79" s="224"/>
      <c r="H79" s="245" t="s">
        <v>305</v>
      </c>
      <c r="I79" s="245" t="s">
        <v>306</v>
      </c>
      <c r="J79" s="224"/>
      <c r="K79" s="224"/>
      <c r="L79" s="235">
        <v>165245.65</v>
      </c>
      <c r="M79" s="236">
        <v>269611.33</v>
      </c>
      <c r="N79" s="237">
        <v>86971.4</v>
      </c>
      <c r="O79" s="237"/>
      <c r="P79" s="237">
        <v>521828.38</v>
      </c>
    </row>
    <row r="80" spans="1:16">
      <c r="A80" s="191">
        <v>79</v>
      </c>
      <c r="B80" s="244"/>
      <c r="C80" s="193" t="s">
        <v>208</v>
      </c>
      <c r="D80" s="215" t="s">
        <v>382</v>
      </c>
      <c r="E80" s="224">
        <v>35</v>
      </c>
      <c r="F80" s="224"/>
      <c r="G80" s="224"/>
      <c r="H80" s="245" t="s">
        <v>305</v>
      </c>
      <c r="I80" s="245" t="s">
        <v>306</v>
      </c>
      <c r="J80" s="224"/>
      <c r="K80" s="224"/>
      <c r="L80" s="235">
        <v>165245.65</v>
      </c>
      <c r="M80" s="236">
        <v>269611.33</v>
      </c>
      <c r="N80" s="237">
        <v>86971.4</v>
      </c>
      <c r="O80" s="237"/>
      <c r="P80" s="237">
        <v>521828.38</v>
      </c>
    </row>
    <row r="81" spans="1:16">
      <c r="A81" s="190">
        <v>80</v>
      </c>
      <c r="B81" s="244"/>
      <c r="C81" s="193" t="s">
        <v>209</v>
      </c>
      <c r="D81" s="215" t="s">
        <v>383</v>
      </c>
      <c r="E81" s="224">
        <v>32</v>
      </c>
      <c r="F81" s="224"/>
      <c r="G81" s="224"/>
      <c r="H81" s="245" t="s">
        <v>305</v>
      </c>
      <c r="I81" s="245" t="s">
        <v>306</v>
      </c>
      <c r="J81" s="224"/>
      <c r="K81" s="224"/>
      <c r="L81" s="235">
        <v>165245.65</v>
      </c>
      <c r="M81" s="236">
        <v>269611.33</v>
      </c>
      <c r="N81" s="237">
        <v>86971.4</v>
      </c>
      <c r="O81" s="237"/>
      <c r="P81" s="237">
        <v>521828.38</v>
      </c>
    </row>
    <row r="82" spans="1:16">
      <c r="A82" s="190">
        <v>81</v>
      </c>
      <c r="B82" s="244"/>
      <c r="C82" s="193" t="s">
        <v>210</v>
      </c>
      <c r="D82" s="215" t="s">
        <v>384</v>
      </c>
      <c r="E82" s="224">
        <v>29</v>
      </c>
      <c r="F82" s="224"/>
      <c r="G82" s="224"/>
      <c r="H82" s="245" t="s">
        <v>305</v>
      </c>
      <c r="I82" s="245" t="s">
        <v>306</v>
      </c>
      <c r="J82" s="224"/>
      <c r="K82" s="224"/>
      <c r="L82" s="235">
        <v>165245.65</v>
      </c>
      <c r="M82" s="236">
        <v>269611.33</v>
      </c>
      <c r="N82" s="237">
        <v>86971.4</v>
      </c>
      <c r="O82" s="237"/>
      <c r="P82" s="237">
        <v>521828.38</v>
      </c>
    </row>
    <row r="83" spans="1:16">
      <c r="A83" s="191">
        <v>82</v>
      </c>
      <c r="B83" s="244"/>
      <c r="C83" s="193" t="s">
        <v>211</v>
      </c>
      <c r="D83" s="215" t="s">
        <v>385</v>
      </c>
      <c r="E83" s="224">
        <v>26</v>
      </c>
      <c r="F83" s="224"/>
      <c r="G83" s="224"/>
      <c r="H83" s="245" t="s">
        <v>305</v>
      </c>
      <c r="I83" s="245" t="s">
        <v>306</v>
      </c>
      <c r="J83" s="224"/>
      <c r="K83" s="224"/>
      <c r="L83" s="235">
        <v>157376.81</v>
      </c>
      <c r="M83" s="236">
        <v>256772.69</v>
      </c>
      <c r="N83" s="237">
        <v>82829.899999999994</v>
      </c>
      <c r="O83" s="237"/>
      <c r="P83" s="237">
        <v>496979.41</v>
      </c>
    </row>
    <row r="84" spans="1:16">
      <c r="A84" s="190">
        <v>83</v>
      </c>
      <c r="B84" s="244"/>
      <c r="C84" s="193" t="s">
        <v>212</v>
      </c>
      <c r="D84" s="215" t="s">
        <v>386</v>
      </c>
      <c r="E84" s="224">
        <v>32</v>
      </c>
      <c r="F84" s="224"/>
      <c r="G84" s="224"/>
      <c r="H84" s="245" t="s">
        <v>305</v>
      </c>
      <c r="I84" s="245" t="s">
        <v>306</v>
      </c>
      <c r="J84" s="224"/>
      <c r="K84" s="224"/>
      <c r="L84" s="235">
        <v>157376.81</v>
      </c>
      <c r="M84" s="236">
        <v>256772.69</v>
      </c>
      <c r="N84" s="237">
        <v>82829.899999999994</v>
      </c>
      <c r="O84" s="237"/>
      <c r="P84" s="237">
        <v>496979.41</v>
      </c>
    </row>
    <row r="85" spans="1:16">
      <c r="A85" s="190">
        <v>84</v>
      </c>
      <c r="B85" s="244"/>
      <c r="C85" s="193" t="s">
        <v>213</v>
      </c>
      <c r="D85" s="215" t="s">
        <v>387</v>
      </c>
      <c r="E85" s="224">
        <v>35</v>
      </c>
      <c r="F85" s="224"/>
      <c r="G85" s="224"/>
      <c r="H85" s="245" t="s">
        <v>305</v>
      </c>
      <c r="I85" s="245" t="s">
        <v>306</v>
      </c>
      <c r="J85" s="224"/>
      <c r="K85" s="224"/>
      <c r="L85" s="235">
        <v>157376.81</v>
      </c>
      <c r="M85" s="236">
        <v>256772.69</v>
      </c>
      <c r="N85" s="237">
        <v>82829.899999999994</v>
      </c>
      <c r="O85" s="237"/>
      <c r="P85" s="237">
        <v>496979.41</v>
      </c>
    </row>
    <row r="86" spans="1:16">
      <c r="A86" s="191">
        <v>85</v>
      </c>
      <c r="B86" s="244"/>
      <c r="C86" s="193" t="s">
        <v>214</v>
      </c>
      <c r="D86" s="215" t="s">
        <v>388</v>
      </c>
      <c r="E86" s="224">
        <v>26</v>
      </c>
      <c r="F86" s="224"/>
      <c r="G86" s="224"/>
      <c r="H86" s="245" t="s">
        <v>305</v>
      </c>
      <c r="I86" s="245" t="s">
        <v>306</v>
      </c>
      <c r="J86" s="224"/>
      <c r="K86" s="224"/>
      <c r="L86" s="235">
        <v>157376.81</v>
      </c>
      <c r="M86" s="236">
        <v>256772.69</v>
      </c>
      <c r="N86" s="237">
        <v>82829.899999999994</v>
      </c>
      <c r="O86" s="237"/>
      <c r="P86" s="237">
        <v>496979.41</v>
      </c>
    </row>
    <row r="87" spans="1:16">
      <c r="A87" s="190">
        <v>86</v>
      </c>
      <c r="B87" s="244"/>
      <c r="C87" s="198" t="s">
        <v>215</v>
      </c>
      <c r="D87" s="216" t="s">
        <v>389</v>
      </c>
      <c r="E87" s="205">
        <v>26</v>
      </c>
      <c r="F87" s="205"/>
      <c r="G87" s="205"/>
      <c r="H87" s="245" t="s">
        <v>305</v>
      </c>
      <c r="I87" s="245" t="s">
        <v>306</v>
      </c>
      <c r="J87" s="205"/>
      <c r="K87" s="205"/>
      <c r="L87" s="235">
        <v>157376.81</v>
      </c>
      <c r="M87" s="236">
        <v>256772.69</v>
      </c>
      <c r="N87" s="237">
        <v>82829.899999999994</v>
      </c>
      <c r="O87" s="237"/>
      <c r="P87" s="237">
        <v>496979.41</v>
      </c>
    </row>
    <row r="88" spans="1:16">
      <c r="A88" s="190">
        <v>87</v>
      </c>
      <c r="B88" s="244"/>
      <c r="C88" s="193" t="s">
        <v>49</v>
      </c>
      <c r="D88" s="215" t="s">
        <v>390</v>
      </c>
      <c r="E88" s="224">
        <v>34</v>
      </c>
      <c r="F88" s="224"/>
      <c r="G88" s="224"/>
      <c r="H88" s="245" t="s">
        <v>305</v>
      </c>
      <c r="I88" s="245" t="s">
        <v>306</v>
      </c>
      <c r="J88" s="224"/>
      <c r="K88" s="224"/>
      <c r="L88" s="235">
        <v>157376.81</v>
      </c>
      <c r="M88" s="236">
        <v>256772.69</v>
      </c>
      <c r="N88" s="237">
        <v>82829.899999999994</v>
      </c>
      <c r="O88" s="237"/>
      <c r="P88" s="237">
        <v>496979.41</v>
      </c>
    </row>
    <row r="89" spans="1:16">
      <c r="A89" s="191">
        <v>88</v>
      </c>
      <c r="B89" s="244"/>
      <c r="C89" s="198" t="s">
        <v>55</v>
      </c>
      <c r="D89" s="215" t="s">
        <v>391</v>
      </c>
      <c r="E89" s="224">
        <v>31</v>
      </c>
      <c r="F89" s="224"/>
      <c r="G89" s="224"/>
      <c r="H89" s="245" t="s">
        <v>305</v>
      </c>
      <c r="I89" s="245" t="s">
        <v>306</v>
      </c>
      <c r="J89" s="224"/>
      <c r="K89" s="224"/>
      <c r="L89" s="235">
        <v>157376.81</v>
      </c>
      <c r="M89" s="236">
        <v>256772.69</v>
      </c>
      <c r="N89" s="237">
        <v>82829.899999999994</v>
      </c>
      <c r="O89" s="237"/>
      <c r="P89" s="237">
        <v>496979.41</v>
      </c>
    </row>
    <row r="90" spans="1:16">
      <c r="A90" s="190">
        <v>89</v>
      </c>
      <c r="B90" s="244"/>
      <c r="C90" s="206" t="s">
        <v>216</v>
      </c>
      <c r="D90" s="216" t="s">
        <v>392</v>
      </c>
      <c r="E90" s="205">
        <v>30</v>
      </c>
      <c r="F90" s="205"/>
      <c r="G90" s="205"/>
      <c r="H90" s="245" t="s">
        <v>305</v>
      </c>
      <c r="I90" s="245" t="s">
        <v>306</v>
      </c>
      <c r="J90" s="205"/>
      <c r="K90" s="205"/>
      <c r="L90" s="235">
        <v>157376.81</v>
      </c>
      <c r="M90" s="236">
        <v>256772.69</v>
      </c>
      <c r="N90" s="238">
        <v>82829.899999999994</v>
      </c>
      <c r="O90" s="238"/>
      <c r="P90" s="237">
        <v>496979.41</v>
      </c>
    </row>
    <row r="91" spans="1:16">
      <c r="A91" s="190">
        <v>90</v>
      </c>
      <c r="B91" s="244"/>
      <c r="C91" s="193" t="s">
        <v>74</v>
      </c>
      <c r="D91" s="215" t="s">
        <v>393</v>
      </c>
      <c r="E91" s="224">
        <v>36</v>
      </c>
      <c r="F91" s="224"/>
      <c r="G91" s="224"/>
      <c r="H91" s="245" t="s">
        <v>305</v>
      </c>
      <c r="I91" s="245" t="s">
        <v>306</v>
      </c>
      <c r="J91" s="224"/>
      <c r="K91" s="224"/>
      <c r="L91" s="235">
        <v>157376.81</v>
      </c>
      <c r="M91" s="236">
        <v>256772.69</v>
      </c>
      <c r="N91" s="238">
        <v>82829.899999999994</v>
      </c>
      <c r="O91" s="238"/>
      <c r="P91" s="237">
        <v>496979.41</v>
      </c>
    </row>
    <row r="92" spans="1:16">
      <c r="A92" s="191">
        <v>91</v>
      </c>
      <c r="B92" s="244"/>
      <c r="C92" s="193" t="s">
        <v>217</v>
      </c>
      <c r="D92" s="215" t="s">
        <v>394</v>
      </c>
      <c r="E92" s="224">
        <v>28</v>
      </c>
      <c r="F92" s="224"/>
      <c r="G92" s="224"/>
      <c r="H92" s="245" t="s">
        <v>305</v>
      </c>
      <c r="I92" s="245" t="s">
        <v>306</v>
      </c>
      <c r="J92" s="224"/>
      <c r="K92" s="224"/>
      <c r="L92" s="235">
        <v>157376.81</v>
      </c>
      <c r="M92" s="236">
        <v>256772.69</v>
      </c>
      <c r="N92" s="238">
        <v>82829.899999999994</v>
      </c>
      <c r="O92" s="238"/>
      <c r="P92" s="237">
        <v>496979.41</v>
      </c>
    </row>
    <row r="93" spans="1:16">
      <c r="A93" s="190">
        <v>92</v>
      </c>
      <c r="B93" s="196"/>
      <c r="C93" s="206" t="s">
        <v>91</v>
      </c>
      <c r="D93" s="215" t="s">
        <v>395</v>
      </c>
      <c r="E93" s="224">
        <v>30</v>
      </c>
      <c r="F93" s="224"/>
      <c r="G93" s="224"/>
      <c r="H93" s="245" t="s">
        <v>305</v>
      </c>
      <c r="I93" s="245" t="s">
        <v>306</v>
      </c>
      <c r="J93" s="224"/>
      <c r="K93" s="224"/>
      <c r="L93" s="235">
        <v>157376.81</v>
      </c>
      <c r="M93" s="236">
        <v>256772.69</v>
      </c>
      <c r="N93" s="238">
        <v>82829.899999999994</v>
      </c>
      <c r="O93" s="238"/>
      <c r="P93" s="237">
        <v>496979.41</v>
      </c>
    </row>
    <row r="94" spans="1:16">
      <c r="A94" s="190">
        <v>93</v>
      </c>
      <c r="B94" s="196"/>
      <c r="C94" s="193" t="s">
        <v>62</v>
      </c>
      <c r="D94" s="215" t="s">
        <v>396</v>
      </c>
      <c r="E94" s="224">
        <v>34</v>
      </c>
      <c r="F94" s="224"/>
      <c r="G94" s="224"/>
      <c r="H94" s="245" t="s">
        <v>305</v>
      </c>
      <c r="I94" s="245" t="s">
        <v>306</v>
      </c>
      <c r="J94" s="224"/>
      <c r="K94" s="224"/>
      <c r="L94" s="235">
        <v>157376.81</v>
      </c>
      <c r="M94" s="236">
        <v>256772.69</v>
      </c>
      <c r="N94" s="237">
        <v>82829.899999999994</v>
      </c>
      <c r="O94" s="237"/>
      <c r="P94" s="237">
        <v>496979.41</v>
      </c>
    </row>
    <row r="95" spans="1:16">
      <c r="A95" s="191">
        <v>94</v>
      </c>
      <c r="B95" s="196"/>
      <c r="C95" s="206" t="s">
        <v>218</v>
      </c>
      <c r="D95" s="219" t="s">
        <v>397</v>
      </c>
      <c r="E95" s="227">
        <v>31</v>
      </c>
      <c r="F95" s="227"/>
      <c r="G95" s="227"/>
      <c r="H95" s="245" t="s">
        <v>305</v>
      </c>
      <c r="I95" s="245" t="s">
        <v>306</v>
      </c>
      <c r="J95" s="227"/>
      <c r="K95" s="227"/>
      <c r="L95" s="235">
        <v>157376.81</v>
      </c>
      <c r="M95" s="236">
        <v>256772.69</v>
      </c>
      <c r="N95" s="237">
        <v>82829.899999999994</v>
      </c>
      <c r="O95" s="237"/>
      <c r="P95" s="237">
        <v>496979.41</v>
      </c>
    </row>
    <row r="96" spans="1:16">
      <c r="A96" s="190">
        <v>95</v>
      </c>
      <c r="B96" s="196"/>
      <c r="C96" s="198" t="s">
        <v>68</v>
      </c>
      <c r="D96" s="215" t="s">
        <v>398</v>
      </c>
      <c r="E96" s="224">
        <v>30</v>
      </c>
      <c r="F96" s="224"/>
      <c r="G96" s="224"/>
      <c r="H96" s="245" t="s">
        <v>305</v>
      </c>
      <c r="I96" s="245" t="s">
        <v>306</v>
      </c>
      <c r="J96" s="224"/>
      <c r="K96" s="224"/>
      <c r="L96" s="235">
        <v>157376.81</v>
      </c>
      <c r="M96" s="236">
        <v>256772.69</v>
      </c>
      <c r="N96" s="237">
        <v>82829.899999999994</v>
      </c>
      <c r="O96" s="237"/>
      <c r="P96" s="237">
        <v>496979.41</v>
      </c>
    </row>
    <row r="97" spans="1:16">
      <c r="A97" s="190">
        <v>96</v>
      </c>
      <c r="B97" s="196"/>
      <c r="C97" s="193" t="s">
        <v>219</v>
      </c>
      <c r="D97" s="215" t="s">
        <v>399</v>
      </c>
      <c r="E97" s="224">
        <v>31</v>
      </c>
      <c r="F97" s="224"/>
      <c r="G97" s="224"/>
      <c r="H97" s="245" t="s">
        <v>305</v>
      </c>
      <c r="I97" s="245" t="s">
        <v>306</v>
      </c>
      <c r="J97" s="224"/>
      <c r="K97" s="224"/>
      <c r="L97" s="235">
        <v>157376.81</v>
      </c>
      <c r="M97" s="236">
        <v>256772.69</v>
      </c>
      <c r="N97" s="237">
        <v>82829.899999999994</v>
      </c>
      <c r="O97" s="237"/>
      <c r="P97" s="237">
        <v>496979.41</v>
      </c>
    </row>
    <row r="98" spans="1:16" ht="15.75" customHeight="1">
      <c r="A98" s="191">
        <v>97</v>
      </c>
      <c r="B98" s="196"/>
      <c r="C98" s="201" t="s">
        <v>220</v>
      </c>
      <c r="D98" s="215" t="s">
        <v>400</v>
      </c>
      <c r="E98" s="224">
        <v>34</v>
      </c>
      <c r="F98" s="224"/>
      <c r="G98" s="224"/>
      <c r="H98" s="245" t="s">
        <v>305</v>
      </c>
      <c r="I98" s="245" t="s">
        <v>306</v>
      </c>
      <c r="J98" s="224"/>
      <c r="K98" s="224"/>
      <c r="L98" s="235">
        <v>157376.81</v>
      </c>
      <c r="M98" s="236">
        <v>256772.69</v>
      </c>
      <c r="N98" s="237">
        <v>82829.899999999994</v>
      </c>
      <c r="O98" s="237"/>
      <c r="P98" s="237">
        <v>496979.41</v>
      </c>
    </row>
    <row r="99" spans="1:16" ht="14.25" customHeight="1">
      <c r="A99" s="190">
        <v>98</v>
      </c>
      <c r="B99" s="196"/>
      <c r="C99" s="201" t="s">
        <v>112</v>
      </c>
      <c r="D99" s="215" t="s">
        <v>401</v>
      </c>
      <c r="E99" s="224">
        <v>34</v>
      </c>
      <c r="F99" s="224"/>
      <c r="G99" s="224"/>
      <c r="H99" s="245" t="s">
        <v>305</v>
      </c>
      <c r="I99" s="245" t="s">
        <v>306</v>
      </c>
      <c r="J99" s="224"/>
      <c r="K99" s="224"/>
      <c r="L99" s="235">
        <v>157376.81</v>
      </c>
      <c r="M99" s="236">
        <v>256772.69</v>
      </c>
      <c r="N99" s="237">
        <v>82829.899999999994</v>
      </c>
      <c r="O99" s="237"/>
      <c r="P99" s="237">
        <v>496979.41</v>
      </c>
    </row>
    <row r="100" spans="1:16" ht="15" customHeight="1">
      <c r="A100" s="190">
        <v>99</v>
      </c>
      <c r="B100" s="196"/>
      <c r="C100" s="201" t="s">
        <v>221</v>
      </c>
      <c r="D100" s="215" t="s">
        <v>402</v>
      </c>
      <c r="E100" s="224">
        <v>31</v>
      </c>
      <c r="F100" s="224"/>
      <c r="G100" s="224"/>
      <c r="H100" s="245" t="s">
        <v>305</v>
      </c>
      <c r="I100" s="245" t="s">
        <v>306</v>
      </c>
      <c r="J100" s="224"/>
      <c r="K100" s="224"/>
      <c r="L100" s="235">
        <v>157376.81</v>
      </c>
      <c r="M100" s="236">
        <v>256772.69</v>
      </c>
      <c r="N100" s="237">
        <v>82829.899999999994</v>
      </c>
      <c r="O100" s="237"/>
      <c r="P100" s="237">
        <v>496979.41</v>
      </c>
    </row>
    <row r="101" spans="1:16">
      <c r="A101" s="191">
        <v>100</v>
      </c>
      <c r="B101" s="207"/>
      <c r="C101" s="208" t="s">
        <v>104</v>
      </c>
      <c r="D101" s="220" t="s">
        <v>403</v>
      </c>
      <c r="E101" s="228">
        <v>49</v>
      </c>
      <c r="F101" s="228"/>
      <c r="G101" s="228"/>
      <c r="H101" s="245" t="s">
        <v>305</v>
      </c>
      <c r="I101" s="245" t="s">
        <v>306</v>
      </c>
      <c r="J101" s="228"/>
      <c r="K101" s="228"/>
      <c r="L101" s="235">
        <v>157376.81</v>
      </c>
      <c r="M101" s="236">
        <v>256772.69</v>
      </c>
      <c r="N101" s="237">
        <v>82829.899999999994</v>
      </c>
      <c r="O101" s="237"/>
      <c r="P101" s="237">
        <v>496979.41</v>
      </c>
    </row>
    <row r="102" spans="1:16">
      <c r="A102" s="190">
        <v>101</v>
      </c>
      <c r="B102" s="196"/>
      <c r="C102" s="193" t="s">
        <v>75</v>
      </c>
      <c r="D102" s="215" t="s">
        <v>404</v>
      </c>
      <c r="E102" s="224">
        <v>32</v>
      </c>
      <c r="F102" s="224"/>
      <c r="G102" s="224"/>
      <c r="H102" s="245" t="s">
        <v>305</v>
      </c>
      <c r="I102" s="245" t="s">
        <v>306</v>
      </c>
      <c r="J102" s="224"/>
      <c r="K102" s="224"/>
      <c r="L102" s="235">
        <v>157376.81</v>
      </c>
      <c r="M102" s="236">
        <v>256772.69</v>
      </c>
      <c r="N102" s="237">
        <v>82829.899999999994</v>
      </c>
      <c r="O102" s="237"/>
      <c r="P102" s="237">
        <v>496979.41</v>
      </c>
    </row>
    <row r="103" spans="1:16">
      <c r="A103" s="190">
        <v>102</v>
      </c>
      <c r="B103" s="190"/>
      <c r="C103" s="193" t="s">
        <v>222</v>
      </c>
      <c r="D103" s="215" t="s">
        <v>405</v>
      </c>
      <c r="E103" s="224">
        <v>32</v>
      </c>
      <c r="F103" s="224"/>
      <c r="G103" s="224"/>
      <c r="H103" s="245" t="s">
        <v>305</v>
      </c>
      <c r="I103" s="245" t="s">
        <v>306</v>
      </c>
      <c r="J103" s="224"/>
      <c r="K103" s="224"/>
      <c r="L103" s="235">
        <v>137088.47</v>
      </c>
      <c r="M103" s="236">
        <v>205632.69</v>
      </c>
      <c r="N103" s="237">
        <v>68544.23</v>
      </c>
      <c r="O103" s="237"/>
      <c r="P103" s="237">
        <v>411265.39</v>
      </c>
    </row>
    <row r="104" spans="1:16">
      <c r="A104" s="191">
        <v>103</v>
      </c>
      <c r="B104" s="196"/>
      <c r="C104" s="193" t="s">
        <v>223</v>
      </c>
      <c r="D104" s="215" t="s">
        <v>406</v>
      </c>
      <c r="E104" s="224">
        <v>50</v>
      </c>
      <c r="F104" s="224"/>
      <c r="G104" s="224"/>
      <c r="H104" s="245" t="s">
        <v>305</v>
      </c>
      <c r="I104" s="245" t="s">
        <v>306</v>
      </c>
      <c r="J104" s="224"/>
      <c r="K104" s="224"/>
      <c r="L104" s="235">
        <v>137088.47</v>
      </c>
      <c r="M104" s="236">
        <v>205632.69</v>
      </c>
      <c r="N104" s="237">
        <v>68544.23</v>
      </c>
      <c r="O104" s="237"/>
      <c r="P104" s="237">
        <v>411265.39</v>
      </c>
    </row>
    <row r="105" spans="1:16">
      <c r="A105" s="190">
        <v>104</v>
      </c>
      <c r="B105" s="196"/>
      <c r="C105" s="193" t="s">
        <v>224</v>
      </c>
      <c r="D105" s="215" t="s">
        <v>407</v>
      </c>
      <c r="E105" s="224">
        <v>41</v>
      </c>
      <c r="F105" s="224"/>
      <c r="G105" s="224"/>
      <c r="H105" s="245" t="s">
        <v>305</v>
      </c>
      <c r="I105" s="245" t="s">
        <v>306</v>
      </c>
      <c r="J105" s="224"/>
      <c r="K105" s="224"/>
      <c r="L105" s="235">
        <v>137088.47</v>
      </c>
      <c r="M105" s="236">
        <v>205632.69</v>
      </c>
      <c r="N105" s="237">
        <v>68544.23</v>
      </c>
      <c r="O105" s="237"/>
      <c r="P105" s="237">
        <v>411265.39</v>
      </c>
    </row>
    <row r="106" spans="1:16">
      <c r="A106" s="190">
        <v>105</v>
      </c>
      <c r="B106" s="196"/>
      <c r="C106" s="193" t="s">
        <v>225</v>
      </c>
      <c r="D106" s="215" t="s">
        <v>408</v>
      </c>
      <c r="E106" s="224">
        <v>39</v>
      </c>
      <c r="F106" s="224"/>
      <c r="G106" s="224"/>
      <c r="H106" s="245" t="s">
        <v>305</v>
      </c>
      <c r="I106" s="245" t="s">
        <v>306</v>
      </c>
      <c r="J106" s="224"/>
      <c r="K106" s="224"/>
      <c r="L106" s="235">
        <v>137088.47</v>
      </c>
      <c r="M106" s="236">
        <v>205632.69</v>
      </c>
      <c r="N106" s="237">
        <v>68544.23</v>
      </c>
      <c r="O106" s="237"/>
      <c r="P106" s="237">
        <v>411265.39</v>
      </c>
    </row>
    <row r="107" spans="1:16">
      <c r="A107" s="191">
        <v>106</v>
      </c>
      <c r="B107" s="196"/>
      <c r="C107" s="193" t="s">
        <v>226</v>
      </c>
      <c r="D107" s="215" t="s">
        <v>409</v>
      </c>
      <c r="E107" s="224">
        <v>22</v>
      </c>
      <c r="F107" s="224"/>
      <c r="G107" s="224"/>
      <c r="H107" s="245" t="s">
        <v>305</v>
      </c>
      <c r="I107" s="245" t="s">
        <v>306</v>
      </c>
      <c r="J107" s="224"/>
      <c r="K107" s="224"/>
      <c r="L107" s="235">
        <v>130560.44</v>
      </c>
      <c r="M107" s="236">
        <v>195840.67</v>
      </c>
      <c r="N107" s="237">
        <v>65280.23</v>
      </c>
      <c r="O107" s="237"/>
      <c r="P107" s="237">
        <v>391681.33</v>
      </c>
    </row>
    <row r="108" spans="1:16">
      <c r="A108" s="190">
        <v>107</v>
      </c>
      <c r="B108" s="196"/>
      <c r="C108" s="198" t="s">
        <v>227</v>
      </c>
      <c r="D108" s="215" t="s">
        <v>410</v>
      </c>
      <c r="E108" s="224">
        <v>26</v>
      </c>
      <c r="F108" s="224"/>
      <c r="G108" s="224"/>
      <c r="H108" s="245" t="s">
        <v>305</v>
      </c>
      <c r="I108" s="245" t="s">
        <v>306</v>
      </c>
      <c r="J108" s="224"/>
      <c r="K108" s="224"/>
      <c r="L108" s="235">
        <v>130560.44</v>
      </c>
      <c r="M108" s="236">
        <v>195840.67</v>
      </c>
      <c r="N108" s="237">
        <v>65280.23</v>
      </c>
      <c r="O108" s="237"/>
      <c r="P108" s="237">
        <v>391681.33</v>
      </c>
    </row>
    <row r="109" spans="1:16" ht="15.75" customHeight="1">
      <c r="A109" s="190">
        <v>108</v>
      </c>
      <c r="B109" s="196"/>
      <c r="C109" s="201" t="s">
        <v>228</v>
      </c>
      <c r="D109" s="217" t="s">
        <v>411</v>
      </c>
      <c r="E109" s="225">
        <v>32</v>
      </c>
      <c r="F109" s="225"/>
      <c r="G109" s="225"/>
      <c r="H109" s="245" t="s">
        <v>305</v>
      </c>
      <c r="I109" s="245" t="s">
        <v>306</v>
      </c>
      <c r="J109" s="225"/>
      <c r="K109" s="225"/>
      <c r="L109" s="235">
        <v>130560.44</v>
      </c>
      <c r="M109" s="236">
        <v>195840.67</v>
      </c>
      <c r="N109" s="237">
        <v>65280.23</v>
      </c>
      <c r="O109" s="237"/>
      <c r="P109" s="237">
        <v>391681.33</v>
      </c>
    </row>
    <row r="110" spans="1:16">
      <c r="A110" s="191">
        <v>109</v>
      </c>
      <c r="B110" s="190"/>
      <c r="C110" s="198" t="s">
        <v>229</v>
      </c>
      <c r="D110" s="216" t="s">
        <v>412</v>
      </c>
      <c r="E110" s="205">
        <v>28</v>
      </c>
      <c r="F110" s="205"/>
      <c r="G110" s="205"/>
      <c r="H110" s="245" t="s">
        <v>305</v>
      </c>
      <c r="I110" s="245" t="s">
        <v>306</v>
      </c>
      <c r="J110" s="205"/>
      <c r="K110" s="205"/>
      <c r="L110" s="235">
        <v>157376.81</v>
      </c>
      <c r="M110" s="236">
        <v>256772.69</v>
      </c>
      <c r="N110" s="237">
        <v>82829.899999999994</v>
      </c>
      <c r="O110" s="237"/>
      <c r="P110" s="237">
        <v>496979.41</v>
      </c>
    </row>
    <row r="111" spans="1:16">
      <c r="A111" s="190">
        <v>110</v>
      </c>
      <c r="B111" s="190"/>
      <c r="C111" s="193" t="s">
        <v>56</v>
      </c>
      <c r="D111" s="215" t="s">
        <v>413</v>
      </c>
      <c r="E111" s="224">
        <v>31</v>
      </c>
      <c r="F111" s="224"/>
      <c r="G111" s="224"/>
      <c r="H111" s="245" t="s">
        <v>305</v>
      </c>
      <c r="I111" s="245" t="s">
        <v>306</v>
      </c>
      <c r="J111" s="224"/>
      <c r="K111" s="224"/>
      <c r="L111" s="235">
        <v>130560.44</v>
      </c>
      <c r="M111" s="236">
        <v>195840.67</v>
      </c>
      <c r="N111" s="237">
        <v>65280.23</v>
      </c>
      <c r="O111" s="237"/>
      <c r="P111" s="237">
        <v>391681.33</v>
      </c>
    </row>
    <row r="112" spans="1:16" ht="16.5" customHeight="1">
      <c r="A112" s="190">
        <v>111</v>
      </c>
      <c r="B112" s="196"/>
      <c r="C112" s="201" t="s">
        <v>230</v>
      </c>
      <c r="D112" s="215" t="s">
        <v>414</v>
      </c>
      <c r="E112" s="224">
        <v>24</v>
      </c>
      <c r="F112" s="224"/>
      <c r="G112" s="224"/>
      <c r="H112" s="245" t="s">
        <v>305</v>
      </c>
      <c r="I112" s="245" t="s">
        <v>306</v>
      </c>
      <c r="J112" s="224"/>
      <c r="K112" s="224"/>
      <c r="L112" s="235">
        <v>130560.44</v>
      </c>
      <c r="M112" s="236">
        <v>195840.67</v>
      </c>
      <c r="N112" s="237">
        <v>65280.23</v>
      </c>
      <c r="O112" s="237"/>
      <c r="P112" s="237">
        <v>391681.33</v>
      </c>
    </row>
    <row r="113" spans="1:16" ht="15.75" customHeight="1">
      <c r="A113" s="191">
        <v>112</v>
      </c>
      <c r="B113" s="244"/>
      <c r="C113" s="201" t="s">
        <v>127</v>
      </c>
      <c r="D113" s="215" t="s">
        <v>415</v>
      </c>
      <c r="E113" s="224">
        <v>29</v>
      </c>
      <c r="F113" s="224"/>
      <c r="G113" s="224"/>
      <c r="H113" s="245" t="s">
        <v>305</v>
      </c>
      <c r="I113" s="245" t="s">
        <v>306</v>
      </c>
      <c r="J113" s="224"/>
      <c r="K113" s="224"/>
      <c r="L113" s="235">
        <v>130560.44</v>
      </c>
      <c r="M113" s="236">
        <v>195840.67</v>
      </c>
      <c r="N113" s="237">
        <v>65280.23</v>
      </c>
      <c r="O113" s="237"/>
      <c r="P113" s="237">
        <v>391681.33</v>
      </c>
    </row>
    <row r="114" spans="1:16">
      <c r="A114" s="190">
        <v>113</v>
      </c>
      <c r="B114" s="244"/>
      <c r="C114" s="193" t="s">
        <v>231</v>
      </c>
      <c r="D114" s="216" t="s">
        <v>416</v>
      </c>
      <c r="E114" s="205">
        <v>24</v>
      </c>
      <c r="F114" s="205"/>
      <c r="G114" s="205"/>
      <c r="H114" s="245" t="s">
        <v>305</v>
      </c>
      <c r="I114" s="245" t="s">
        <v>306</v>
      </c>
      <c r="J114" s="205"/>
      <c r="K114" s="205"/>
      <c r="L114" s="235">
        <v>130560.44</v>
      </c>
      <c r="M114" s="236">
        <v>195840.67</v>
      </c>
      <c r="N114" s="237">
        <v>65280.23</v>
      </c>
      <c r="O114" s="237"/>
      <c r="P114" s="237">
        <v>391681.33</v>
      </c>
    </row>
    <row r="115" spans="1:16">
      <c r="A115" s="190">
        <v>114</v>
      </c>
      <c r="B115" s="244"/>
      <c r="C115" s="193" t="s">
        <v>87</v>
      </c>
      <c r="D115" s="215" t="s">
        <v>417</v>
      </c>
      <c r="E115" s="224">
        <v>27</v>
      </c>
      <c r="F115" s="224"/>
      <c r="G115" s="224"/>
      <c r="H115" s="245" t="s">
        <v>305</v>
      </c>
      <c r="I115" s="245" t="s">
        <v>306</v>
      </c>
      <c r="J115" s="224"/>
      <c r="K115" s="224"/>
      <c r="L115" s="235">
        <v>130560.44</v>
      </c>
      <c r="M115" s="236">
        <v>195840.67</v>
      </c>
      <c r="N115" s="237">
        <v>65280.23</v>
      </c>
      <c r="O115" s="237"/>
      <c r="P115" s="237">
        <v>391681.33</v>
      </c>
    </row>
    <row r="116" spans="1:16" ht="15.75" customHeight="1">
      <c r="A116" s="191">
        <v>115</v>
      </c>
      <c r="B116" s="244"/>
      <c r="C116" s="204" t="s">
        <v>232</v>
      </c>
      <c r="D116" s="221" t="s">
        <v>418</v>
      </c>
      <c r="E116" s="229">
        <v>29</v>
      </c>
      <c r="F116" s="229"/>
      <c r="G116" s="229"/>
      <c r="H116" s="245" t="s">
        <v>305</v>
      </c>
      <c r="I116" s="245" t="s">
        <v>306</v>
      </c>
      <c r="J116" s="229"/>
      <c r="K116" s="229"/>
      <c r="L116" s="235">
        <v>130560.44</v>
      </c>
      <c r="M116" s="236">
        <v>195840.67</v>
      </c>
      <c r="N116" s="237">
        <v>65280.23</v>
      </c>
      <c r="O116" s="237"/>
      <c r="P116" s="237">
        <v>391681.33</v>
      </c>
    </row>
    <row r="117" spans="1:16">
      <c r="A117" s="190">
        <v>116</v>
      </c>
      <c r="B117" s="244"/>
      <c r="C117" s="193" t="s">
        <v>233</v>
      </c>
      <c r="D117" s="215" t="s">
        <v>419</v>
      </c>
      <c r="E117" s="224">
        <v>51</v>
      </c>
      <c r="F117" s="224"/>
      <c r="G117" s="224"/>
      <c r="H117" s="245" t="s">
        <v>305</v>
      </c>
      <c r="I117" s="245" t="s">
        <v>306</v>
      </c>
      <c r="J117" s="224"/>
      <c r="K117" s="224"/>
      <c r="L117" s="235">
        <v>115337.13</v>
      </c>
      <c r="M117" s="236">
        <v>173005.7</v>
      </c>
      <c r="N117" s="237">
        <v>57668.57</v>
      </c>
      <c r="O117" s="237"/>
      <c r="P117" s="237">
        <v>346011.4</v>
      </c>
    </row>
    <row r="118" spans="1:16">
      <c r="A118" s="190">
        <v>117</v>
      </c>
      <c r="B118" s="244"/>
      <c r="C118" s="193" t="s">
        <v>234</v>
      </c>
      <c r="D118" s="215" t="s">
        <v>420</v>
      </c>
      <c r="E118" s="224">
        <v>40</v>
      </c>
      <c r="F118" s="224"/>
      <c r="G118" s="224"/>
      <c r="H118" s="245" t="s">
        <v>305</v>
      </c>
      <c r="I118" s="245" t="s">
        <v>306</v>
      </c>
      <c r="J118" s="224"/>
      <c r="K118" s="224"/>
      <c r="L118" s="235">
        <v>115337.13</v>
      </c>
      <c r="M118" s="236">
        <v>173005.7</v>
      </c>
      <c r="N118" s="237">
        <v>57668.57</v>
      </c>
      <c r="O118" s="237"/>
      <c r="P118" s="237">
        <v>346011.4</v>
      </c>
    </row>
    <row r="119" spans="1:16">
      <c r="A119" s="191">
        <v>118</v>
      </c>
      <c r="B119" s="244"/>
      <c r="C119" s="193" t="s">
        <v>79</v>
      </c>
      <c r="D119" s="215" t="s">
        <v>421</v>
      </c>
      <c r="E119" s="224">
        <v>41</v>
      </c>
      <c r="F119" s="224"/>
      <c r="G119" s="224"/>
      <c r="H119" s="245" t="s">
        <v>305</v>
      </c>
      <c r="I119" s="245" t="s">
        <v>306</v>
      </c>
      <c r="J119" s="224"/>
      <c r="K119" s="224"/>
      <c r="L119" s="235">
        <v>115337.13</v>
      </c>
      <c r="M119" s="236">
        <v>173005.7</v>
      </c>
      <c r="N119" s="237">
        <v>57668.57</v>
      </c>
      <c r="O119" s="237"/>
      <c r="P119" s="237">
        <v>346011.4</v>
      </c>
    </row>
    <row r="120" spans="1:16">
      <c r="A120" s="190">
        <v>119</v>
      </c>
      <c r="B120" s="244"/>
      <c r="C120" s="193" t="s">
        <v>235</v>
      </c>
      <c r="D120" s="217" t="s">
        <v>422</v>
      </c>
      <c r="E120" s="225">
        <v>26</v>
      </c>
      <c r="F120" s="225"/>
      <c r="G120" s="225"/>
      <c r="H120" s="245" t="s">
        <v>305</v>
      </c>
      <c r="I120" s="245" t="s">
        <v>306</v>
      </c>
      <c r="J120" s="225"/>
      <c r="K120" s="225"/>
      <c r="L120" s="239">
        <v>109844.89</v>
      </c>
      <c r="M120" s="237">
        <v>164767.32999999999</v>
      </c>
      <c r="N120" s="237">
        <v>54922.44</v>
      </c>
      <c r="O120" s="237"/>
      <c r="P120" s="237">
        <v>329534.65999999997</v>
      </c>
    </row>
    <row r="121" spans="1:16">
      <c r="A121" s="190">
        <v>120</v>
      </c>
      <c r="B121" s="244"/>
      <c r="C121" s="193" t="s">
        <v>236</v>
      </c>
      <c r="D121" s="215" t="s">
        <v>423</v>
      </c>
      <c r="E121" s="224">
        <v>38</v>
      </c>
      <c r="F121" s="224"/>
      <c r="G121" s="224"/>
      <c r="H121" s="245" t="s">
        <v>305</v>
      </c>
      <c r="I121" s="245" t="s">
        <v>306</v>
      </c>
      <c r="J121" s="224"/>
      <c r="K121" s="224"/>
      <c r="L121" s="239">
        <v>109844.89</v>
      </c>
      <c r="M121" s="237">
        <v>164767.32999999999</v>
      </c>
      <c r="N121" s="237">
        <v>54922.44</v>
      </c>
      <c r="O121" s="237"/>
      <c r="P121" s="237">
        <v>329534.65999999997</v>
      </c>
    </row>
    <row r="122" spans="1:16">
      <c r="A122" s="191">
        <v>121</v>
      </c>
      <c r="B122" s="196"/>
      <c r="C122" s="193" t="s">
        <v>237</v>
      </c>
      <c r="D122" s="215" t="s">
        <v>424</v>
      </c>
      <c r="E122" s="224">
        <v>36</v>
      </c>
      <c r="F122" s="224"/>
      <c r="G122" s="224"/>
      <c r="H122" s="245" t="s">
        <v>305</v>
      </c>
      <c r="I122" s="245" t="s">
        <v>306</v>
      </c>
      <c r="J122" s="224"/>
      <c r="K122" s="224"/>
      <c r="L122" s="239">
        <v>109844.89</v>
      </c>
      <c r="M122" s="237">
        <v>164767.32999999999</v>
      </c>
      <c r="N122" s="237">
        <v>54922.44</v>
      </c>
      <c r="O122" s="237"/>
      <c r="P122" s="237">
        <v>329534.65999999997</v>
      </c>
    </row>
    <row r="123" spans="1:16">
      <c r="A123" s="190">
        <v>122</v>
      </c>
      <c r="B123" s="196"/>
      <c r="C123" s="193" t="s">
        <v>238</v>
      </c>
      <c r="D123" s="215" t="s">
        <v>425</v>
      </c>
      <c r="E123" s="224">
        <v>46</v>
      </c>
      <c r="F123" s="224"/>
      <c r="G123" s="224"/>
      <c r="H123" s="245" t="s">
        <v>305</v>
      </c>
      <c r="I123" s="245" t="s">
        <v>306</v>
      </c>
      <c r="J123" s="224"/>
      <c r="K123" s="224"/>
      <c r="L123" s="235">
        <v>104614.18</v>
      </c>
      <c r="M123" s="236">
        <v>156921.26999999999</v>
      </c>
      <c r="N123" s="237">
        <v>52307.09</v>
      </c>
      <c r="O123" s="237"/>
      <c r="P123" s="237">
        <v>313842.53999999998</v>
      </c>
    </row>
    <row r="124" spans="1:16">
      <c r="A124" s="190">
        <v>123</v>
      </c>
      <c r="B124" s="196"/>
      <c r="C124" s="193" t="s">
        <v>58</v>
      </c>
      <c r="D124" s="215" t="s">
        <v>426</v>
      </c>
      <c r="E124" s="224">
        <v>36</v>
      </c>
      <c r="F124" s="224"/>
      <c r="G124" s="224"/>
      <c r="H124" s="245" t="s">
        <v>305</v>
      </c>
      <c r="I124" s="245" t="s">
        <v>306</v>
      </c>
      <c r="J124" s="224"/>
      <c r="K124" s="224"/>
      <c r="L124" s="239">
        <v>109844.89</v>
      </c>
      <c r="M124" s="237">
        <v>164767.32999999999</v>
      </c>
      <c r="N124" s="237">
        <v>54922.44</v>
      </c>
      <c r="O124" s="237"/>
      <c r="P124" s="237">
        <v>329534.65999999997</v>
      </c>
    </row>
    <row r="125" spans="1:16">
      <c r="A125" s="191">
        <v>124</v>
      </c>
      <c r="B125" s="196"/>
      <c r="C125" s="193" t="s">
        <v>70</v>
      </c>
      <c r="D125" s="215" t="s">
        <v>427</v>
      </c>
      <c r="E125" s="224">
        <v>40</v>
      </c>
      <c r="F125" s="224"/>
      <c r="G125" s="224"/>
      <c r="H125" s="245" t="s">
        <v>305</v>
      </c>
      <c r="I125" s="245" t="s">
        <v>306</v>
      </c>
      <c r="J125" s="224"/>
      <c r="K125" s="224"/>
      <c r="L125" s="239">
        <v>109844.89</v>
      </c>
      <c r="M125" s="237">
        <v>164767.32999999999</v>
      </c>
      <c r="N125" s="237">
        <v>54922.44</v>
      </c>
      <c r="O125" s="237"/>
      <c r="P125" s="237">
        <v>329534.65999999997</v>
      </c>
    </row>
    <row r="126" spans="1:16" ht="15" customHeight="1">
      <c r="A126" s="190">
        <v>125</v>
      </c>
      <c r="B126" s="196"/>
      <c r="C126" s="204" t="s">
        <v>72</v>
      </c>
      <c r="D126" s="215" t="s">
        <v>428</v>
      </c>
      <c r="E126" s="224">
        <v>25</v>
      </c>
      <c r="F126" s="224"/>
      <c r="G126" s="224"/>
      <c r="H126" s="245" t="s">
        <v>305</v>
      </c>
      <c r="I126" s="245" t="s">
        <v>306</v>
      </c>
      <c r="J126" s="224"/>
      <c r="K126" s="224"/>
      <c r="L126" s="239">
        <v>109844.89</v>
      </c>
      <c r="M126" s="237">
        <v>164767.32999999999</v>
      </c>
      <c r="N126" s="237">
        <v>54922.44</v>
      </c>
      <c r="O126" s="237"/>
      <c r="P126" s="237">
        <v>329534.65999999997</v>
      </c>
    </row>
    <row r="127" spans="1:16">
      <c r="A127" s="190">
        <v>126</v>
      </c>
      <c r="B127" s="196"/>
      <c r="C127" s="193" t="s">
        <v>239</v>
      </c>
      <c r="D127" s="215" t="s">
        <v>429</v>
      </c>
      <c r="E127" s="224">
        <v>42</v>
      </c>
      <c r="F127" s="224"/>
      <c r="G127" s="224"/>
      <c r="H127" s="245" t="s">
        <v>305</v>
      </c>
      <c r="I127" s="245" t="s">
        <v>306</v>
      </c>
      <c r="J127" s="224"/>
      <c r="K127" s="224"/>
      <c r="L127" s="235">
        <v>104614.18</v>
      </c>
      <c r="M127" s="236">
        <v>156921.26999999999</v>
      </c>
      <c r="N127" s="237">
        <v>52307.09</v>
      </c>
      <c r="O127" s="237"/>
      <c r="P127" s="237">
        <v>313842.53999999998</v>
      </c>
    </row>
    <row r="128" spans="1:16">
      <c r="A128" s="191">
        <v>127</v>
      </c>
      <c r="B128" s="196"/>
      <c r="C128" s="193" t="s">
        <v>240</v>
      </c>
      <c r="D128" s="215" t="s">
        <v>430</v>
      </c>
      <c r="E128" s="224">
        <v>50</v>
      </c>
      <c r="F128" s="224"/>
      <c r="G128" s="224"/>
      <c r="H128" s="245" t="s">
        <v>305</v>
      </c>
      <c r="I128" s="245" t="s">
        <v>306</v>
      </c>
      <c r="J128" s="224"/>
      <c r="K128" s="224"/>
      <c r="L128" s="235">
        <v>104614.18</v>
      </c>
      <c r="M128" s="236">
        <v>156921.26999999999</v>
      </c>
      <c r="N128" s="237">
        <v>52307.09</v>
      </c>
      <c r="O128" s="237"/>
      <c r="P128" s="237">
        <v>313842.53999999998</v>
      </c>
    </row>
    <row r="129" spans="1:16" ht="14.25" customHeight="1">
      <c r="A129" s="190">
        <v>128</v>
      </c>
      <c r="B129" s="196"/>
      <c r="C129" s="209" t="s">
        <v>241</v>
      </c>
      <c r="D129" s="218" t="s">
        <v>431</v>
      </c>
      <c r="E129" s="226">
        <v>47</v>
      </c>
      <c r="F129" s="226"/>
      <c r="G129" s="226"/>
      <c r="H129" s="245" t="s">
        <v>305</v>
      </c>
      <c r="I129" s="245" t="s">
        <v>306</v>
      </c>
      <c r="J129" s="226"/>
      <c r="K129" s="226"/>
      <c r="L129" s="235">
        <v>104614.18</v>
      </c>
      <c r="M129" s="236">
        <v>156921.26999999999</v>
      </c>
      <c r="N129" s="237">
        <v>52307.09</v>
      </c>
      <c r="O129" s="237"/>
      <c r="P129" s="237">
        <v>313842.53999999998</v>
      </c>
    </row>
    <row r="130" spans="1:16">
      <c r="A130" s="190">
        <v>129</v>
      </c>
      <c r="B130" s="196"/>
      <c r="C130" s="193" t="s">
        <v>242</v>
      </c>
      <c r="D130" s="215" t="s">
        <v>432</v>
      </c>
      <c r="E130" s="224">
        <v>43</v>
      </c>
      <c r="F130" s="224"/>
      <c r="G130" s="224"/>
      <c r="H130" s="245" t="s">
        <v>305</v>
      </c>
      <c r="I130" s="245" t="s">
        <v>306</v>
      </c>
      <c r="J130" s="224"/>
      <c r="K130" s="224"/>
      <c r="L130" s="235">
        <v>104614.18</v>
      </c>
      <c r="M130" s="236">
        <v>156921.26999999999</v>
      </c>
      <c r="N130" s="237">
        <v>52307.09</v>
      </c>
      <c r="O130" s="237"/>
      <c r="P130" s="237">
        <v>313842.53999999998</v>
      </c>
    </row>
    <row r="131" spans="1:16">
      <c r="A131" s="191">
        <v>130</v>
      </c>
      <c r="B131" s="196"/>
      <c r="C131" s="193" t="s">
        <v>243</v>
      </c>
      <c r="D131" s="215" t="s">
        <v>433</v>
      </c>
      <c r="E131" s="224">
        <v>39</v>
      </c>
      <c r="F131" s="224"/>
      <c r="G131" s="224"/>
      <c r="H131" s="245" t="s">
        <v>305</v>
      </c>
      <c r="I131" s="245" t="s">
        <v>306</v>
      </c>
      <c r="J131" s="224"/>
      <c r="K131" s="224"/>
      <c r="L131" s="235">
        <v>104614.18</v>
      </c>
      <c r="M131" s="236">
        <v>156921.26999999999</v>
      </c>
      <c r="N131" s="237">
        <v>52307.09</v>
      </c>
      <c r="O131" s="237"/>
      <c r="P131" s="237">
        <v>313842.53999999998</v>
      </c>
    </row>
    <row r="132" spans="1:16">
      <c r="A132" s="190">
        <v>131</v>
      </c>
      <c r="B132" s="196"/>
      <c r="C132" s="193" t="s">
        <v>244</v>
      </c>
      <c r="D132" s="215" t="s">
        <v>434</v>
      </c>
      <c r="E132" s="224">
        <v>49</v>
      </c>
      <c r="F132" s="224"/>
      <c r="G132" s="224"/>
      <c r="H132" s="245" t="s">
        <v>305</v>
      </c>
      <c r="I132" s="245" t="s">
        <v>306</v>
      </c>
      <c r="J132" s="224"/>
      <c r="K132" s="224"/>
      <c r="L132" s="235">
        <v>104614.18</v>
      </c>
      <c r="M132" s="236">
        <v>156921.26999999999</v>
      </c>
      <c r="N132" s="237">
        <v>52307.09</v>
      </c>
      <c r="O132" s="237"/>
      <c r="P132" s="237">
        <v>313842.53999999998</v>
      </c>
    </row>
    <row r="133" spans="1:16">
      <c r="A133" s="190">
        <v>132</v>
      </c>
      <c r="B133" s="196"/>
      <c r="C133" s="210" t="s">
        <v>245</v>
      </c>
      <c r="D133" s="215" t="s">
        <v>435</v>
      </c>
      <c r="E133" s="224">
        <v>39</v>
      </c>
      <c r="F133" s="224"/>
      <c r="G133" s="224"/>
      <c r="H133" s="245" t="s">
        <v>305</v>
      </c>
      <c r="I133" s="245" t="s">
        <v>306</v>
      </c>
      <c r="J133" s="224"/>
      <c r="K133" s="224"/>
      <c r="L133" s="235">
        <v>104614.18</v>
      </c>
      <c r="M133" s="236">
        <v>156921.26999999999</v>
      </c>
      <c r="N133" s="237">
        <v>52307.09</v>
      </c>
      <c r="O133" s="237"/>
      <c r="P133" s="237">
        <v>313842.53999999998</v>
      </c>
    </row>
    <row r="134" spans="1:16">
      <c r="A134" s="191">
        <v>133</v>
      </c>
      <c r="B134" s="196"/>
      <c r="C134" s="193" t="s">
        <v>246</v>
      </c>
      <c r="D134" s="215" t="s">
        <v>436</v>
      </c>
      <c r="E134" s="224">
        <v>39</v>
      </c>
      <c r="F134" s="224"/>
      <c r="G134" s="224"/>
      <c r="H134" s="245" t="s">
        <v>305</v>
      </c>
      <c r="I134" s="245" t="s">
        <v>306</v>
      </c>
      <c r="J134" s="224"/>
      <c r="K134" s="224"/>
      <c r="L134" s="235">
        <v>104614.18</v>
      </c>
      <c r="M134" s="236">
        <v>156921.26999999999</v>
      </c>
      <c r="N134" s="237">
        <v>52307.09</v>
      </c>
      <c r="O134" s="237"/>
      <c r="P134" s="237">
        <v>313842.53999999998</v>
      </c>
    </row>
    <row r="135" spans="1:16">
      <c r="A135" s="190">
        <v>134</v>
      </c>
      <c r="B135" s="196"/>
      <c r="C135" s="193" t="s">
        <v>281</v>
      </c>
      <c r="D135" s="215" t="s">
        <v>437</v>
      </c>
      <c r="E135" s="224">
        <v>39</v>
      </c>
      <c r="F135" s="224"/>
      <c r="G135" s="224"/>
      <c r="H135" s="245" t="s">
        <v>305</v>
      </c>
      <c r="I135" s="245" t="s">
        <v>306</v>
      </c>
      <c r="J135" s="224"/>
      <c r="K135" s="224"/>
      <c r="L135" s="235">
        <v>104614.18</v>
      </c>
      <c r="M135" s="236">
        <v>156921.26999999999</v>
      </c>
      <c r="N135" s="237">
        <v>52307.09</v>
      </c>
      <c r="O135" s="237"/>
      <c r="P135" s="237">
        <v>313842.53999999998</v>
      </c>
    </row>
    <row r="136" spans="1:16">
      <c r="A136" s="190">
        <v>135</v>
      </c>
      <c r="B136" s="196"/>
      <c r="C136" s="193" t="s">
        <v>248</v>
      </c>
      <c r="D136" s="215" t="s">
        <v>438</v>
      </c>
      <c r="E136" s="224">
        <v>35</v>
      </c>
      <c r="F136" s="224"/>
      <c r="G136" s="224"/>
      <c r="H136" s="245" t="s">
        <v>305</v>
      </c>
      <c r="I136" s="245" t="s">
        <v>306</v>
      </c>
      <c r="J136" s="224"/>
      <c r="K136" s="224"/>
      <c r="L136" s="235">
        <v>104614.18</v>
      </c>
      <c r="M136" s="236">
        <v>156921.26999999999</v>
      </c>
      <c r="N136" s="237">
        <v>52307.09</v>
      </c>
      <c r="O136" s="237"/>
      <c r="P136" s="237">
        <v>313842.53999999998</v>
      </c>
    </row>
    <row r="137" spans="1:16" ht="16.5" customHeight="1">
      <c r="A137" s="191">
        <v>136</v>
      </c>
      <c r="B137" s="196"/>
      <c r="C137" s="209" t="s">
        <v>249</v>
      </c>
      <c r="D137" s="215" t="s">
        <v>439</v>
      </c>
      <c r="E137" s="224">
        <v>39</v>
      </c>
      <c r="F137" s="224"/>
      <c r="G137" s="224"/>
      <c r="H137" s="245" t="s">
        <v>305</v>
      </c>
      <c r="I137" s="245" t="s">
        <v>306</v>
      </c>
      <c r="J137" s="224"/>
      <c r="K137" s="224"/>
      <c r="L137" s="235">
        <v>104614.18</v>
      </c>
      <c r="M137" s="236">
        <v>156921.26999999999</v>
      </c>
      <c r="N137" s="237">
        <v>52307.09</v>
      </c>
      <c r="O137" s="237"/>
      <c r="P137" s="237">
        <v>313842.53999999998</v>
      </c>
    </row>
    <row r="138" spans="1:16" ht="15.75" customHeight="1">
      <c r="A138" s="190">
        <v>137</v>
      </c>
      <c r="B138" s="196"/>
      <c r="C138" s="209" t="s">
        <v>250</v>
      </c>
      <c r="D138" s="215" t="s">
        <v>440</v>
      </c>
      <c r="E138" s="224">
        <v>35</v>
      </c>
      <c r="F138" s="224"/>
      <c r="G138" s="224"/>
      <c r="H138" s="245" t="s">
        <v>305</v>
      </c>
      <c r="I138" s="245" t="s">
        <v>306</v>
      </c>
      <c r="J138" s="224"/>
      <c r="K138" s="224"/>
      <c r="L138" s="235">
        <v>104614.18</v>
      </c>
      <c r="M138" s="236">
        <v>156921.26999999999</v>
      </c>
      <c r="N138" s="237">
        <v>52307.09</v>
      </c>
      <c r="O138" s="237"/>
      <c r="P138" s="237">
        <v>313842.53999999998</v>
      </c>
    </row>
    <row r="139" spans="1:16">
      <c r="A139" s="190">
        <v>138</v>
      </c>
      <c r="B139" s="196"/>
      <c r="C139" s="193" t="s">
        <v>251</v>
      </c>
      <c r="D139" s="215" t="s">
        <v>441</v>
      </c>
      <c r="E139" s="224">
        <v>31</v>
      </c>
      <c r="F139" s="224"/>
      <c r="G139" s="224"/>
      <c r="H139" s="245" t="s">
        <v>305</v>
      </c>
      <c r="I139" s="245" t="s">
        <v>306</v>
      </c>
      <c r="J139" s="224"/>
      <c r="K139" s="224"/>
      <c r="L139" s="235">
        <v>104614.18</v>
      </c>
      <c r="M139" s="236">
        <v>156921.26999999999</v>
      </c>
      <c r="N139" s="237">
        <v>52307.09</v>
      </c>
      <c r="O139" s="237"/>
      <c r="P139" s="237">
        <v>313842.53999999998</v>
      </c>
    </row>
    <row r="140" spans="1:16" ht="15.75" customHeight="1">
      <c r="A140" s="191">
        <v>139</v>
      </c>
      <c r="B140" s="196"/>
      <c r="C140" s="209" t="s">
        <v>282</v>
      </c>
      <c r="D140" s="215" t="s">
        <v>442</v>
      </c>
      <c r="E140" s="224">
        <v>33</v>
      </c>
      <c r="F140" s="224"/>
      <c r="G140" s="224"/>
      <c r="H140" s="245" t="s">
        <v>305</v>
      </c>
      <c r="I140" s="245" t="s">
        <v>306</v>
      </c>
      <c r="J140" s="224"/>
      <c r="K140" s="224"/>
      <c r="L140" s="235">
        <v>104614.18</v>
      </c>
      <c r="M140" s="236">
        <v>156921.26999999999</v>
      </c>
      <c r="N140" s="237">
        <v>52307.09</v>
      </c>
      <c r="O140" s="237"/>
      <c r="P140" s="237">
        <v>313842.53999999998</v>
      </c>
    </row>
    <row r="141" spans="1:16">
      <c r="A141" s="190">
        <v>140</v>
      </c>
      <c r="B141" s="196"/>
      <c r="C141" s="198" t="s">
        <v>253</v>
      </c>
      <c r="D141" s="215" t="s">
        <v>443</v>
      </c>
      <c r="E141" s="224">
        <v>28</v>
      </c>
      <c r="F141" s="224"/>
      <c r="G141" s="224"/>
      <c r="H141" s="245" t="s">
        <v>305</v>
      </c>
      <c r="I141" s="245" t="s">
        <v>306</v>
      </c>
      <c r="J141" s="224"/>
      <c r="K141" s="224"/>
      <c r="L141" s="235">
        <v>104614.18</v>
      </c>
      <c r="M141" s="236">
        <v>156921.26999999999</v>
      </c>
      <c r="N141" s="237">
        <v>52307.09</v>
      </c>
      <c r="O141" s="237"/>
      <c r="P141" s="237">
        <v>313842.53999999998</v>
      </c>
    </row>
    <row r="142" spans="1:16">
      <c r="A142" s="190">
        <v>141</v>
      </c>
      <c r="B142" s="196"/>
      <c r="C142" s="206" t="s">
        <v>100</v>
      </c>
      <c r="D142" s="215" t="s">
        <v>444</v>
      </c>
      <c r="E142" s="224">
        <v>46</v>
      </c>
      <c r="F142" s="224"/>
      <c r="G142" s="224"/>
      <c r="H142" s="245" t="s">
        <v>305</v>
      </c>
      <c r="I142" s="245" t="s">
        <v>306</v>
      </c>
      <c r="J142" s="224"/>
      <c r="K142" s="224"/>
      <c r="L142" s="235">
        <v>104614.18</v>
      </c>
      <c r="M142" s="236">
        <v>156921.26999999999</v>
      </c>
      <c r="N142" s="237">
        <v>52307.09</v>
      </c>
      <c r="O142" s="237"/>
      <c r="P142" s="237">
        <v>313842.53999999998</v>
      </c>
    </row>
    <row r="143" spans="1:16">
      <c r="A143" s="191">
        <v>142</v>
      </c>
      <c r="B143" s="196"/>
      <c r="C143" s="193" t="s">
        <v>63</v>
      </c>
      <c r="D143" s="215" t="s">
        <v>445</v>
      </c>
      <c r="E143" s="224">
        <v>32</v>
      </c>
      <c r="F143" s="224"/>
      <c r="G143" s="224"/>
      <c r="H143" s="245" t="s">
        <v>305</v>
      </c>
      <c r="I143" s="245" t="s">
        <v>306</v>
      </c>
      <c r="J143" s="224"/>
      <c r="K143" s="224"/>
      <c r="L143" s="235">
        <v>104614.18</v>
      </c>
      <c r="M143" s="236">
        <v>156921.26999999999</v>
      </c>
      <c r="N143" s="237">
        <v>52307.09</v>
      </c>
      <c r="O143" s="237"/>
      <c r="P143" s="237">
        <v>313842.53999999998</v>
      </c>
    </row>
    <row r="144" spans="1:16">
      <c r="A144" s="190">
        <v>143</v>
      </c>
      <c r="B144" s="196"/>
      <c r="C144" s="198" t="s">
        <v>254</v>
      </c>
      <c r="D144" s="215" t="s">
        <v>446</v>
      </c>
      <c r="E144" s="224">
        <v>35</v>
      </c>
      <c r="F144" s="224"/>
      <c r="G144" s="224"/>
      <c r="H144" s="245" t="s">
        <v>305</v>
      </c>
      <c r="I144" s="245" t="s">
        <v>306</v>
      </c>
      <c r="J144" s="224"/>
      <c r="K144" s="224"/>
      <c r="L144" s="235">
        <v>104614.18</v>
      </c>
      <c r="M144" s="236">
        <v>156921.26999999999</v>
      </c>
      <c r="N144" s="237">
        <v>52307.09</v>
      </c>
      <c r="O144" s="237"/>
      <c r="P144" s="237">
        <v>313842.53999999998</v>
      </c>
    </row>
    <row r="145" spans="1:16" ht="14.25" customHeight="1">
      <c r="A145" s="190">
        <v>144</v>
      </c>
      <c r="B145" s="196"/>
      <c r="C145" s="201" t="s">
        <v>255</v>
      </c>
      <c r="D145" s="216" t="s">
        <v>447</v>
      </c>
      <c r="E145" s="205">
        <v>43</v>
      </c>
      <c r="F145" s="205"/>
      <c r="G145" s="205"/>
      <c r="H145" s="245" t="s">
        <v>305</v>
      </c>
      <c r="I145" s="245" t="s">
        <v>306</v>
      </c>
      <c r="J145" s="205"/>
      <c r="K145" s="205"/>
      <c r="L145" s="235">
        <v>104614.18</v>
      </c>
      <c r="M145" s="236">
        <v>156921.26999999999</v>
      </c>
      <c r="N145" s="237">
        <v>52307.09</v>
      </c>
      <c r="O145" s="237"/>
      <c r="P145" s="237">
        <v>313842.53999999998</v>
      </c>
    </row>
    <row r="146" spans="1:16">
      <c r="A146" s="191">
        <v>145</v>
      </c>
      <c r="B146" s="196"/>
      <c r="C146" s="193" t="s">
        <v>69</v>
      </c>
      <c r="D146" s="215" t="s">
        <v>448</v>
      </c>
      <c r="E146" s="224">
        <v>36</v>
      </c>
      <c r="F146" s="224"/>
      <c r="G146" s="224"/>
      <c r="H146" s="245" t="s">
        <v>305</v>
      </c>
      <c r="I146" s="245" t="s">
        <v>306</v>
      </c>
      <c r="J146" s="224"/>
      <c r="K146" s="224"/>
      <c r="L146" s="235">
        <v>104614.18</v>
      </c>
      <c r="M146" s="236">
        <v>156921.26999999999</v>
      </c>
      <c r="N146" s="237">
        <v>52307.09</v>
      </c>
      <c r="O146" s="237"/>
      <c r="P146" s="237">
        <v>313842.53999999998</v>
      </c>
    </row>
    <row r="147" spans="1:16">
      <c r="A147" s="190">
        <v>146</v>
      </c>
      <c r="B147" s="196"/>
      <c r="C147" s="193" t="s">
        <v>71</v>
      </c>
      <c r="D147" s="215" t="s">
        <v>449</v>
      </c>
      <c r="E147" s="224">
        <v>63</v>
      </c>
      <c r="F147" s="224"/>
      <c r="G147" s="224"/>
      <c r="H147" s="245" t="s">
        <v>305</v>
      </c>
      <c r="I147" s="245" t="s">
        <v>306</v>
      </c>
      <c r="J147" s="224"/>
      <c r="K147" s="224"/>
      <c r="L147" s="235">
        <v>104614.18</v>
      </c>
      <c r="M147" s="236">
        <v>156921.26999999999</v>
      </c>
      <c r="N147" s="237">
        <v>52307.09</v>
      </c>
      <c r="O147" s="237"/>
      <c r="P147" s="237">
        <v>313842.53999999998</v>
      </c>
    </row>
    <row r="148" spans="1:16" ht="17.25" customHeight="1">
      <c r="A148" s="190">
        <v>147</v>
      </c>
      <c r="B148" s="196"/>
      <c r="C148" s="204" t="s">
        <v>108</v>
      </c>
      <c r="D148" s="215" t="s">
        <v>450</v>
      </c>
      <c r="E148" s="224">
        <v>47</v>
      </c>
      <c r="F148" s="224"/>
      <c r="G148" s="224"/>
      <c r="H148" s="245" t="s">
        <v>305</v>
      </c>
      <c r="I148" s="245" t="s">
        <v>306</v>
      </c>
      <c r="J148" s="224"/>
      <c r="K148" s="224"/>
      <c r="L148" s="235">
        <v>104614.18</v>
      </c>
      <c r="M148" s="236">
        <v>156921.26999999999</v>
      </c>
      <c r="N148" s="237">
        <v>52307.09</v>
      </c>
      <c r="O148" s="237"/>
      <c r="P148" s="237">
        <v>313842.53999999998</v>
      </c>
    </row>
    <row r="149" spans="1:16" ht="17.25" customHeight="1">
      <c r="A149" s="191">
        <v>148</v>
      </c>
      <c r="B149" s="196"/>
      <c r="C149" s="204" t="s">
        <v>256</v>
      </c>
      <c r="D149" s="218" t="s">
        <v>451</v>
      </c>
      <c r="E149" s="226">
        <v>47</v>
      </c>
      <c r="F149" s="226"/>
      <c r="G149" s="226"/>
      <c r="H149" s="245" t="s">
        <v>305</v>
      </c>
      <c r="I149" s="245" t="s">
        <v>306</v>
      </c>
      <c r="J149" s="226"/>
      <c r="K149" s="226"/>
      <c r="L149" s="235">
        <v>104614.18</v>
      </c>
      <c r="M149" s="236">
        <v>156921.26999999999</v>
      </c>
      <c r="N149" s="237">
        <v>52307.09</v>
      </c>
      <c r="O149" s="237"/>
      <c r="P149" s="237">
        <v>313842.53999999998</v>
      </c>
    </row>
    <row r="150" spans="1:16">
      <c r="A150" s="190">
        <v>149</v>
      </c>
      <c r="B150" s="196"/>
      <c r="C150" s="193" t="s">
        <v>78</v>
      </c>
      <c r="D150" s="215" t="s">
        <v>421</v>
      </c>
      <c r="E150" s="224">
        <v>41</v>
      </c>
      <c r="F150" s="224"/>
      <c r="G150" s="224"/>
      <c r="H150" s="245" t="s">
        <v>305</v>
      </c>
      <c r="I150" s="245" t="s">
        <v>306</v>
      </c>
      <c r="J150" s="224"/>
      <c r="K150" s="224"/>
      <c r="L150" s="235">
        <v>104614.18</v>
      </c>
      <c r="M150" s="236">
        <v>156921.26999999999</v>
      </c>
      <c r="N150" s="237">
        <v>52307.09</v>
      </c>
      <c r="O150" s="237"/>
      <c r="P150" s="237">
        <v>313842.53999999998</v>
      </c>
    </row>
    <row r="151" spans="1:16">
      <c r="A151" s="190">
        <v>150</v>
      </c>
      <c r="B151" s="196"/>
      <c r="C151" s="193" t="s">
        <v>109</v>
      </c>
      <c r="D151" s="215" t="s">
        <v>452</v>
      </c>
      <c r="E151" s="224">
        <v>36</v>
      </c>
      <c r="F151" s="224"/>
      <c r="G151" s="224"/>
      <c r="H151" s="245" t="s">
        <v>305</v>
      </c>
      <c r="I151" s="245" t="s">
        <v>306</v>
      </c>
      <c r="J151" s="224"/>
      <c r="K151" s="224"/>
      <c r="L151" s="235">
        <v>104614.18</v>
      </c>
      <c r="M151" s="236">
        <v>156921.26999999999</v>
      </c>
      <c r="N151" s="237">
        <v>52307.09</v>
      </c>
      <c r="O151" s="237"/>
      <c r="P151" s="237">
        <v>313842.53999999998</v>
      </c>
    </row>
    <row r="152" spans="1:16" ht="15.75" customHeight="1">
      <c r="A152" s="191">
        <v>151</v>
      </c>
      <c r="B152" s="189"/>
      <c r="C152" s="201" t="s">
        <v>110</v>
      </c>
      <c r="D152" s="215" t="s">
        <v>453</v>
      </c>
      <c r="E152" s="224">
        <v>34</v>
      </c>
      <c r="F152" s="224"/>
      <c r="G152" s="224"/>
      <c r="H152" s="245" t="s">
        <v>305</v>
      </c>
      <c r="I152" s="245" t="s">
        <v>306</v>
      </c>
      <c r="J152" s="224"/>
      <c r="K152" s="224"/>
      <c r="L152" s="235">
        <v>104614.18</v>
      </c>
      <c r="M152" s="236">
        <v>156921.26999999999</v>
      </c>
      <c r="N152" s="237">
        <v>52307.09</v>
      </c>
      <c r="O152" s="237"/>
      <c r="P152" s="237">
        <v>313842.53999999998</v>
      </c>
    </row>
    <row r="153" spans="1:16">
      <c r="A153" s="190">
        <v>152</v>
      </c>
      <c r="B153" s="207"/>
      <c r="C153" s="208" t="s">
        <v>283</v>
      </c>
      <c r="D153" s="220" t="s">
        <v>454</v>
      </c>
      <c r="E153" s="228">
        <v>35</v>
      </c>
      <c r="F153" s="228"/>
      <c r="G153" s="228"/>
      <c r="H153" s="245" t="s">
        <v>305</v>
      </c>
      <c r="I153" s="245" t="s">
        <v>306</v>
      </c>
      <c r="J153" s="228"/>
      <c r="K153" s="228"/>
      <c r="L153" s="235">
        <v>104614.18</v>
      </c>
      <c r="M153" s="236">
        <v>156921.26999999999</v>
      </c>
      <c r="N153" s="237">
        <v>52307.09</v>
      </c>
      <c r="O153" s="237"/>
      <c r="P153" s="237">
        <v>313842.53999999998</v>
      </c>
    </row>
    <row r="154" spans="1:16" ht="17.25" customHeight="1">
      <c r="A154" s="190">
        <v>153</v>
      </c>
      <c r="B154" s="207"/>
      <c r="C154" s="203" t="s">
        <v>85</v>
      </c>
      <c r="D154" s="215" t="s">
        <v>455</v>
      </c>
      <c r="E154" s="224">
        <v>27</v>
      </c>
      <c r="F154" s="224"/>
      <c r="G154" s="224"/>
      <c r="H154" s="245" t="s">
        <v>305</v>
      </c>
      <c r="I154" s="245" t="s">
        <v>306</v>
      </c>
      <c r="J154" s="224"/>
      <c r="K154" s="224"/>
      <c r="L154" s="235">
        <v>104614.18</v>
      </c>
      <c r="M154" s="236">
        <v>156921.26999999999</v>
      </c>
      <c r="N154" s="237">
        <v>52307.09</v>
      </c>
      <c r="O154" s="237"/>
      <c r="P154" s="237">
        <v>313842.53999999998</v>
      </c>
    </row>
    <row r="155" spans="1:16" ht="15" customHeight="1">
      <c r="A155" s="191">
        <v>154</v>
      </c>
      <c r="B155" s="190"/>
      <c r="C155" s="201" t="s">
        <v>114</v>
      </c>
      <c r="D155" s="216" t="s">
        <v>456</v>
      </c>
      <c r="E155" s="205">
        <v>47</v>
      </c>
      <c r="F155" s="205"/>
      <c r="G155" s="205"/>
      <c r="H155" s="245" t="s">
        <v>305</v>
      </c>
      <c r="I155" s="245" t="s">
        <v>306</v>
      </c>
      <c r="J155" s="205"/>
      <c r="K155" s="205"/>
      <c r="L155" s="235">
        <v>104614.18</v>
      </c>
      <c r="M155" s="236">
        <v>156921.26999999999</v>
      </c>
      <c r="N155" s="237">
        <v>52307.09</v>
      </c>
      <c r="O155" s="237"/>
      <c r="P155" s="237">
        <v>313842.53999999998</v>
      </c>
    </row>
    <row r="156" spans="1:16">
      <c r="A156" s="190">
        <v>155</v>
      </c>
      <c r="B156" s="196"/>
      <c r="C156" s="193" t="s">
        <v>88</v>
      </c>
      <c r="D156" s="215" t="s">
        <v>457</v>
      </c>
      <c r="E156" s="224">
        <v>35</v>
      </c>
      <c r="F156" s="224"/>
      <c r="G156" s="224"/>
      <c r="H156" s="245" t="s">
        <v>305</v>
      </c>
      <c r="I156" s="245" t="s">
        <v>306</v>
      </c>
      <c r="J156" s="224"/>
      <c r="K156" s="224"/>
      <c r="L156" s="235">
        <v>104614.18</v>
      </c>
      <c r="M156" s="236">
        <v>156921.26999999999</v>
      </c>
      <c r="N156" s="237">
        <v>52307.09</v>
      </c>
      <c r="O156" s="237"/>
      <c r="P156" s="237">
        <v>313842.53999999998</v>
      </c>
    </row>
    <row r="157" spans="1:16" ht="16.5" customHeight="1">
      <c r="A157" s="190">
        <v>156</v>
      </c>
      <c r="B157" s="196"/>
      <c r="C157" s="201" t="s">
        <v>105</v>
      </c>
      <c r="D157" s="216" t="s">
        <v>458</v>
      </c>
      <c r="E157" s="205">
        <v>26</v>
      </c>
      <c r="F157" s="205"/>
      <c r="G157" s="205"/>
      <c r="H157" s="245" t="s">
        <v>305</v>
      </c>
      <c r="I157" s="245" t="s">
        <v>306</v>
      </c>
      <c r="J157" s="205"/>
      <c r="K157" s="205"/>
      <c r="L157" s="235">
        <v>104614.18</v>
      </c>
      <c r="M157" s="236">
        <v>156921.26999999999</v>
      </c>
      <c r="N157" s="237">
        <v>52307.09</v>
      </c>
      <c r="O157" s="237"/>
      <c r="P157" s="237">
        <v>313842.53999999998</v>
      </c>
    </row>
    <row r="158" spans="1:16" ht="17.25" customHeight="1">
      <c r="A158" s="191">
        <v>157</v>
      </c>
      <c r="B158" s="196"/>
      <c r="C158" s="201" t="s">
        <v>258</v>
      </c>
      <c r="D158" s="215" t="s">
        <v>459</v>
      </c>
      <c r="E158" s="224">
        <v>37</v>
      </c>
      <c r="F158" s="224"/>
      <c r="G158" s="224"/>
      <c r="H158" s="245" t="s">
        <v>305</v>
      </c>
      <c r="I158" s="245" t="s">
        <v>306</v>
      </c>
      <c r="J158" s="224"/>
      <c r="K158" s="224"/>
      <c r="L158" s="235">
        <v>99632.56</v>
      </c>
      <c r="M158" s="236">
        <v>149448.82999999999</v>
      </c>
      <c r="N158" s="237">
        <v>49816.27</v>
      </c>
      <c r="O158" s="237"/>
      <c r="P158" s="237">
        <v>298897.65000000002</v>
      </c>
    </row>
    <row r="159" spans="1:16">
      <c r="A159" s="190">
        <v>158</v>
      </c>
      <c r="B159" s="196"/>
      <c r="C159" s="193" t="s">
        <v>77</v>
      </c>
      <c r="D159" s="215" t="s">
        <v>460</v>
      </c>
      <c r="E159" s="224">
        <v>32</v>
      </c>
      <c r="F159" s="224"/>
      <c r="G159" s="224"/>
      <c r="H159" s="245" t="s">
        <v>305</v>
      </c>
      <c r="I159" s="245" t="s">
        <v>306</v>
      </c>
      <c r="J159" s="224"/>
      <c r="K159" s="224"/>
      <c r="L159" s="235">
        <v>99632.56</v>
      </c>
      <c r="M159" s="236">
        <v>149448.82999999999</v>
      </c>
      <c r="N159" s="237">
        <v>49816.27</v>
      </c>
      <c r="O159" s="237"/>
      <c r="P159" s="237">
        <v>298897.65000000002</v>
      </c>
    </row>
    <row r="160" spans="1:16">
      <c r="A160" s="190">
        <v>159</v>
      </c>
      <c r="B160" s="196"/>
      <c r="C160" s="193" t="s">
        <v>84</v>
      </c>
      <c r="D160" s="215" t="s">
        <v>461</v>
      </c>
      <c r="E160" s="224">
        <v>33</v>
      </c>
      <c r="F160" s="224"/>
      <c r="G160" s="224"/>
      <c r="H160" s="245" t="s">
        <v>305</v>
      </c>
      <c r="I160" s="245" t="s">
        <v>306</v>
      </c>
      <c r="J160" s="224"/>
      <c r="K160" s="224"/>
      <c r="L160" s="235">
        <v>99632.56</v>
      </c>
      <c r="M160" s="236">
        <v>149448.82999999999</v>
      </c>
      <c r="N160" s="237">
        <v>49816.27</v>
      </c>
      <c r="O160" s="237"/>
      <c r="P160" s="237">
        <v>298897.65000000002</v>
      </c>
    </row>
    <row r="161" spans="1:16">
      <c r="A161" s="191">
        <v>160</v>
      </c>
      <c r="B161" s="196"/>
      <c r="C161" s="193" t="s">
        <v>259</v>
      </c>
      <c r="D161" s="215" t="s">
        <v>462</v>
      </c>
      <c r="E161" s="224">
        <v>23</v>
      </c>
      <c r="F161" s="224"/>
      <c r="G161" s="224"/>
      <c r="H161" s="245" t="s">
        <v>305</v>
      </c>
      <c r="I161" s="245" t="s">
        <v>306</v>
      </c>
      <c r="J161" s="224"/>
      <c r="K161" s="224"/>
      <c r="L161" s="235">
        <v>99632.56</v>
      </c>
      <c r="M161" s="236">
        <v>149448.82999999999</v>
      </c>
      <c r="N161" s="237">
        <v>49816.27</v>
      </c>
      <c r="O161" s="237"/>
      <c r="P161" s="237">
        <v>298897.65000000002</v>
      </c>
    </row>
    <row r="162" spans="1:16">
      <c r="A162" s="190">
        <v>161</v>
      </c>
      <c r="B162" s="196"/>
      <c r="C162" s="193" t="s">
        <v>260</v>
      </c>
      <c r="D162" s="215" t="s">
        <v>463</v>
      </c>
      <c r="E162" s="224">
        <v>32</v>
      </c>
      <c r="F162" s="224"/>
      <c r="G162" s="224"/>
      <c r="H162" s="245" t="s">
        <v>305</v>
      </c>
      <c r="I162" s="245" t="s">
        <v>306</v>
      </c>
      <c r="J162" s="224"/>
      <c r="K162" s="224"/>
      <c r="L162" s="235">
        <v>94888.15</v>
      </c>
      <c r="M162" s="236">
        <v>142332.22</v>
      </c>
      <c r="N162" s="237">
        <v>47444.08</v>
      </c>
      <c r="O162" s="237"/>
      <c r="P162" s="237">
        <v>284664.45</v>
      </c>
    </row>
    <row r="163" spans="1:16">
      <c r="A163" s="190">
        <v>162</v>
      </c>
      <c r="B163" s="196"/>
      <c r="C163" s="210" t="s">
        <v>261</v>
      </c>
      <c r="D163" s="215" t="s">
        <v>464</v>
      </c>
      <c r="E163" s="224">
        <v>3</v>
      </c>
      <c r="F163" s="224"/>
      <c r="G163" s="224"/>
      <c r="H163" s="245" t="s">
        <v>305</v>
      </c>
      <c r="I163" s="245" t="s">
        <v>306</v>
      </c>
      <c r="J163" s="224"/>
      <c r="K163" s="224"/>
      <c r="L163" s="235">
        <v>104614.18</v>
      </c>
      <c r="M163" s="236">
        <v>156921.26999999999</v>
      </c>
      <c r="N163" s="237">
        <v>52307.09</v>
      </c>
      <c r="O163" s="237"/>
      <c r="P163" s="237">
        <v>313842.53999999998</v>
      </c>
    </row>
    <row r="164" spans="1:16">
      <c r="A164" s="191">
        <v>163</v>
      </c>
      <c r="B164" s="196"/>
      <c r="C164" s="193" t="s">
        <v>76</v>
      </c>
      <c r="D164" s="215" t="s">
        <v>465</v>
      </c>
      <c r="E164" s="224">
        <v>44</v>
      </c>
      <c r="F164" s="224"/>
      <c r="G164" s="224"/>
      <c r="H164" s="245" t="s">
        <v>305</v>
      </c>
      <c r="I164" s="245" t="s">
        <v>306</v>
      </c>
      <c r="J164" s="224"/>
      <c r="K164" s="224"/>
      <c r="L164" s="235">
        <v>104614.18</v>
      </c>
      <c r="M164" s="236">
        <v>156921.26999999999</v>
      </c>
      <c r="N164" s="237">
        <v>52307.09</v>
      </c>
      <c r="O164" s="237"/>
      <c r="P164" s="237">
        <v>313842.53999999998</v>
      </c>
    </row>
    <row r="165" spans="1:16" ht="17.25" customHeight="1">
      <c r="A165" s="190">
        <v>164</v>
      </c>
      <c r="B165" s="196"/>
      <c r="C165" s="201" t="s">
        <v>262</v>
      </c>
      <c r="D165" s="215" t="s">
        <v>466</v>
      </c>
      <c r="E165" s="224">
        <v>32</v>
      </c>
      <c r="F165" s="224"/>
      <c r="G165" s="224"/>
      <c r="H165" s="245" t="s">
        <v>305</v>
      </c>
      <c r="I165" s="245" t="s">
        <v>306</v>
      </c>
      <c r="J165" s="224"/>
      <c r="K165" s="224"/>
      <c r="L165" s="235">
        <v>104614.18</v>
      </c>
      <c r="M165" s="236">
        <v>156921.26999999999</v>
      </c>
      <c r="N165" s="237">
        <v>52307.09</v>
      </c>
      <c r="O165" s="237"/>
      <c r="P165" s="237">
        <v>313842.53999999998</v>
      </c>
    </row>
    <row r="166" spans="1:16" ht="16.5" customHeight="1">
      <c r="A166" s="190">
        <v>165</v>
      </c>
      <c r="B166" s="190"/>
      <c r="C166" s="201" t="s">
        <v>263</v>
      </c>
      <c r="D166" s="215" t="s">
        <v>467</v>
      </c>
      <c r="E166" s="224">
        <v>28</v>
      </c>
      <c r="F166" s="224"/>
      <c r="G166" s="224"/>
      <c r="H166" s="245" t="s">
        <v>305</v>
      </c>
      <c r="I166" s="245" t="s">
        <v>306</v>
      </c>
      <c r="J166" s="224"/>
      <c r="K166" s="224"/>
      <c r="L166" s="235">
        <v>94888.15</v>
      </c>
      <c r="M166" s="236">
        <v>142332.22</v>
      </c>
      <c r="N166" s="237">
        <v>47444.08</v>
      </c>
      <c r="O166" s="237"/>
      <c r="P166" s="237">
        <v>284664.45</v>
      </c>
    </row>
    <row r="167" spans="1:16">
      <c r="A167" s="191">
        <v>166</v>
      </c>
      <c r="B167" s="211"/>
      <c r="C167" s="193" t="s">
        <v>265</v>
      </c>
      <c r="D167" s="215" t="s">
        <v>468</v>
      </c>
      <c r="E167" s="224">
        <v>27</v>
      </c>
      <c r="F167" s="224"/>
      <c r="G167" s="224"/>
      <c r="H167" s="245" t="s">
        <v>305</v>
      </c>
      <c r="I167" s="245" t="s">
        <v>306</v>
      </c>
      <c r="J167" s="224"/>
      <c r="K167" s="224"/>
      <c r="L167" s="235">
        <v>94888.15</v>
      </c>
      <c r="M167" s="236">
        <v>142332.22</v>
      </c>
      <c r="N167" s="237">
        <v>47444.08</v>
      </c>
      <c r="O167" s="237"/>
      <c r="P167" s="237">
        <v>284664.45</v>
      </c>
    </row>
    <row r="168" spans="1:16">
      <c r="A168" s="190">
        <v>167</v>
      </c>
      <c r="B168" s="196"/>
      <c r="C168" s="193" t="s">
        <v>266</v>
      </c>
      <c r="D168" s="215" t="s">
        <v>469</v>
      </c>
      <c r="E168" s="224">
        <v>35</v>
      </c>
      <c r="F168" s="224"/>
      <c r="G168" s="224"/>
      <c r="H168" s="245" t="s">
        <v>305</v>
      </c>
      <c r="I168" s="245" t="s">
        <v>306</v>
      </c>
      <c r="J168" s="224"/>
      <c r="K168" s="224"/>
      <c r="L168" s="235">
        <v>94888.15</v>
      </c>
      <c r="M168" s="236">
        <v>142332.22</v>
      </c>
      <c r="N168" s="237">
        <v>47444.08</v>
      </c>
      <c r="O168" s="237"/>
      <c r="P168" s="237">
        <v>284664.45</v>
      </c>
    </row>
    <row r="169" spans="1:16" ht="17.25" customHeight="1">
      <c r="A169" s="190">
        <v>168</v>
      </c>
      <c r="B169" s="196"/>
      <c r="C169" s="204" t="s">
        <v>107</v>
      </c>
      <c r="D169" s="215" t="s">
        <v>470</v>
      </c>
      <c r="E169" s="224">
        <v>24</v>
      </c>
      <c r="F169" s="224"/>
      <c r="G169" s="224"/>
      <c r="H169" s="245" t="s">
        <v>305</v>
      </c>
      <c r="I169" s="245" t="s">
        <v>306</v>
      </c>
      <c r="J169" s="224"/>
      <c r="K169" s="224"/>
      <c r="L169" s="235">
        <v>50538.2</v>
      </c>
      <c r="M169" s="236">
        <v>178688.64000000001</v>
      </c>
      <c r="N169" s="237">
        <v>59562.879999999997</v>
      </c>
      <c r="O169" s="237"/>
      <c r="P169" s="237">
        <v>288789.71999999997</v>
      </c>
    </row>
    <row r="170" spans="1:16" ht="16.5" customHeight="1">
      <c r="A170" s="191">
        <v>169</v>
      </c>
      <c r="B170" s="196"/>
      <c r="C170" s="201" t="s">
        <v>267</v>
      </c>
      <c r="D170" s="215" t="s">
        <v>471</v>
      </c>
      <c r="E170" s="224">
        <v>43</v>
      </c>
      <c r="F170" s="224"/>
      <c r="G170" s="224"/>
      <c r="H170" s="245" t="s">
        <v>305</v>
      </c>
      <c r="I170" s="245" t="s">
        <v>306</v>
      </c>
      <c r="J170" s="224"/>
      <c r="K170" s="224"/>
      <c r="L170" s="235">
        <v>50538.2</v>
      </c>
      <c r="M170" s="236">
        <v>178688.64000000001</v>
      </c>
      <c r="N170" s="237">
        <v>59562.879999999997</v>
      </c>
      <c r="O170" s="237"/>
      <c r="P170" s="237">
        <v>288789.71999999997</v>
      </c>
    </row>
    <row r="171" spans="1:16">
      <c r="A171" s="190">
        <v>170</v>
      </c>
      <c r="B171" s="196"/>
      <c r="C171" s="193" t="s">
        <v>268</v>
      </c>
      <c r="D171" s="215" t="s">
        <v>472</v>
      </c>
      <c r="E171" s="224">
        <v>41</v>
      </c>
      <c r="F171" s="224"/>
      <c r="G171" s="224"/>
      <c r="H171" s="245" t="s">
        <v>305</v>
      </c>
      <c r="I171" s="245" t="s">
        <v>306</v>
      </c>
      <c r="J171" s="224"/>
      <c r="K171" s="224"/>
      <c r="L171" s="235">
        <v>50538.2</v>
      </c>
      <c r="M171" s="240">
        <v>178688.64000000001</v>
      </c>
      <c r="N171" s="237">
        <v>59562.879999999997</v>
      </c>
      <c r="O171" s="237"/>
      <c r="P171" s="237">
        <v>288789.71999999997</v>
      </c>
    </row>
    <row r="172" spans="1:16">
      <c r="A172" s="190">
        <v>171</v>
      </c>
      <c r="B172" s="196"/>
      <c r="C172" s="193" t="s">
        <v>269</v>
      </c>
      <c r="D172" s="215" t="s">
        <v>473</v>
      </c>
      <c r="E172" s="224">
        <v>27</v>
      </c>
      <c r="F172" s="224"/>
      <c r="G172" s="224"/>
      <c r="H172" s="245" t="s">
        <v>305</v>
      </c>
      <c r="I172" s="245" t="s">
        <v>306</v>
      </c>
      <c r="J172" s="224"/>
      <c r="K172" s="224"/>
      <c r="L172" s="235">
        <v>48131.62</v>
      </c>
      <c r="M172" s="240">
        <v>170179.67</v>
      </c>
      <c r="N172" s="237">
        <v>56726.559999999998</v>
      </c>
      <c r="O172" s="237"/>
      <c r="P172" s="237">
        <v>275037.84999999998</v>
      </c>
    </row>
    <row r="173" spans="1:16">
      <c r="A173" s="191">
        <v>172</v>
      </c>
      <c r="B173" s="196"/>
      <c r="C173" s="193" t="s">
        <v>270</v>
      </c>
      <c r="D173" s="215" t="s">
        <v>474</v>
      </c>
      <c r="E173" s="224">
        <v>34</v>
      </c>
      <c r="F173" s="224"/>
      <c r="G173" s="224"/>
      <c r="H173" s="245" t="s">
        <v>305</v>
      </c>
      <c r="I173" s="245" t="s">
        <v>306</v>
      </c>
      <c r="J173" s="224"/>
      <c r="K173" s="224"/>
      <c r="L173" s="235">
        <v>48131.62</v>
      </c>
      <c r="M173" s="240">
        <v>170179.67</v>
      </c>
      <c r="N173" s="237">
        <v>56726.559999999998</v>
      </c>
      <c r="O173" s="237"/>
      <c r="P173" s="237">
        <v>275037.84999999998</v>
      </c>
    </row>
    <row r="174" spans="1:16">
      <c r="A174" s="190">
        <v>173</v>
      </c>
      <c r="B174" s="196"/>
      <c r="C174" s="193" t="s">
        <v>271</v>
      </c>
      <c r="D174" s="215" t="s">
        <v>475</v>
      </c>
      <c r="E174" s="224">
        <v>29</v>
      </c>
      <c r="F174" s="224"/>
      <c r="G174" s="224"/>
      <c r="H174" s="245" t="s">
        <v>305</v>
      </c>
      <c r="I174" s="245" t="s">
        <v>306</v>
      </c>
      <c r="J174" s="224"/>
      <c r="K174" s="224"/>
      <c r="L174" s="235">
        <v>48131.62</v>
      </c>
      <c r="M174" s="240">
        <v>170179.67</v>
      </c>
      <c r="N174" s="237">
        <v>56726.559999999998</v>
      </c>
      <c r="O174" s="237"/>
      <c r="P174" s="237">
        <v>275037.84999999998</v>
      </c>
    </row>
    <row r="175" spans="1:16">
      <c r="A175" s="190">
        <v>174</v>
      </c>
      <c r="B175" s="196"/>
      <c r="C175" s="198" t="s">
        <v>122</v>
      </c>
      <c r="D175" s="215" t="s">
        <v>476</v>
      </c>
      <c r="E175" s="224">
        <v>26</v>
      </c>
      <c r="F175" s="224"/>
      <c r="G175" s="224"/>
      <c r="H175" s="245" t="s">
        <v>305</v>
      </c>
      <c r="I175" s="245" t="s">
        <v>306</v>
      </c>
      <c r="J175" s="224"/>
      <c r="K175" s="224"/>
      <c r="L175" s="235">
        <v>45839.64</v>
      </c>
      <c r="M175" s="236">
        <v>162075.87</v>
      </c>
      <c r="N175" s="237">
        <v>54025.29</v>
      </c>
      <c r="O175" s="237"/>
      <c r="P175" s="237">
        <v>261940.8</v>
      </c>
    </row>
    <row r="176" spans="1:16">
      <c r="A176" s="191">
        <v>175</v>
      </c>
      <c r="B176" s="196"/>
      <c r="C176" s="206" t="s">
        <v>272</v>
      </c>
      <c r="D176" s="215" t="s">
        <v>413</v>
      </c>
      <c r="E176" s="224">
        <v>31</v>
      </c>
      <c r="F176" s="224"/>
      <c r="G176" s="224"/>
      <c r="H176" s="245" t="s">
        <v>305</v>
      </c>
      <c r="I176" s="245" t="s">
        <v>306</v>
      </c>
      <c r="J176" s="224"/>
      <c r="K176" s="224"/>
      <c r="L176" s="235">
        <v>45839.64</v>
      </c>
      <c r="M176" s="236">
        <v>162075.87</v>
      </c>
      <c r="N176" s="237">
        <v>54025.29</v>
      </c>
      <c r="O176" s="237"/>
      <c r="P176" s="237">
        <v>261940.8</v>
      </c>
    </row>
    <row r="177" spans="1:16">
      <c r="A177" s="190">
        <v>176</v>
      </c>
      <c r="B177" s="196"/>
      <c r="C177" s="212" t="s">
        <v>124</v>
      </c>
      <c r="D177" s="222" t="s">
        <v>477</v>
      </c>
      <c r="E177" s="230">
        <v>28</v>
      </c>
      <c r="F177" s="230"/>
      <c r="G177" s="230"/>
      <c r="H177" s="245" t="s">
        <v>305</v>
      </c>
      <c r="I177" s="245" t="s">
        <v>306</v>
      </c>
      <c r="J177" s="230"/>
      <c r="K177" s="230"/>
      <c r="L177" s="235">
        <v>48131.62</v>
      </c>
      <c r="M177" s="236">
        <v>170179.67</v>
      </c>
      <c r="N177" s="237">
        <v>56726.559999999998</v>
      </c>
      <c r="O177" s="237"/>
      <c r="P177" s="237">
        <v>275037.84999999998</v>
      </c>
    </row>
    <row r="178" spans="1:16">
      <c r="A178" s="190">
        <v>177</v>
      </c>
      <c r="B178" s="196"/>
      <c r="C178" s="213" t="s">
        <v>126</v>
      </c>
      <c r="D178" s="222" t="s">
        <v>478</v>
      </c>
      <c r="E178" s="230">
        <v>36</v>
      </c>
      <c r="F178" s="230"/>
      <c r="G178" s="230"/>
      <c r="H178" s="245" t="s">
        <v>305</v>
      </c>
      <c r="I178" s="245" t="s">
        <v>306</v>
      </c>
      <c r="J178" s="230"/>
      <c r="K178" s="230"/>
      <c r="L178" s="235">
        <v>94888.15</v>
      </c>
      <c r="M178" s="236">
        <v>142332.22</v>
      </c>
      <c r="N178" s="237">
        <v>47444.08</v>
      </c>
      <c r="O178" s="237"/>
      <c r="P178" s="237">
        <v>284664.45</v>
      </c>
    </row>
    <row r="179" spans="1:16">
      <c r="L179" s="234"/>
      <c r="M179" s="234"/>
      <c r="N179" s="234"/>
      <c r="O179" s="234"/>
      <c r="P179" s="234"/>
    </row>
    <row r="180" spans="1:16">
      <c r="L180" s="234"/>
      <c r="M180" s="234"/>
      <c r="N180" s="234"/>
      <c r="O180" s="234"/>
      <c r="P180" s="234"/>
    </row>
  </sheetData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9"/>
  <sheetViews>
    <sheetView topLeftCell="C1" workbookViewId="0">
      <selection activeCell="D9" sqref="D9"/>
    </sheetView>
  </sheetViews>
  <sheetFormatPr defaultRowHeight="16.5"/>
  <cols>
    <col min="1" max="1" width="9.140625" style="153"/>
    <col min="2" max="2" width="13.5703125" style="153" customWidth="1"/>
    <col min="3" max="3" width="9.140625" style="153"/>
    <col min="4" max="4" width="25.28515625" style="153" customWidth="1"/>
    <col min="5" max="5" width="13.28515625" style="153" customWidth="1"/>
    <col min="6" max="6" width="12.5703125" style="153" customWidth="1"/>
    <col min="7" max="7" width="14.7109375" style="153" customWidth="1"/>
    <col min="8" max="8" width="14.28515625" style="153" customWidth="1"/>
    <col min="9" max="9" width="17.7109375" style="153" customWidth="1"/>
    <col min="10" max="10" width="18.85546875" style="153" customWidth="1"/>
    <col min="11" max="11" width="17.7109375" style="153" customWidth="1"/>
    <col min="12" max="16384" width="9.140625" style="153"/>
  </cols>
  <sheetData>
    <row r="1" spans="1:12">
      <c r="A1" s="10" t="s">
        <v>94</v>
      </c>
      <c r="B1" s="11"/>
      <c r="C1" s="104"/>
      <c r="D1" s="104"/>
      <c r="E1" s="104"/>
      <c r="F1" s="104"/>
      <c r="G1" s="104"/>
      <c r="H1" s="104"/>
      <c r="I1" s="104"/>
      <c r="J1" s="104"/>
      <c r="K1" s="104"/>
    </row>
    <row r="2" spans="1:12" ht="17.25">
      <c r="A2" s="16" t="s">
        <v>95</v>
      </c>
      <c r="B2" s="17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17.25">
      <c r="A3" s="16" t="s">
        <v>29</v>
      </c>
      <c r="B3" s="17"/>
      <c r="C3" s="104"/>
      <c r="D3" s="104"/>
      <c r="E3" s="104"/>
      <c r="F3" s="104"/>
      <c r="G3" s="104"/>
      <c r="H3" s="104"/>
      <c r="I3" s="104"/>
      <c r="J3" s="104"/>
      <c r="K3" s="104"/>
    </row>
    <row r="4" spans="1:12">
      <c r="A4" s="104" t="s">
        <v>136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</row>
    <row r="5" spans="1:12">
      <c r="A5" s="105"/>
      <c r="B5" s="107"/>
      <c r="C5" s="104"/>
      <c r="D5" s="106" t="s">
        <v>137</v>
      </c>
      <c r="E5" s="108"/>
      <c r="F5" s="108"/>
      <c r="G5" s="108"/>
      <c r="H5" s="108"/>
      <c r="I5" s="104"/>
      <c r="J5" s="104"/>
      <c r="K5" s="104"/>
    </row>
    <row r="6" spans="1:12">
      <c r="A6" s="109" t="s">
        <v>138</v>
      </c>
      <c r="B6" s="109" t="s">
        <v>140</v>
      </c>
      <c r="C6" s="111" t="s">
        <v>21</v>
      </c>
      <c r="D6" s="110" t="s">
        <v>139</v>
      </c>
      <c r="E6" s="112" t="s">
        <v>141</v>
      </c>
      <c r="F6" s="112" t="s">
        <v>142</v>
      </c>
      <c r="G6" s="112" t="s">
        <v>143</v>
      </c>
      <c r="H6" s="112" t="s">
        <v>144</v>
      </c>
      <c r="I6" s="112" t="s">
        <v>145</v>
      </c>
      <c r="J6" s="112" t="s">
        <v>146</v>
      </c>
      <c r="K6" s="111"/>
    </row>
    <row r="7" spans="1:12">
      <c r="A7" s="113"/>
      <c r="B7" s="109" t="s">
        <v>147</v>
      </c>
      <c r="C7" s="104"/>
      <c r="D7" s="110"/>
      <c r="E7" s="112" t="s">
        <v>31</v>
      </c>
      <c r="F7" s="112"/>
      <c r="G7" s="112"/>
      <c r="H7" s="112" t="s">
        <v>148</v>
      </c>
      <c r="I7" s="112" t="s">
        <v>31</v>
      </c>
      <c r="J7" s="112" t="s">
        <v>149</v>
      </c>
      <c r="K7" s="112" t="s">
        <v>5</v>
      </c>
    </row>
    <row r="8" spans="1:12">
      <c r="A8" s="105"/>
      <c r="B8" s="115"/>
      <c r="C8" s="104"/>
      <c r="D8" s="114" t="s">
        <v>90</v>
      </c>
      <c r="E8" s="116"/>
      <c r="F8" s="116"/>
      <c r="G8" s="116"/>
      <c r="H8" s="108"/>
      <c r="I8" s="104"/>
      <c r="J8" s="104"/>
      <c r="K8" s="104"/>
    </row>
    <row r="9" spans="1:12">
      <c r="A9" s="105">
        <v>1</v>
      </c>
      <c r="B9" s="118">
        <v>22039</v>
      </c>
      <c r="C9" s="104">
        <v>55</v>
      </c>
      <c r="D9" s="117" t="s">
        <v>117</v>
      </c>
      <c r="E9" s="119">
        <v>380117.93</v>
      </c>
      <c r="F9" s="119">
        <v>456141.52</v>
      </c>
      <c r="G9" s="119">
        <v>300000</v>
      </c>
      <c r="H9" s="119">
        <v>1136259.45</v>
      </c>
      <c r="I9" s="120">
        <v>13635113.399999999</v>
      </c>
      <c r="J9" s="120">
        <v>40905340.199999996</v>
      </c>
      <c r="K9" s="120">
        <v>641559.35569679993</v>
      </c>
      <c r="L9" s="153">
        <f>K9/J9*1000</f>
        <v>15.683999999999999</v>
      </c>
    </row>
    <row r="10" spans="1:12">
      <c r="A10" s="105">
        <v>2</v>
      </c>
      <c r="B10" s="118">
        <v>24633</v>
      </c>
      <c r="C10" s="104">
        <v>48</v>
      </c>
      <c r="D10" s="117" t="s">
        <v>118</v>
      </c>
      <c r="E10" s="119">
        <v>188524.05</v>
      </c>
      <c r="F10" s="119">
        <v>226228.86</v>
      </c>
      <c r="G10" s="119">
        <v>93750</v>
      </c>
      <c r="H10" s="119">
        <v>508502.91</v>
      </c>
      <c r="I10" s="120">
        <v>6102034.9199999999</v>
      </c>
      <c r="J10" s="120">
        <v>18306104.759999998</v>
      </c>
      <c r="K10" s="120">
        <v>145643.36947055996</v>
      </c>
      <c r="L10" s="153">
        <f t="shared" ref="L10:L73" si="0">K10/J10*1000</f>
        <v>7.9559999999999995</v>
      </c>
    </row>
    <row r="11" spans="1:12">
      <c r="A11" s="105">
        <v>3</v>
      </c>
      <c r="B11" s="118">
        <v>24686</v>
      </c>
      <c r="C11" s="104">
        <v>48</v>
      </c>
      <c r="D11" s="117" t="s">
        <v>119</v>
      </c>
      <c r="E11" s="119">
        <v>152342.67000000001</v>
      </c>
      <c r="F11" s="119">
        <v>182811.2</v>
      </c>
      <c r="G11" s="119">
        <v>85416.66</v>
      </c>
      <c r="H11" s="119">
        <v>420570.53</v>
      </c>
      <c r="I11" s="120">
        <v>5046846.3600000003</v>
      </c>
      <c r="J11" s="120">
        <v>15140539.080000002</v>
      </c>
      <c r="K11" s="120">
        <v>120458.12892048001</v>
      </c>
      <c r="L11" s="153">
        <f t="shared" si="0"/>
        <v>7.9559999999999995</v>
      </c>
    </row>
    <row r="12" spans="1:12">
      <c r="A12" s="105">
        <v>4</v>
      </c>
      <c r="B12" s="118">
        <v>23872</v>
      </c>
      <c r="C12" s="104">
        <v>50</v>
      </c>
      <c r="D12" s="117" t="s">
        <v>33</v>
      </c>
      <c r="E12" s="119">
        <v>91410.07</v>
      </c>
      <c r="F12" s="119">
        <v>114262.59</v>
      </c>
      <c r="G12" s="119">
        <v>68557.55</v>
      </c>
      <c r="H12" s="119">
        <v>274230.21000000002</v>
      </c>
      <c r="I12" s="120">
        <v>3290762.5200000005</v>
      </c>
      <c r="J12" s="120">
        <v>9872287.5600000024</v>
      </c>
      <c r="K12" s="120">
        <v>95484.765280320033</v>
      </c>
      <c r="L12" s="153">
        <f t="shared" si="0"/>
        <v>9.6720000000000024</v>
      </c>
    </row>
    <row r="13" spans="1:12">
      <c r="A13" s="105">
        <v>5</v>
      </c>
      <c r="B13" s="118">
        <v>25317</v>
      </c>
      <c r="C13" s="104">
        <v>46</v>
      </c>
      <c r="D13" s="117" t="s">
        <v>34</v>
      </c>
      <c r="E13" s="119">
        <v>91410.07</v>
      </c>
      <c r="F13" s="119">
        <v>114262.59</v>
      </c>
      <c r="G13" s="119">
        <v>68557.55</v>
      </c>
      <c r="H13" s="119">
        <v>274230.21000000002</v>
      </c>
      <c r="I13" s="120">
        <v>3290762.5200000005</v>
      </c>
      <c r="J13" s="120">
        <v>9872287.5600000024</v>
      </c>
      <c r="K13" s="120">
        <v>64683.228093120008</v>
      </c>
      <c r="L13" s="153">
        <f t="shared" si="0"/>
        <v>6.5519999999999987</v>
      </c>
    </row>
    <row r="14" spans="1:12">
      <c r="A14" s="105">
        <v>6</v>
      </c>
      <c r="B14" s="118">
        <v>25223</v>
      </c>
      <c r="C14" s="104">
        <v>46</v>
      </c>
      <c r="D14" s="117" t="s">
        <v>35</v>
      </c>
      <c r="E14" s="119">
        <v>91410.07</v>
      </c>
      <c r="F14" s="119">
        <v>114262.59</v>
      </c>
      <c r="G14" s="119">
        <v>68557.55</v>
      </c>
      <c r="H14" s="119">
        <v>274230.21000000002</v>
      </c>
      <c r="I14" s="120">
        <v>3290762.5200000005</v>
      </c>
      <c r="J14" s="120">
        <v>9872287.5600000024</v>
      </c>
      <c r="K14" s="120">
        <v>64683.228093120008</v>
      </c>
      <c r="L14" s="153">
        <f t="shared" si="0"/>
        <v>6.5519999999999987</v>
      </c>
    </row>
    <row r="15" spans="1:12">
      <c r="A15" s="105">
        <v>7</v>
      </c>
      <c r="B15" s="118">
        <v>28756</v>
      </c>
      <c r="C15" s="104">
        <v>37</v>
      </c>
      <c r="D15" s="121" t="s">
        <v>59</v>
      </c>
      <c r="E15" s="119">
        <v>30870.78</v>
      </c>
      <c r="F15" s="119">
        <v>72031.820000000007</v>
      </c>
      <c r="G15" s="119">
        <v>25725.65</v>
      </c>
      <c r="H15" s="119">
        <v>128628.25</v>
      </c>
      <c r="I15" s="120">
        <v>1543539</v>
      </c>
      <c r="J15" s="120">
        <v>4630617</v>
      </c>
      <c r="K15" s="120">
        <v>15947.844948</v>
      </c>
      <c r="L15" s="153">
        <f t="shared" si="0"/>
        <v>3.444</v>
      </c>
    </row>
    <row r="16" spans="1:12">
      <c r="A16" s="105">
        <v>8</v>
      </c>
      <c r="B16" s="122">
        <v>26374</v>
      </c>
      <c r="C16" s="104">
        <v>43</v>
      </c>
      <c r="D16" s="117" t="s">
        <v>36</v>
      </c>
      <c r="E16" s="119">
        <v>77302.39</v>
      </c>
      <c r="F16" s="119">
        <v>96627.99</v>
      </c>
      <c r="G16" s="119">
        <v>57976.79</v>
      </c>
      <c r="H16" s="119">
        <v>231907.17</v>
      </c>
      <c r="I16" s="120">
        <v>2782886.04</v>
      </c>
      <c r="J16" s="120">
        <v>8348658.1200000001</v>
      </c>
      <c r="K16" s="120">
        <v>41676.501335040004</v>
      </c>
      <c r="L16" s="153">
        <f t="shared" si="0"/>
        <v>4.9920000000000009</v>
      </c>
    </row>
    <row r="17" spans="1:12">
      <c r="A17" s="105">
        <v>9</v>
      </c>
      <c r="B17" s="118">
        <v>26837</v>
      </c>
      <c r="C17" s="104">
        <v>42</v>
      </c>
      <c r="D17" s="117" t="s">
        <v>37</v>
      </c>
      <c r="E17" s="119">
        <v>71909.2</v>
      </c>
      <c r="F17" s="119">
        <v>89886.5</v>
      </c>
      <c r="G17" s="119">
        <v>53931.9</v>
      </c>
      <c r="H17" s="119">
        <v>215727.6</v>
      </c>
      <c r="I17" s="120">
        <v>2588731.2000000002</v>
      </c>
      <c r="J17" s="120">
        <v>7766193.6000000006</v>
      </c>
      <c r="K17" s="120">
        <v>35786.620108799994</v>
      </c>
      <c r="L17" s="153">
        <f t="shared" si="0"/>
        <v>4.6079999999999997</v>
      </c>
    </row>
    <row r="18" spans="1:12">
      <c r="A18" s="105">
        <v>10</v>
      </c>
      <c r="B18" s="118">
        <v>27112</v>
      </c>
      <c r="C18" s="104">
        <v>41</v>
      </c>
      <c r="D18" s="117" t="s">
        <v>96</v>
      </c>
      <c r="E18" s="119">
        <v>71909.2</v>
      </c>
      <c r="F18" s="119">
        <v>89886.5</v>
      </c>
      <c r="G18" s="119">
        <v>53931.9</v>
      </c>
      <c r="H18" s="119">
        <v>215727.6</v>
      </c>
      <c r="I18" s="120">
        <v>2588731.2000000002</v>
      </c>
      <c r="J18" s="120">
        <v>7766193.6000000006</v>
      </c>
      <c r="K18" s="120">
        <v>33270.373382400001</v>
      </c>
      <c r="L18" s="153">
        <f t="shared" si="0"/>
        <v>4.2839999999999998</v>
      </c>
    </row>
    <row r="19" spans="1:12">
      <c r="A19" s="105">
        <v>11</v>
      </c>
      <c r="B19" s="123">
        <v>27583</v>
      </c>
      <c r="C19" s="104">
        <v>40</v>
      </c>
      <c r="D19" s="117" t="s">
        <v>120</v>
      </c>
      <c r="E19" s="119">
        <v>71909.2</v>
      </c>
      <c r="F19" s="119">
        <v>89886.5</v>
      </c>
      <c r="G19" s="119">
        <v>53931.9</v>
      </c>
      <c r="H19" s="119">
        <v>215727.6</v>
      </c>
      <c r="I19" s="120">
        <v>2588731.2000000002</v>
      </c>
      <c r="J19" s="120">
        <v>7766193.6000000006</v>
      </c>
      <c r="K19" s="120">
        <v>31126.903948799998</v>
      </c>
      <c r="L19" s="153">
        <f t="shared" si="0"/>
        <v>4.0079999999999991</v>
      </c>
    </row>
    <row r="20" spans="1:12">
      <c r="A20" s="105">
        <v>12</v>
      </c>
      <c r="B20" s="118">
        <v>26713</v>
      </c>
      <c r="C20" s="104">
        <v>42</v>
      </c>
      <c r="D20" s="117" t="s">
        <v>38</v>
      </c>
      <c r="E20" s="119">
        <v>83100.070000000007</v>
      </c>
      <c r="F20" s="119">
        <v>103875.09</v>
      </c>
      <c r="G20" s="119">
        <v>62325.05</v>
      </c>
      <c r="H20" s="119">
        <v>249300.21</v>
      </c>
      <c r="I20" s="120">
        <v>2991602.52</v>
      </c>
      <c r="J20" s="120">
        <v>8974807.5600000005</v>
      </c>
      <c r="K20" s="120">
        <v>41355.913236479995</v>
      </c>
      <c r="L20" s="153">
        <f t="shared" si="0"/>
        <v>4.6079999999999997</v>
      </c>
    </row>
    <row r="21" spans="1:12">
      <c r="A21" s="105"/>
      <c r="B21" s="123"/>
      <c r="C21" s="104"/>
      <c r="D21" s="124" t="s">
        <v>150</v>
      </c>
      <c r="E21" s="119"/>
      <c r="F21" s="119"/>
      <c r="G21" s="119"/>
      <c r="H21" s="119"/>
      <c r="I21" s="120">
        <v>0</v>
      </c>
      <c r="J21" s="120">
        <v>0</v>
      </c>
      <c r="K21" s="120">
        <v>0</v>
      </c>
      <c r="L21" s="153" t="e">
        <f t="shared" si="0"/>
        <v>#DIV/0!</v>
      </c>
    </row>
    <row r="22" spans="1:12">
      <c r="A22" s="125">
        <v>12</v>
      </c>
      <c r="B22" s="121">
        <v>22791</v>
      </c>
      <c r="C22" s="104">
        <v>53</v>
      </c>
      <c r="D22" s="121" t="s">
        <v>151</v>
      </c>
      <c r="E22" s="126">
        <v>398233.06</v>
      </c>
      <c r="F22" s="127">
        <v>929210.47</v>
      </c>
      <c r="G22" s="128">
        <v>331860.88</v>
      </c>
      <c r="H22" s="128">
        <v>1659304.41</v>
      </c>
      <c r="I22" s="120">
        <v>19911652.919999998</v>
      </c>
      <c r="J22" s="120">
        <v>59734958.75999999</v>
      </c>
      <c r="K22" s="120">
        <v>774165.0655295999</v>
      </c>
      <c r="L22" s="153">
        <f t="shared" si="0"/>
        <v>12.96</v>
      </c>
    </row>
    <row r="23" spans="1:12">
      <c r="A23" s="125">
        <v>13</v>
      </c>
      <c r="B23" s="121">
        <v>24435</v>
      </c>
      <c r="C23" s="104">
        <v>49</v>
      </c>
      <c r="D23" s="121" t="s">
        <v>152</v>
      </c>
      <c r="E23" s="126">
        <v>344604.05</v>
      </c>
      <c r="F23" s="127">
        <v>804076.12</v>
      </c>
      <c r="G23" s="128">
        <v>287170.05</v>
      </c>
      <c r="H23" s="128">
        <v>1435850.22</v>
      </c>
      <c r="I23" s="120">
        <v>17230202.640000001</v>
      </c>
      <c r="J23" s="120">
        <v>51690607.920000002</v>
      </c>
      <c r="K23" s="120">
        <v>454050.29996928002</v>
      </c>
      <c r="L23" s="153">
        <f t="shared" si="0"/>
        <v>8.7840000000000007</v>
      </c>
    </row>
    <row r="24" spans="1:12">
      <c r="A24" s="125">
        <v>14</v>
      </c>
      <c r="B24" s="121">
        <v>27933</v>
      </c>
      <c r="C24" s="104">
        <v>39</v>
      </c>
      <c r="D24" s="121" t="s">
        <v>153</v>
      </c>
      <c r="E24" s="126">
        <v>344604.05</v>
      </c>
      <c r="F24" s="127">
        <v>804076.12</v>
      </c>
      <c r="G24" s="128">
        <v>287170.05</v>
      </c>
      <c r="H24" s="128">
        <v>1435850.22</v>
      </c>
      <c r="I24" s="120">
        <v>17230202.640000001</v>
      </c>
      <c r="J24" s="120">
        <v>51690607.920000002</v>
      </c>
      <c r="K24" s="120">
        <v>195390.49793760001</v>
      </c>
      <c r="L24" s="153">
        <f t="shared" si="0"/>
        <v>3.78</v>
      </c>
    </row>
    <row r="25" spans="1:12">
      <c r="A25" s="125">
        <v>15</v>
      </c>
      <c r="B25" s="121">
        <v>28977</v>
      </c>
      <c r="C25" s="104">
        <v>36</v>
      </c>
      <c r="D25" s="129" t="s">
        <v>154</v>
      </c>
      <c r="E25" s="126">
        <v>344604.05</v>
      </c>
      <c r="F25" s="127">
        <v>804076.12</v>
      </c>
      <c r="G25" s="128">
        <v>287170.05</v>
      </c>
      <c r="H25" s="128">
        <v>1435850.22</v>
      </c>
      <c r="I25" s="120">
        <v>17230202.640000001</v>
      </c>
      <c r="J25" s="120">
        <v>51690607.920000002</v>
      </c>
      <c r="K25" s="120">
        <v>172439.86802112</v>
      </c>
      <c r="L25" s="153">
        <f t="shared" si="0"/>
        <v>3.3359999999999999</v>
      </c>
    </row>
    <row r="26" spans="1:12">
      <c r="A26" s="125">
        <v>16</v>
      </c>
      <c r="B26" s="121">
        <v>28683</v>
      </c>
      <c r="C26" s="104">
        <v>37</v>
      </c>
      <c r="D26" s="121" t="s">
        <v>60</v>
      </c>
      <c r="E26" s="126">
        <v>344604.05</v>
      </c>
      <c r="F26" s="127">
        <v>804076.12</v>
      </c>
      <c r="G26" s="128">
        <v>287170.05</v>
      </c>
      <c r="H26" s="128">
        <v>1435850.22</v>
      </c>
      <c r="I26" s="120">
        <v>17230202.640000001</v>
      </c>
      <c r="J26" s="120">
        <v>51690607.920000002</v>
      </c>
      <c r="K26" s="120">
        <v>178022.45367648001</v>
      </c>
      <c r="L26" s="153">
        <f t="shared" si="0"/>
        <v>3.444</v>
      </c>
    </row>
    <row r="27" spans="1:12">
      <c r="A27" s="125">
        <v>17</v>
      </c>
      <c r="B27" s="121">
        <v>27842</v>
      </c>
      <c r="C27" s="104">
        <v>39</v>
      </c>
      <c r="D27" s="121" t="s">
        <v>64</v>
      </c>
      <c r="E27" s="126">
        <v>344604.05</v>
      </c>
      <c r="F27" s="127">
        <v>804076.12</v>
      </c>
      <c r="G27" s="128">
        <v>287170.05</v>
      </c>
      <c r="H27" s="128">
        <v>1435850.22</v>
      </c>
      <c r="I27" s="120">
        <v>17230202.640000001</v>
      </c>
      <c r="J27" s="120">
        <v>51690607.920000002</v>
      </c>
      <c r="K27" s="120">
        <v>195390.49793760001</v>
      </c>
      <c r="L27" s="153">
        <f t="shared" si="0"/>
        <v>3.78</v>
      </c>
    </row>
    <row r="28" spans="1:12">
      <c r="A28" s="125">
        <v>18</v>
      </c>
      <c r="B28" s="121">
        <v>26933</v>
      </c>
      <c r="C28" s="104">
        <v>42</v>
      </c>
      <c r="D28" s="121" t="s">
        <v>44</v>
      </c>
      <c r="E28" s="126">
        <v>313276.40999999997</v>
      </c>
      <c r="F28" s="127">
        <v>730978.29</v>
      </c>
      <c r="G28" s="128">
        <v>261063.67</v>
      </c>
      <c r="H28" s="128">
        <v>1305318.3799999999</v>
      </c>
      <c r="I28" s="120">
        <v>15663820.559999999</v>
      </c>
      <c r="J28" s="120">
        <v>46991461.679999992</v>
      </c>
      <c r="K28" s="120">
        <v>216536.65542143994</v>
      </c>
      <c r="L28" s="153">
        <f t="shared" si="0"/>
        <v>4.6079999999999997</v>
      </c>
    </row>
    <row r="29" spans="1:12">
      <c r="A29" s="125">
        <v>19</v>
      </c>
      <c r="B29" s="121">
        <v>28125</v>
      </c>
      <c r="C29" s="104">
        <v>39</v>
      </c>
      <c r="D29" s="121" t="s">
        <v>51</v>
      </c>
      <c r="E29" s="126">
        <v>313276.40999999997</v>
      </c>
      <c r="F29" s="127">
        <v>730978.29</v>
      </c>
      <c r="G29" s="128">
        <v>261063.67</v>
      </c>
      <c r="H29" s="128">
        <v>1305318.3799999999</v>
      </c>
      <c r="I29" s="120">
        <v>15663820.559999999</v>
      </c>
      <c r="J29" s="120">
        <v>46991461.679999992</v>
      </c>
      <c r="K29" s="120">
        <v>177627.72515039996</v>
      </c>
      <c r="L29" s="153">
        <f t="shared" si="0"/>
        <v>3.78</v>
      </c>
    </row>
    <row r="30" spans="1:12">
      <c r="A30" s="125">
        <v>20</v>
      </c>
      <c r="B30" s="122">
        <v>25980</v>
      </c>
      <c r="C30" s="104">
        <v>44</v>
      </c>
      <c r="D30" s="121" t="s">
        <v>106</v>
      </c>
      <c r="E30" s="126">
        <v>313276.40999999997</v>
      </c>
      <c r="F30" s="127">
        <v>730978.29</v>
      </c>
      <c r="G30" s="128">
        <v>261063.67</v>
      </c>
      <c r="H30" s="128">
        <v>1305318.3799999999</v>
      </c>
      <c r="I30" s="120">
        <v>15663820.559999999</v>
      </c>
      <c r="J30" s="120">
        <v>46991461.679999992</v>
      </c>
      <c r="K30" s="120">
        <v>256009.48323263993</v>
      </c>
      <c r="L30" s="153">
        <f t="shared" si="0"/>
        <v>5.4479999999999995</v>
      </c>
    </row>
    <row r="31" spans="1:12">
      <c r="A31" s="125">
        <v>21</v>
      </c>
      <c r="B31" s="121">
        <v>28563</v>
      </c>
      <c r="C31" s="104">
        <v>37</v>
      </c>
      <c r="D31" s="121" t="s">
        <v>155</v>
      </c>
      <c r="E31" s="126">
        <v>313276.40999999997</v>
      </c>
      <c r="F31" s="127">
        <v>730978.29</v>
      </c>
      <c r="G31" s="128">
        <v>261063.67</v>
      </c>
      <c r="H31" s="128">
        <v>1305318.3799999999</v>
      </c>
      <c r="I31" s="120">
        <v>15663820.559999999</v>
      </c>
      <c r="J31" s="120">
        <v>46991461.679999992</v>
      </c>
      <c r="K31" s="120">
        <v>161838.59402591997</v>
      </c>
      <c r="L31" s="153">
        <f t="shared" si="0"/>
        <v>3.444</v>
      </c>
    </row>
    <row r="32" spans="1:12">
      <c r="A32" s="125">
        <v>22</v>
      </c>
      <c r="B32" s="121">
        <v>28266</v>
      </c>
      <c r="C32" s="104">
        <v>38</v>
      </c>
      <c r="D32" s="121" t="s">
        <v>156</v>
      </c>
      <c r="E32" s="126">
        <v>291419.92</v>
      </c>
      <c r="F32" s="127">
        <v>679979.81</v>
      </c>
      <c r="G32" s="128">
        <v>242849.93</v>
      </c>
      <c r="H32" s="128">
        <v>1214249.6499999999</v>
      </c>
      <c r="I32" s="120">
        <v>14570995.799999999</v>
      </c>
      <c r="J32" s="120">
        <v>43712987.399999999</v>
      </c>
      <c r="K32" s="120">
        <v>157366.75464</v>
      </c>
      <c r="L32" s="153">
        <f t="shared" si="0"/>
        <v>3.6</v>
      </c>
    </row>
    <row r="33" spans="1:12">
      <c r="A33" s="125">
        <v>23</v>
      </c>
      <c r="B33" s="121">
        <v>25430</v>
      </c>
      <c r="C33" s="104">
        <v>46</v>
      </c>
      <c r="D33" s="121" t="s">
        <v>157</v>
      </c>
      <c r="E33" s="126">
        <v>291419.92</v>
      </c>
      <c r="F33" s="127">
        <v>679979.81</v>
      </c>
      <c r="G33" s="128">
        <v>242849.93</v>
      </c>
      <c r="H33" s="128">
        <v>1214249.6499999999</v>
      </c>
      <c r="I33" s="120">
        <v>14570995.799999999</v>
      </c>
      <c r="J33" s="120">
        <v>43712987.399999999</v>
      </c>
      <c r="K33" s="120">
        <v>286407.49344479997</v>
      </c>
      <c r="L33" s="153">
        <f t="shared" si="0"/>
        <v>6.5519999999999996</v>
      </c>
    </row>
    <row r="34" spans="1:12">
      <c r="A34" s="125">
        <v>24</v>
      </c>
      <c r="B34" s="121">
        <v>26978</v>
      </c>
      <c r="C34" s="104">
        <v>42</v>
      </c>
      <c r="D34" s="121" t="s">
        <v>158</v>
      </c>
      <c r="E34" s="126">
        <v>291419.92</v>
      </c>
      <c r="F34" s="127">
        <v>679979.81</v>
      </c>
      <c r="G34" s="128">
        <v>242849.93</v>
      </c>
      <c r="H34" s="128">
        <v>1214249.6499999999</v>
      </c>
      <c r="I34" s="120">
        <v>14570995.799999999</v>
      </c>
      <c r="J34" s="120">
        <v>43712987.399999999</v>
      </c>
      <c r="K34" s="120">
        <v>201429.44593919997</v>
      </c>
      <c r="L34" s="153">
        <f t="shared" si="0"/>
        <v>4.6079999999999997</v>
      </c>
    </row>
    <row r="35" spans="1:12">
      <c r="A35" s="125">
        <v>25</v>
      </c>
      <c r="B35" s="121">
        <v>28470</v>
      </c>
      <c r="C35" s="104">
        <v>38</v>
      </c>
      <c r="D35" s="121" t="s">
        <v>159</v>
      </c>
      <c r="E35" s="126">
        <v>271088.28999999998</v>
      </c>
      <c r="F35" s="127">
        <v>632539.36</v>
      </c>
      <c r="G35" s="128">
        <v>225906.91</v>
      </c>
      <c r="H35" s="128">
        <v>1129534.56</v>
      </c>
      <c r="I35" s="120">
        <v>13554414.720000001</v>
      </c>
      <c r="J35" s="120">
        <v>40663244.160000004</v>
      </c>
      <c r="K35" s="120">
        <v>146387.67897600002</v>
      </c>
      <c r="L35" s="153">
        <f t="shared" si="0"/>
        <v>3.6000000000000005</v>
      </c>
    </row>
    <row r="36" spans="1:12">
      <c r="A36" s="125">
        <v>26</v>
      </c>
      <c r="B36" s="121">
        <v>27842</v>
      </c>
      <c r="C36" s="104">
        <v>39</v>
      </c>
      <c r="D36" s="121" t="s">
        <v>160</v>
      </c>
      <c r="E36" s="126">
        <v>271088.28999999998</v>
      </c>
      <c r="F36" s="127">
        <v>632539.36</v>
      </c>
      <c r="G36" s="128">
        <v>225906.91</v>
      </c>
      <c r="H36" s="128">
        <v>1129534.56</v>
      </c>
      <c r="I36" s="120">
        <v>13554414.720000001</v>
      </c>
      <c r="J36" s="120">
        <v>40663244.160000004</v>
      </c>
      <c r="K36" s="120">
        <v>153707.0629248</v>
      </c>
      <c r="L36" s="153">
        <f t="shared" si="0"/>
        <v>3.78</v>
      </c>
    </row>
    <row r="37" spans="1:12">
      <c r="A37" s="125">
        <v>27</v>
      </c>
      <c r="B37" s="121">
        <v>27601</v>
      </c>
      <c r="C37" s="104">
        <v>40</v>
      </c>
      <c r="D37" s="130" t="s">
        <v>161</v>
      </c>
      <c r="E37" s="126">
        <v>271088.28999999998</v>
      </c>
      <c r="F37" s="127">
        <v>632539.36</v>
      </c>
      <c r="G37" s="128">
        <v>225906.91</v>
      </c>
      <c r="H37" s="128">
        <v>1129534.56</v>
      </c>
      <c r="I37" s="120">
        <v>13554414.720000001</v>
      </c>
      <c r="J37" s="120">
        <v>40663244.160000004</v>
      </c>
      <c r="K37" s="120">
        <v>162978.28259327999</v>
      </c>
      <c r="L37" s="153">
        <f t="shared" si="0"/>
        <v>4.0079999999999991</v>
      </c>
    </row>
    <row r="38" spans="1:12">
      <c r="A38" s="125">
        <v>28</v>
      </c>
      <c r="B38" s="121">
        <v>28713</v>
      </c>
      <c r="C38" s="104">
        <v>37</v>
      </c>
      <c r="D38" s="121" t="s">
        <v>162</v>
      </c>
      <c r="E38" s="126">
        <v>271088.28999999998</v>
      </c>
      <c r="F38" s="127">
        <v>632539.36</v>
      </c>
      <c r="G38" s="128">
        <v>225906.91</v>
      </c>
      <c r="H38" s="128">
        <v>1129534.56</v>
      </c>
      <c r="I38" s="120">
        <v>13554414.720000001</v>
      </c>
      <c r="J38" s="120">
        <v>40663244.160000004</v>
      </c>
      <c r="K38" s="120">
        <v>140044.21288704002</v>
      </c>
      <c r="L38" s="153">
        <f t="shared" si="0"/>
        <v>3.444</v>
      </c>
    </row>
    <row r="39" spans="1:12">
      <c r="A39" s="125">
        <v>29</v>
      </c>
      <c r="B39" s="121">
        <v>30406</v>
      </c>
      <c r="C39" s="104">
        <v>32</v>
      </c>
      <c r="D39" s="121" t="s">
        <v>163</v>
      </c>
      <c r="E39" s="126">
        <v>271088.28999999998</v>
      </c>
      <c r="F39" s="127">
        <v>632539.36</v>
      </c>
      <c r="G39" s="128">
        <v>225906.91</v>
      </c>
      <c r="H39" s="128">
        <v>1129534.56</v>
      </c>
      <c r="I39" s="120">
        <v>13554414.720000001</v>
      </c>
      <c r="J39" s="120">
        <v>40663244.160000004</v>
      </c>
      <c r="K39" s="120">
        <v>124917.48605952002</v>
      </c>
      <c r="L39" s="153">
        <f t="shared" si="0"/>
        <v>3.0720000000000001</v>
      </c>
    </row>
    <row r="40" spans="1:12">
      <c r="A40" s="125">
        <v>30</v>
      </c>
      <c r="B40" s="121">
        <v>30065</v>
      </c>
      <c r="C40" s="104">
        <v>33</v>
      </c>
      <c r="D40" s="121" t="s">
        <v>164</v>
      </c>
      <c r="E40" s="126">
        <v>271088.28999999998</v>
      </c>
      <c r="F40" s="127">
        <v>632539.36</v>
      </c>
      <c r="G40" s="128">
        <v>225906.91</v>
      </c>
      <c r="H40" s="128">
        <v>1129534.56</v>
      </c>
      <c r="I40" s="120">
        <v>13554414.720000001</v>
      </c>
      <c r="J40" s="120">
        <v>40663244.160000004</v>
      </c>
      <c r="K40" s="120">
        <v>126869.32177920001</v>
      </c>
      <c r="L40" s="153">
        <f t="shared" si="0"/>
        <v>3.12</v>
      </c>
    </row>
    <row r="41" spans="1:12">
      <c r="A41" s="125">
        <v>31</v>
      </c>
      <c r="B41" s="121">
        <v>29168</v>
      </c>
      <c r="C41" s="104">
        <v>36</v>
      </c>
      <c r="D41" s="121" t="s">
        <v>46</v>
      </c>
      <c r="E41" s="126">
        <v>271088.28999999998</v>
      </c>
      <c r="F41" s="127">
        <v>632539.36</v>
      </c>
      <c r="G41" s="128">
        <v>225906.91</v>
      </c>
      <c r="H41" s="128">
        <v>1129534.56</v>
      </c>
      <c r="I41" s="120">
        <v>13554414.720000001</v>
      </c>
      <c r="J41" s="120">
        <v>40663244.160000004</v>
      </c>
      <c r="K41" s="120">
        <v>135652.58251775999</v>
      </c>
      <c r="L41" s="153">
        <f t="shared" si="0"/>
        <v>3.3359999999999994</v>
      </c>
    </row>
    <row r="42" spans="1:12">
      <c r="A42" s="125">
        <v>32</v>
      </c>
      <c r="B42" s="121">
        <v>26959</v>
      </c>
      <c r="C42" s="104">
        <v>42</v>
      </c>
      <c r="D42" s="121" t="s">
        <v>165</v>
      </c>
      <c r="E42" s="126">
        <v>271088.28999999998</v>
      </c>
      <c r="F42" s="127">
        <v>632539.36</v>
      </c>
      <c r="G42" s="128">
        <v>225906.91</v>
      </c>
      <c r="H42" s="128">
        <v>1129534.56</v>
      </c>
      <c r="I42" s="120">
        <v>13554414.720000001</v>
      </c>
      <c r="J42" s="120">
        <v>40663244.160000004</v>
      </c>
      <c r="K42" s="120">
        <v>187376.22908927998</v>
      </c>
      <c r="L42" s="153">
        <f t="shared" si="0"/>
        <v>4.6079999999999997</v>
      </c>
    </row>
    <row r="43" spans="1:12">
      <c r="A43" s="125">
        <v>33</v>
      </c>
      <c r="B43" s="121">
        <v>27959</v>
      </c>
      <c r="C43" s="104">
        <v>39</v>
      </c>
      <c r="D43" s="121" t="s">
        <v>166</v>
      </c>
      <c r="E43" s="126">
        <v>271088.28999999998</v>
      </c>
      <c r="F43" s="127">
        <v>632539.36</v>
      </c>
      <c r="G43" s="128">
        <v>225906.91</v>
      </c>
      <c r="H43" s="128">
        <v>1129534.56</v>
      </c>
      <c r="I43" s="120">
        <v>13554414.720000001</v>
      </c>
      <c r="J43" s="120">
        <v>40663244.160000004</v>
      </c>
      <c r="K43" s="120">
        <v>153707.0629248</v>
      </c>
      <c r="L43" s="153">
        <f t="shared" si="0"/>
        <v>3.78</v>
      </c>
    </row>
    <row r="44" spans="1:12">
      <c r="A44" s="125">
        <v>34</v>
      </c>
      <c r="B44" s="121">
        <v>28281</v>
      </c>
      <c r="C44" s="104">
        <v>38</v>
      </c>
      <c r="D44" s="130" t="s">
        <v>167</v>
      </c>
      <c r="E44" s="126">
        <v>271088.28999999998</v>
      </c>
      <c r="F44" s="127">
        <v>632539.36</v>
      </c>
      <c r="G44" s="128">
        <v>225906.91</v>
      </c>
      <c r="H44" s="128">
        <v>1129534.56</v>
      </c>
      <c r="I44" s="120">
        <v>13554414.720000001</v>
      </c>
      <c r="J44" s="120">
        <v>40663244.160000004</v>
      </c>
      <c r="K44" s="120">
        <v>146387.67897600002</v>
      </c>
      <c r="L44" s="153">
        <f t="shared" si="0"/>
        <v>3.6000000000000005</v>
      </c>
    </row>
    <row r="45" spans="1:12">
      <c r="A45" s="125">
        <v>35</v>
      </c>
      <c r="B45" s="121">
        <v>28284</v>
      </c>
      <c r="C45" s="104">
        <v>38</v>
      </c>
      <c r="D45" s="121" t="s">
        <v>168</v>
      </c>
      <c r="E45" s="126">
        <v>271088.28999999998</v>
      </c>
      <c r="F45" s="127">
        <v>632539.36</v>
      </c>
      <c r="G45" s="128">
        <v>225906.91</v>
      </c>
      <c r="H45" s="128">
        <v>1129534.56</v>
      </c>
      <c r="I45" s="120">
        <v>13554414.720000001</v>
      </c>
      <c r="J45" s="120">
        <v>40663244.160000004</v>
      </c>
      <c r="K45" s="120">
        <v>146387.67897600002</v>
      </c>
      <c r="L45" s="153">
        <f t="shared" si="0"/>
        <v>3.6000000000000005</v>
      </c>
    </row>
    <row r="46" spans="1:12">
      <c r="A46" s="125">
        <v>36</v>
      </c>
      <c r="B46" s="121">
        <v>29035</v>
      </c>
      <c r="C46" s="104">
        <v>36</v>
      </c>
      <c r="D46" s="121" t="s">
        <v>65</v>
      </c>
      <c r="E46" s="126">
        <v>271088.28999999998</v>
      </c>
      <c r="F46" s="127">
        <v>632539.36</v>
      </c>
      <c r="G46" s="128">
        <v>225906.91</v>
      </c>
      <c r="H46" s="128">
        <v>1129534.56</v>
      </c>
      <c r="I46" s="120">
        <v>13554414.720000001</v>
      </c>
      <c r="J46" s="120">
        <v>40663244.160000004</v>
      </c>
      <c r="K46" s="120">
        <v>135652.58251775999</v>
      </c>
      <c r="L46" s="153">
        <f t="shared" si="0"/>
        <v>3.3359999999999994</v>
      </c>
    </row>
    <row r="47" spans="1:12">
      <c r="A47" s="125">
        <v>37</v>
      </c>
      <c r="B47" s="121">
        <v>29953</v>
      </c>
      <c r="C47" s="104">
        <v>33</v>
      </c>
      <c r="D47" s="130" t="s">
        <v>169</v>
      </c>
      <c r="E47" s="126">
        <v>335809.77</v>
      </c>
      <c r="F47" s="127">
        <v>547900.14</v>
      </c>
      <c r="G47" s="128">
        <v>176741.98</v>
      </c>
      <c r="H47" s="128">
        <v>1060451.8999999999</v>
      </c>
      <c r="I47" s="120">
        <v>12725422.799999999</v>
      </c>
      <c r="J47" s="120">
        <v>38176268.399999999</v>
      </c>
      <c r="K47" s="120">
        <v>119109.95740799997</v>
      </c>
      <c r="L47" s="153">
        <f t="shared" si="0"/>
        <v>3.1199999999999997</v>
      </c>
    </row>
    <row r="48" spans="1:12">
      <c r="A48" s="125">
        <v>38</v>
      </c>
      <c r="B48" s="121">
        <v>27772</v>
      </c>
      <c r="C48" s="104">
        <v>39</v>
      </c>
      <c r="D48" s="121" t="s">
        <v>170</v>
      </c>
      <c r="E48" s="126">
        <v>335809.77</v>
      </c>
      <c r="F48" s="127">
        <v>547900.14</v>
      </c>
      <c r="G48" s="128">
        <v>176741.98</v>
      </c>
      <c r="H48" s="128">
        <v>1060451.8999999999</v>
      </c>
      <c r="I48" s="120">
        <v>12725422.799999999</v>
      </c>
      <c r="J48" s="120">
        <v>38176268.399999999</v>
      </c>
      <c r="K48" s="120">
        <v>144306.29455199998</v>
      </c>
      <c r="L48" s="153">
        <f t="shared" si="0"/>
        <v>3.7799999999999994</v>
      </c>
    </row>
    <row r="49" spans="1:12">
      <c r="A49" s="131">
        <v>39</v>
      </c>
      <c r="B49" s="133">
        <v>41915</v>
      </c>
      <c r="C49" s="134">
        <v>37</v>
      </c>
      <c r="D49" s="132" t="s">
        <v>171</v>
      </c>
      <c r="E49" s="135">
        <v>335809.77</v>
      </c>
      <c r="F49" s="136">
        <v>547900.14</v>
      </c>
      <c r="G49" s="136">
        <v>176741.98</v>
      </c>
      <c r="H49" s="136">
        <v>1060451.8999999999</v>
      </c>
      <c r="I49" s="137">
        <v>12725422.799999999</v>
      </c>
      <c r="J49" s="137">
        <v>38176268.399999999</v>
      </c>
      <c r="K49" s="137">
        <v>131479.06836959999</v>
      </c>
      <c r="L49" s="153">
        <f t="shared" si="0"/>
        <v>3.444</v>
      </c>
    </row>
    <row r="50" spans="1:12">
      <c r="A50" s="125">
        <v>40</v>
      </c>
      <c r="B50" s="121">
        <v>29623</v>
      </c>
      <c r="C50" s="104">
        <v>34</v>
      </c>
      <c r="D50" s="121" t="s">
        <v>172</v>
      </c>
      <c r="E50" s="126">
        <v>319818.83</v>
      </c>
      <c r="F50" s="127">
        <v>521809.66</v>
      </c>
      <c r="G50" s="128">
        <v>168325.7</v>
      </c>
      <c r="H50" s="128">
        <v>1009954.19</v>
      </c>
      <c r="I50" s="120">
        <v>12119450.279999999</v>
      </c>
      <c r="J50" s="120">
        <v>36358350.839999996</v>
      </c>
      <c r="K50" s="120">
        <v>115183.25546111997</v>
      </c>
      <c r="L50" s="153">
        <f t="shared" si="0"/>
        <v>3.1679999999999997</v>
      </c>
    </row>
    <row r="51" spans="1:12">
      <c r="A51" s="125">
        <v>41</v>
      </c>
      <c r="B51" s="121">
        <v>29837</v>
      </c>
      <c r="C51" s="104">
        <v>34</v>
      </c>
      <c r="D51" s="121" t="s">
        <v>173</v>
      </c>
      <c r="E51" s="126">
        <v>319818.83</v>
      </c>
      <c r="F51" s="127">
        <v>521809.66</v>
      </c>
      <c r="G51" s="128">
        <v>168325.7</v>
      </c>
      <c r="H51" s="128">
        <v>1009954.19</v>
      </c>
      <c r="I51" s="120">
        <v>12119450.279999999</v>
      </c>
      <c r="J51" s="120">
        <v>36358350.839999996</v>
      </c>
      <c r="K51" s="120">
        <v>115183.25546111997</v>
      </c>
      <c r="L51" s="153">
        <f t="shared" si="0"/>
        <v>3.1679999999999997</v>
      </c>
    </row>
    <row r="52" spans="1:12">
      <c r="A52" s="125">
        <v>42</v>
      </c>
      <c r="B52" s="121">
        <v>27471</v>
      </c>
      <c r="C52" s="104">
        <v>40</v>
      </c>
      <c r="D52" s="121" t="s">
        <v>174</v>
      </c>
      <c r="E52" s="126">
        <v>319818.83</v>
      </c>
      <c r="F52" s="127">
        <v>521809.66</v>
      </c>
      <c r="G52" s="128">
        <v>168325.7</v>
      </c>
      <c r="H52" s="128">
        <v>1009954.19</v>
      </c>
      <c r="I52" s="120">
        <v>12119450.279999999</v>
      </c>
      <c r="J52" s="120">
        <v>36358350.839999996</v>
      </c>
      <c r="K52" s="120">
        <v>145724.27016671994</v>
      </c>
      <c r="L52" s="153">
        <f t="shared" si="0"/>
        <v>4.0079999999999982</v>
      </c>
    </row>
    <row r="53" spans="1:12">
      <c r="A53" s="125">
        <v>43</v>
      </c>
      <c r="B53" s="121">
        <v>24001</v>
      </c>
      <c r="C53" s="104">
        <v>50</v>
      </c>
      <c r="D53" s="121" t="s">
        <v>175</v>
      </c>
      <c r="E53" s="126">
        <v>319818.83</v>
      </c>
      <c r="F53" s="127">
        <v>521809.66</v>
      </c>
      <c r="G53" s="128">
        <v>168325.7</v>
      </c>
      <c r="H53" s="128">
        <v>1009954.19</v>
      </c>
      <c r="I53" s="120">
        <v>12119450.279999999</v>
      </c>
      <c r="J53" s="120">
        <v>36358350.839999996</v>
      </c>
      <c r="K53" s="120">
        <v>351657.96932447999</v>
      </c>
      <c r="L53" s="153">
        <f t="shared" si="0"/>
        <v>9.6720000000000006</v>
      </c>
    </row>
    <row r="54" spans="1:12">
      <c r="A54" s="109" t="s">
        <v>138</v>
      </c>
      <c r="B54" s="139" t="s">
        <v>140</v>
      </c>
      <c r="C54" s="104"/>
      <c r="D54" s="138" t="s">
        <v>139</v>
      </c>
      <c r="E54" s="140" t="s">
        <v>141</v>
      </c>
      <c r="F54" s="140" t="s">
        <v>142</v>
      </c>
      <c r="G54" s="140" t="s">
        <v>143</v>
      </c>
      <c r="H54" s="140" t="s">
        <v>144</v>
      </c>
      <c r="I54" s="120"/>
      <c r="J54" s="120"/>
      <c r="K54" s="120">
        <v>0</v>
      </c>
      <c r="L54" s="153" t="e">
        <f t="shared" si="0"/>
        <v>#DIV/0!</v>
      </c>
    </row>
    <row r="55" spans="1:12">
      <c r="A55" s="113"/>
      <c r="B55" s="139" t="s">
        <v>147</v>
      </c>
      <c r="C55" s="104"/>
      <c r="D55" s="138"/>
      <c r="E55" s="140" t="s">
        <v>31</v>
      </c>
      <c r="F55" s="140"/>
      <c r="G55" s="140"/>
      <c r="H55" s="140" t="s">
        <v>148</v>
      </c>
      <c r="I55" s="120"/>
      <c r="J55" s="120"/>
      <c r="K55" s="120">
        <v>0</v>
      </c>
      <c r="L55" s="153" t="e">
        <f t="shared" si="0"/>
        <v>#DIV/0!</v>
      </c>
    </row>
    <row r="56" spans="1:12">
      <c r="A56" s="125">
        <v>44</v>
      </c>
      <c r="B56" s="121">
        <v>28996</v>
      </c>
      <c r="C56" s="104">
        <v>36</v>
      </c>
      <c r="D56" s="121" t="s">
        <v>45</v>
      </c>
      <c r="E56" s="126">
        <v>319818.83</v>
      </c>
      <c r="F56" s="127">
        <v>521809.66</v>
      </c>
      <c r="G56" s="128">
        <v>168325.7</v>
      </c>
      <c r="H56" s="128">
        <v>1009954.19</v>
      </c>
      <c r="I56" s="120">
        <v>12119450.279999999</v>
      </c>
      <c r="J56" s="120">
        <v>36358350.839999996</v>
      </c>
      <c r="K56" s="120">
        <v>121291.45840223998</v>
      </c>
      <c r="L56" s="153">
        <f t="shared" si="0"/>
        <v>3.3359999999999999</v>
      </c>
    </row>
    <row r="57" spans="1:12">
      <c r="A57" s="125">
        <v>45</v>
      </c>
      <c r="B57" s="121">
        <v>30024</v>
      </c>
      <c r="C57" s="104">
        <v>33</v>
      </c>
      <c r="D57" s="141" t="s">
        <v>176</v>
      </c>
      <c r="E57" s="126">
        <v>319818.83</v>
      </c>
      <c r="F57" s="127">
        <v>521809.66</v>
      </c>
      <c r="G57" s="128">
        <v>168325.7</v>
      </c>
      <c r="H57" s="128">
        <v>1009954.19</v>
      </c>
      <c r="I57" s="120">
        <v>12119450.279999999</v>
      </c>
      <c r="J57" s="120">
        <v>36358350.839999996</v>
      </c>
      <c r="K57" s="120">
        <v>113438.05462079999</v>
      </c>
      <c r="L57" s="153">
        <f t="shared" si="0"/>
        <v>3.12</v>
      </c>
    </row>
    <row r="58" spans="1:12">
      <c r="A58" s="125">
        <v>46</v>
      </c>
      <c r="B58" s="121">
        <v>27344</v>
      </c>
      <c r="C58" s="104">
        <v>41</v>
      </c>
      <c r="D58" s="121" t="s">
        <v>80</v>
      </c>
      <c r="E58" s="126">
        <v>304589.36</v>
      </c>
      <c r="F58" s="127">
        <v>496961.59</v>
      </c>
      <c r="G58" s="128">
        <v>160310.19</v>
      </c>
      <c r="H58" s="128">
        <v>961861.14</v>
      </c>
      <c r="I58" s="120">
        <v>11542333.68</v>
      </c>
      <c r="J58" s="120">
        <v>34627001.039999999</v>
      </c>
      <c r="K58" s="120">
        <v>148342.07245536</v>
      </c>
      <c r="L58" s="153">
        <f t="shared" si="0"/>
        <v>4.2840000000000007</v>
      </c>
    </row>
    <row r="59" spans="1:12">
      <c r="A59" s="125">
        <v>47</v>
      </c>
      <c r="B59" s="121">
        <v>29483</v>
      </c>
      <c r="C59" s="104">
        <v>35</v>
      </c>
      <c r="D59" s="121" t="s">
        <v>177</v>
      </c>
      <c r="E59" s="126">
        <v>255730.3</v>
      </c>
      <c r="F59" s="127">
        <v>417244.17</v>
      </c>
      <c r="G59" s="128">
        <v>134594.89000000001</v>
      </c>
      <c r="H59" s="128">
        <v>807569.36</v>
      </c>
      <c r="I59" s="120">
        <v>9690832.3200000003</v>
      </c>
      <c r="J59" s="120">
        <v>29072496.960000001</v>
      </c>
      <c r="K59" s="120">
        <v>94194.890150399995</v>
      </c>
      <c r="L59" s="153">
        <f t="shared" si="0"/>
        <v>3.2399999999999998</v>
      </c>
    </row>
    <row r="60" spans="1:12">
      <c r="A60" s="125">
        <v>48</v>
      </c>
      <c r="B60" s="121">
        <v>29966</v>
      </c>
      <c r="C60" s="104">
        <v>33</v>
      </c>
      <c r="D60" s="130" t="s">
        <v>178</v>
      </c>
      <c r="E60" s="126">
        <v>255730.3</v>
      </c>
      <c r="F60" s="127">
        <v>417244.17</v>
      </c>
      <c r="G60" s="128">
        <v>134594.89000000001</v>
      </c>
      <c r="H60" s="128">
        <v>807569.36</v>
      </c>
      <c r="I60" s="120">
        <v>9690832.3200000003</v>
      </c>
      <c r="J60" s="120">
        <v>29072496.960000001</v>
      </c>
      <c r="K60" s="120">
        <v>90706.190515199996</v>
      </c>
      <c r="L60" s="153">
        <f t="shared" si="0"/>
        <v>3.12</v>
      </c>
    </row>
    <row r="61" spans="1:12">
      <c r="A61" s="125">
        <v>49</v>
      </c>
      <c r="B61" s="121">
        <v>28514</v>
      </c>
      <c r="C61" s="104">
        <v>37</v>
      </c>
      <c r="D61" s="121" t="s">
        <v>179</v>
      </c>
      <c r="E61" s="126">
        <v>243552.66</v>
      </c>
      <c r="F61" s="127">
        <v>397375.4</v>
      </c>
      <c r="G61" s="128">
        <v>128185.62</v>
      </c>
      <c r="H61" s="128">
        <v>769113.68</v>
      </c>
      <c r="I61" s="120">
        <v>9229364.1600000001</v>
      </c>
      <c r="J61" s="120">
        <v>27688092.48</v>
      </c>
      <c r="K61" s="120">
        <v>95357.790501120006</v>
      </c>
      <c r="L61" s="153">
        <f t="shared" si="0"/>
        <v>3.444</v>
      </c>
    </row>
    <row r="62" spans="1:12">
      <c r="A62" s="125">
        <v>50</v>
      </c>
      <c r="B62" s="121">
        <v>26485</v>
      </c>
      <c r="C62" s="104">
        <v>43</v>
      </c>
      <c r="D62" s="121" t="s">
        <v>180</v>
      </c>
      <c r="E62" s="126">
        <v>243552.66</v>
      </c>
      <c r="F62" s="127">
        <v>397375.4</v>
      </c>
      <c r="G62" s="128">
        <v>128185.62</v>
      </c>
      <c r="H62" s="128">
        <v>769113.68</v>
      </c>
      <c r="I62" s="120">
        <v>9229364.1600000001</v>
      </c>
      <c r="J62" s="120">
        <v>27688092.48</v>
      </c>
      <c r="K62" s="120">
        <v>138218.95766016003</v>
      </c>
      <c r="L62" s="153">
        <f t="shared" si="0"/>
        <v>4.9920000000000009</v>
      </c>
    </row>
    <row r="63" spans="1:12">
      <c r="A63" s="125">
        <v>51</v>
      </c>
      <c r="B63" s="121">
        <v>29214</v>
      </c>
      <c r="C63" s="104">
        <v>36</v>
      </c>
      <c r="D63" s="121" t="s">
        <v>181</v>
      </c>
      <c r="E63" s="126">
        <v>243552.66</v>
      </c>
      <c r="F63" s="127">
        <v>397375.4</v>
      </c>
      <c r="G63" s="128">
        <v>128185.62</v>
      </c>
      <c r="H63" s="128">
        <v>769113.68</v>
      </c>
      <c r="I63" s="120">
        <v>9229364.1600000001</v>
      </c>
      <c r="J63" s="120">
        <v>27688092.48</v>
      </c>
      <c r="K63" s="120">
        <v>92367.476513279995</v>
      </c>
      <c r="L63" s="153">
        <f t="shared" si="0"/>
        <v>3.3359999999999994</v>
      </c>
    </row>
    <row r="64" spans="1:12">
      <c r="A64" s="125">
        <v>52</v>
      </c>
      <c r="B64" s="121">
        <v>29088</v>
      </c>
      <c r="C64" s="104">
        <v>36</v>
      </c>
      <c r="D64" s="121" t="s">
        <v>182</v>
      </c>
      <c r="E64" s="126">
        <v>243552.66</v>
      </c>
      <c r="F64" s="127">
        <v>397375.4</v>
      </c>
      <c r="G64" s="128">
        <v>128185.62</v>
      </c>
      <c r="H64" s="128">
        <v>769113.68</v>
      </c>
      <c r="I64" s="120">
        <v>9229364.1600000001</v>
      </c>
      <c r="J64" s="120">
        <v>27688092.48</v>
      </c>
      <c r="K64" s="120">
        <v>92367.476513279995</v>
      </c>
      <c r="L64" s="153">
        <f t="shared" si="0"/>
        <v>3.3359999999999994</v>
      </c>
    </row>
    <row r="65" spans="1:12">
      <c r="A65" s="125">
        <v>53</v>
      </c>
      <c r="B65" s="121">
        <v>29406</v>
      </c>
      <c r="C65" s="104">
        <v>35</v>
      </c>
      <c r="D65" s="121" t="s">
        <v>86</v>
      </c>
      <c r="E65" s="126">
        <v>231954.92</v>
      </c>
      <c r="F65" s="127">
        <v>378452.77</v>
      </c>
      <c r="G65" s="128">
        <v>122081.54</v>
      </c>
      <c r="H65" s="128">
        <v>732489.23</v>
      </c>
      <c r="I65" s="120">
        <v>8789870.7599999998</v>
      </c>
      <c r="J65" s="120">
        <v>26369612.280000001</v>
      </c>
      <c r="K65" s="120">
        <v>85437.543787200004</v>
      </c>
      <c r="L65" s="153">
        <f t="shared" si="0"/>
        <v>3.2399999999999998</v>
      </c>
    </row>
    <row r="66" spans="1:12">
      <c r="A66" s="125">
        <v>54</v>
      </c>
      <c r="B66" s="121">
        <v>27207</v>
      </c>
      <c r="C66" s="104">
        <v>41</v>
      </c>
      <c r="D66" s="121" t="s">
        <v>52</v>
      </c>
      <c r="E66" s="126">
        <v>231954.92</v>
      </c>
      <c r="F66" s="127">
        <v>378452.77</v>
      </c>
      <c r="G66" s="128">
        <v>122081.54</v>
      </c>
      <c r="H66" s="128">
        <v>732489.23</v>
      </c>
      <c r="I66" s="120">
        <v>8789870.7599999998</v>
      </c>
      <c r="J66" s="120">
        <v>26369612.280000001</v>
      </c>
      <c r="K66" s="120">
        <v>112967.41900752</v>
      </c>
      <c r="L66" s="153">
        <f t="shared" si="0"/>
        <v>4.2839999999999998</v>
      </c>
    </row>
    <row r="67" spans="1:12">
      <c r="A67" s="125">
        <v>55</v>
      </c>
      <c r="B67" s="121">
        <v>29740</v>
      </c>
      <c r="C67" s="104">
        <v>34</v>
      </c>
      <c r="D67" s="121" t="s">
        <v>183</v>
      </c>
      <c r="E67" s="126">
        <v>231954.92</v>
      </c>
      <c r="F67" s="127">
        <v>378452.77</v>
      </c>
      <c r="G67" s="128">
        <v>122081.54</v>
      </c>
      <c r="H67" s="128">
        <v>732489.23</v>
      </c>
      <c r="I67" s="120">
        <v>8789870.7599999998</v>
      </c>
      <c r="J67" s="120">
        <v>26369612.280000001</v>
      </c>
      <c r="K67" s="120">
        <v>83538.931703039998</v>
      </c>
      <c r="L67" s="153">
        <f t="shared" si="0"/>
        <v>3.1679999999999997</v>
      </c>
    </row>
    <row r="68" spans="1:12">
      <c r="A68" s="125">
        <v>56</v>
      </c>
      <c r="B68" s="121">
        <v>29018</v>
      </c>
      <c r="C68" s="104">
        <v>36</v>
      </c>
      <c r="D68" s="121" t="s">
        <v>184</v>
      </c>
      <c r="E68" s="126">
        <v>231954.92</v>
      </c>
      <c r="F68" s="127">
        <v>378452.77</v>
      </c>
      <c r="G68" s="128">
        <v>122081.54</v>
      </c>
      <c r="H68" s="128">
        <v>732489.23</v>
      </c>
      <c r="I68" s="120">
        <v>8789870.7599999998</v>
      </c>
      <c r="J68" s="120">
        <v>26369612.280000001</v>
      </c>
      <c r="K68" s="120">
        <v>87969.026566080007</v>
      </c>
      <c r="L68" s="153">
        <f t="shared" si="0"/>
        <v>3.3359999999999999</v>
      </c>
    </row>
    <row r="69" spans="1:12">
      <c r="A69" s="125">
        <v>57</v>
      </c>
      <c r="B69" s="121">
        <v>28032</v>
      </c>
      <c r="C69" s="104">
        <v>39</v>
      </c>
      <c r="D69" s="121" t="s">
        <v>185</v>
      </c>
      <c r="E69" s="126">
        <v>231954.92</v>
      </c>
      <c r="F69" s="127">
        <v>378452.77</v>
      </c>
      <c r="G69" s="128">
        <v>122081.54</v>
      </c>
      <c r="H69" s="128">
        <v>732489.23</v>
      </c>
      <c r="I69" s="120">
        <v>8789870.7599999998</v>
      </c>
      <c r="J69" s="120">
        <v>26369612.280000001</v>
      </c>
      <c r="K69" s="120">
        <v>99677.134418400005</v>
      </c>
      <c r="L69" s="153">
        <f t="shared" si="0"/>
        <v>3.78</v>
      </c>
    </row>
    <row r="70" spans="1:12">
      <c r="A70" s="125">
        <v>58</v>
      </c>
      <c r="B70" s="118">
        <v>28571</v>
      </c>
      <c r="C70" s="104">
        <v>37</v>
      </c>
      <c r="D70" s="121" t="s">
        <v>186</v>
      </c>
      <c r="E70" s="126">
        <v>231954.92</v>
      </c>
      <c r="F70" s="127">
        <v>378452.77</v>
      </c>
      <c r="G70" s="128">
        <v>122081.54</v>
      </c>
      <c r="H70" s="128">
        <v>732489.23</v>
      </c>
      <c r="I70" s="120">
        <v>8789870.7599999998</v>
      </c>
      <c r="J70" s="120">
        <v>26369612.280000001</v>
      </c>
      <c r="K70" s="120">
        <v>90816.944692320001</v>
      </c>
      <c r="L70" s="153">
        <f t="shared" si="0"/>
        <v>3.444</v>
      </c>
    </row>
    <row r="71" spans="1:12">
      <c r="A71" s="125">
        <v>59</v>
      </c>
      <c r="B71" s="121">
        <v>30204</v>
      </c>
      <c r="C71" s="104">
        <v>33</v>
      </c>
      <c r="D71" s="121" t="s">
        <v>66</v>
      </c>
      <c r="E71" s="126">
        <v>231954.92</v>
      </c>
      <c r="F71" s="127">
        <v>378452.77</v>
      </c>
      <c r="G71" s="128">
        <v>122081.54</v>
      </c>
      <c r="H71" s="128">
        <v>732489.23</v>
      </c>
      <c r="I71" s="120">
        <v>8789870.7599999998</v>
      </c>
      <c r="J71" s="120">
        <v>26369612.280000001</v>
      </c>
      <c r="K71" s="120">
        <v>82273.190313600004</v>
      </c>
      <c r="L71" s="153">
        <f t="shared" si="0"/>
        <v>3.12</v>
      </c>
    </row>
    <row r="72" spans="1:12">
      <c r="A72" s="125">
        <v>60</v>
      </c>
      <c r="B72" s="121">
        <v>29009</v>
      </c>
      <c r="C72" s="104">
        <v>36</v>
      </c>
      <c r="D72" s="121" t="s">
        <v>187</v>
      </c>
      <c r="E72" s="126">
        <v>209126.39</v>
      </c>
      <c r="F72" s="127">
        <v>341206.22</v>
      </c>
      <c r="G72" s="128">
        <v>110066.52</v>
      </c>
      <c r="H72" s="128">
        <v>660399.12</v>
      </c>
      <c r="I72" s="120">
        <v>7924789.4399999995</v>
      </c>
      <c r="J72" s="120">
        <v>23774368.32</v>
      </c>
      <c r="K72" s="120">
        <v>79311.292715519987</v>
      </c>
      <c r="L72" s="153">
        <f t="shared" si="0"/>
        <v>3.3359999999999994</v>
      </c>
    </row>
    <row r="73" spans="1:12">
      <c r="A73" s="125">
        <v>61</v>
      </c>
      <c r="B73" s="121">
        <v>29584</v>
      </c>
      <c r="C73" s="104">
        <v>35</v>
      </c>
      <c r="D73" s="121" t="s">
        <v>188</v>
      </c>
      <c r="E73" s="126">
        <v>209126.39</v>
      </c>
      <c r="F73" s="127">
        <v>341206.22</v>
      </c>
      <c r="G73" s="128">
        <v>110066.52</v>
      </c>
      <c r="H73" s="128">
        <v>660399.12</v>
      </c>
      <c r="I73" s="120">
        <v>7924789.4399999995</v>
      </c>
      <c r="J73" s="120">
        <v>23774368.32</v>
      </c>
      <c r="K73" s="120">
        <v>77028.953356800004</v>
      </c>
      <c r="L73" s="153">
        <f t="shared" si="0"/>
        <v>3.24</v>
      </c>
    </row>
    <row r="74" spans="1:12">
      <c r="A74" s="125">
        <v>62</v>
      </c>
      <c r="B74" s="121">
        <v>26605</v>
      </c>
      <c r="C74" s="104">
        <v>43</v>
      </c>
      <c r="D74" s="121" t="s">
        <v>189</v>
      </c>
      <c r="E74" s="126">
        <v>209126.39</v>
      </c>
      <c r="F74" s="127">
        <v>341206.22</v>
      </c>
      <c r="G74" s="128">
        <v>110066.52</v>
      </c>
      <c r="H74" s="128">
        <v>660399.12</v>
      </c>
      <c r="I74" s="120">
        <v>7924789.4399999995</v>
      </c>
      <c r="J74" s="120">
        <v>23774368.32</v>
      </c>
      <c r="K74" s="120">
        <v>118681.64665344001</v>
      </c>
      <c r="L74" s="153">
        <f t="shared" ref="L74:L137" si="1">K74/J74*1000</f>
        <v>4.9920000000000009</v>
      </c>
    </row>
    <row r="75" spans="1:12">
      <c r="A75" s="125">
        <v>63</v>
      </c>
      <c r="B75" s="121">
        <v>29473</v>
      </c>
      <c r="C75" s="104">
        <v>35</v>
      </c>
      <c r="D75" s="121" t="s">
        <v>190</v>
      </c>
      <c r="E75" s="126">
        <v>209126.39</v>
      </c>
      <c r="F75" s="127">
        <v>341206.22</v>
      </c>
      <c r="G75" s="128">
        <v>110066.52</v>
      </c>
      <c r="H75" s="128">
        <v>660399.12</v>
      </c>
      <c r="I75" s="120">
        <v>7924789.4399999995</v>
      </c>
      <c r="J75" s="120">
        <v>23774368.32</v>
      </c>
      <c r="K75" s="120">
        <v>77028.953356800004</v>
      </c>
      <c r="L75" s="153">
        <f t="shared" si="1"/>
        <v>3.24</v>
      </c>
    </row>
    <row r="76" spans="1:12">
      <c r="A76" s="125">
        <v>64</v>
      </c>
      <c r="B76" s="121">
        <v>31680</v>
      </c>
      <c r="C76" s="104">
        <v>29</v>
      </c>
      <c r="D76" s="141" t="s">
        <v>191</v>
      </c>
      <c r="E76" s="126">
        <v>209126.39</v>
      </c>
      <c r="F76" s="127">
        <v>341206.22</v>
      </c>
      <c r="G76" s="128">
        <v>110066.52</v>
      </c>
      <c r="H76" s="128">
        <v>660399.12</v>
      </c>
      <c r="I76" s="120">
        <v>7924789.4399999995</v>
      </c>
      <c r="J76" s="120">
        <v>23774368.32</v>
      </c>
      <c r="K76" s="120">
        <v>71608.397379839997</v>
      </c>
      <c r="L76" s="153">
        <f t="shared" si="1"/>
        <v>3.012</v>
      </c>
    </row>
    <row r="77" spans="1:12">
      <c r="A77" s="125">
        <v>65</v>
      </c>
      <c r="B77" s="121">
        <v>26710</v>
      </c>
      <c r="C77" s="104">
        <v>42</v>
      </c>
      <c r="D77" s="121" t="s">
        <v>82</v>
      </c>
      <c r="E77" s="126">
        <v>209126.39</v>
      </c>
      <c r="F77" s="127">
        <v>341206.22</v>
      </c>
      <c r="G77" s="128">
        <v>110066.52</v>
      </c>
      <c r="H77" s="128">
        <v>660399.12</v>
      </c>
      <c r="I77" s="120">
        <v>7924789.4399999995</v>
      </c>
      <c r="J77" s="120">
        <v>23774368.32</v>
      </c>
      <c r="K77" s="120">
        <v>109552.28921855998</v>
      </c>
      <c r="L77" s="153">
        <f t="shared" si="1"/>
        <v>4.6079999999999997</v>
      </c>
    </row>
    <row r="78" spans="1:12">
      <c r="A78" s="125">
        <v>66</v>
      </c>
      <c r="B78" s="121">
        <v>29168</v>
      </c>
      <c r="C78" s="104">
        <v>36</v>
      </c>
      <c r="D78" s="121" t="s">
        <v>192</v>
      </c>
      <c r="E78" s="126">
        <v>209126.39</v>
      </c>
      <c r="F78" s="127">
        <v>341206.22</v>
      </c>
      <c r="G78" s="128">
        <v>110066.52</v>
      </c>
      <c r="H78" s="128">
        <v>660399.12</v>
      </c>
      <c r="I78" s="120">
        <v>7924789.4399999995</v>
      </c>
      <c r="J78" s="120">
        <v>23774368.32</v>
      </c>
      <c r="K78" s="120">
        <v>79311.292715519987</v>
      </c>
      <c r="L78" s="153">
        <f t="shared" si="1"/>
        <v>3.3359999999999994</v>
      </c>
    </row>
    <row r="79" spans="1:12">
      <c r="A79" s="125">
        <v>67</v>
      </c>
      <c r="B79" s="121">
        <v>31701</v>
      </c>
      <c r="C79" s="104">
        <v>29</v>
      </c>
      <c r="D79" s="121" t="s">
        <v>193</v>
      </c>
      <c r="E79" s="126">
        <v>209126.39</v>
      </c>
      <c r="F79" s="127">
        <v>341206.22</v>
      </c>
      <c r="G79" s="128">
        <v>110066.52</v>
      </c>
      <c r="H79" s="128">
        <v>660399.12</v>
      </c>
      <c r="I79" s="120">
        <v>7924789.4399999995</v>
      </c>
      <c r="J79" s="120">
        <v>23774368.32</v>
      </c>
      <c r="K79" s="120">
        <v>71608.397379839997</v>
      </c>
      <c r="L79" s="153">
        <f t="shared" si="1"/>
        <v>3.012</v>
      </c>
    </row>
    <row r="80" spans="1:12">
      <c r="A80" s="125">
        <v>68</v>
      </c>
      <c r="B80" s="121">
        <v>30776</v>
      </c>
      <c r="C80" s="104">
        <v>31</v>
      </c>
      <c r="D80" s="130" t="s">
        <v>194</v>
      </c>
      <c r="E80" s="126">
        <v>199167.99</v>
      </c>
      <c r="F80" s="127">
        <v>324958.3</v>
      </c>
      <c r="G80" s="128">
        <v>104825.26</v>
      </c>
      <c r="H80" s="128">
        <v>628951.55000000005</v>
      </c>
      <c r="I80" s="120">
        <v>7547418.6000000006</v>
      </c>
      <c r="J80" s="120">
        <v>22642255.800000001</v>
      </c>
      <c r="K80" s="120">
        <v>69013.595678400001</v>
      </c>
      <c r="L80" s="153">
        <f t="shared" si="1"/>
        <v>3.048</v>
      </c>
    </row>
    <row r="81" spans="1:12">
      <c r="A81" s="125">
        <v>69</v>
      </c>
      <c r="B81" s="121">
        <v>28975</v>
      </c>
      <c r="C81" s="104">
        <v>36</v>
      </c>
      <c r="D81" s="121" t="s">
        <v>195</v>
      </c>
      <c r="E81" s="126">
        <v>199167.99</v>
      </c>
      <c r="F81" s="127">
        <v>324958.3</v>
      </c>
      <c r="G81" s="128">
        <v>104825.26</v>
      </c>
      <c r="H81" s="128">
        <v>628951.55000000005</v>
      </c>
      <c r="I81" s="120">
        <v>7547418.6000000006</v>
      </c>
      <c r="J81" s="120">
        <v>22642255.800000001</v>
      </c>
      <c r="K81" s="120">
        <v>75534.565348799995</v>
      </c>
      <c r="L81" s="153">
        <f t="shared" si="1"/>
        <v>3.3359999999999994</v>
      </c>
    </row>
    <row r="82" spans="1:12">
      <c r="A82" s="125">
        <v>70</v>
      </c>
      <c r="B82" s="121">
        <v>30305</v>
      </c>
      <c r="C82" s="104">
        <v>33</v>
      </c>
      <c r="D82" s="121" t="s">
        <v>196</v>
      </c>
      <c r="E82" s="126">
        <v>199167.99</v>
      </c>
      <c r="F82" s="127">
        <v>324958.3</v>
      </c>
      <c r="G82" s="128">
        <v>104825.26</v>
      </c>
      <c r="H82" s="128">
        <v>628951.55000000005</v>
      </c>
      <c r="I82" s="120">
        <v>7547418.6000000006</v>
      </c>
      <c r="J82" s="120">
        <v>22642255.800000001</v>
      </c>
      <c r="K82" s="120">
        <v>70643.838095999992</v>
      </c>
      <c r="L82" s="153">
        <f t="shared" si="1"/>
        <v>3.1199999999999997</v>
      </c>
    </row>
    <row r="83" spans="1:12">
      <c r="A83" s="125">
        <v>71</v>
      </c>
      <c r="B83" s="121">
        <v>30475</v>
      </c>
      <c r="C83" s="104">
        <v>32</v>
      </c>
      <c r="D83" s="141" t="s">
        <v>197</v>
      </c>
      <c r="E83" s="126">
        <v>199167.99</v>
      </c>
      <c r="F83" s="127">
        <v>324958.3</v>
      </c>
      <c r="G83" s="128">
        <v>104825.26</v>
      </c>
      <c r="H83" s="128">
        <v>628951.55000000005</v>
      </c>
      <c r="I83" s="120">
        <v>7547418.6000000006</v>
      </c>
      <c r="J83" s="120">
        <v>22642255.800000001</v>
      </c>
      <c r="K83" s="120">
        <v>69557.009817600003</v>
      </c>
      <c r="L83" s="153">
        <f t="shared" si="1"/>
        <v>3.0720000000000001</v>
      </c>
    </row>
    <row r="84" spans="1:12">
      <c r="A84" s="125">
        <v>72</v>
      </c>
      <c r="B84" s="121">
        <v>29180</v>
      </c>
      <c r="C84" s="104">
        <v>36</v>
      </c>
      <c r="D84" s="121" t="s">
        <v>48</v>
      </c>
      <c r="E84" s="126">
        <v>199167.99</v>
      </c>
      <c r="F84" s="127">
        <v>324958.3</v>
      </c>
      <c r="G84" s="128">
        <v>104825.26</v>
      </c>
      <c r="H84" s="128">
        <v>628951.55000000005</v>
      </c>
      <c r="I84" s="120">
        <v>7547418.6000000006</v>
      </c>
      <c r="J84" s="120">
        <v>22642255.800000001</v>
      </c>
      <c r="K84" s="120">
        <v>75534.565348799995</v>
      </c>
      <c r="L84" s="153">
        <f t="shared" si="1"/>
        <v>3.3359999999999994</v>
      </c>
    </row>
    <row r="85" spans="1:12">
      <c r="A85" s="125">
        <v>73</v>
      </c>
      <c r="B85" s="121">
        <v>30964</v>
      </c>
      <c r="C85" s="104">
        <v>31</v>
      </c>
      <c r="D85" s="142" t="s">
        <v>198</v>
      </c>
      <c r="E85" s="126">
        <v>199167.99</v>
      </c>
      <c r="F85" s="127">
        <v>324958.3</v>
      </c>
      <c r="G85" s="128">
        <v>104825.26</v>
      </c>
      <c r="H85" s="128">
        <v>628951.55000000005</v>
      </c>
      <c r="I85" s="120">
        <v>7547418.6000000006</v>
      </c>
      <c r="J85" s="120">
        <v>22642255.800000001</v>
      </c>
      <c r="K85" s="120">
        <v>69013.595678400001</v>
      </c>
      <c r="L85" s="153">
        <f t="shared" si="1"/>
        <v>3.048</v>
      </c>
    </row>
    <row r="86" spans="1:12">
      <c r="A86" s="125">
        <v>74</v>
      </c>
      <c r="B86" s="121">
        <v>27761</v>
      </c>
      <c r="C86" s="104">
        <v>39</v>
      </c>
      <c r="D86" s="121" t="s">
        <v>73</v>
      </c>
      <c r="E86" s="126">
        <v>199167.99</v>
      </c>
      <c r="F86" s="127">
        <v>324958.3</v>
      </c>
      <c r="G86" s="128">
        <v>104825.26</v>
      </c>
      <c r="H86" s="128">
        <v>628951.55000000005</v>
      </c>
      <c r="I86" s="120">
        <v>7547418.6000000006</v>
      </c>
      <c r="J86" s="120">
        <v>22642255.800000001</v>
      </c>
      <c r="K86" s="120">
        <v>85587.726924000002</v>
      </c>
      <c r="L86" s="153">
        <f t="shared" si="1"/>
        <v>3.78</v>
      </c>
    </row>
    <row r="87" spans="1:12">
      <c r="A87" s="125">
        <v>75</v>
      </c>
      <c r="B87" s="121">
        <v>26354</v>
      </c>
      <c r="C87" s="104">
        <v>43</v>
      </c>
      <c r="D87" s="121" t="s">
        <v>199</v>
      </c>
      <c r="E87" s="126">
        <v>199167.99</v>
      </c>
      <c r="F87" s="127">
        <v>324958.3</v>
      </c>
      <c r="G87" s="128">
        <v>104825.26</v>
      </c>
      <c r="H87" s="128">
        <v>628951.55000000005</v>
      </c>
      <c r="I87" s="120">
        <v>7547418.6000000006</v>
      </c>
      <c r="J87" s="120">
        <v>22642255.800000001</v>
      </c>
      <c r="K87" s="120">
        <v>113030.14095360001</v>
      </c>
      <c r="L87" s="153">
        <f t="shared" si="1"/>
        <v>4.9920000000000009</v>
      </c>
    </row>
    <row r="88" spans="1:12">
      <c r="A88" s="125">
        <v>76</v>
      </c>
      <c r="B88" s="121">
        <v>31439</v>
      </c>
      <c r="C88" s="104">
        <v>29</v>
      </c>
      <c r="D88" s="121" t="s">
        <v>200</v>
      </c>
      <c r="E88" s="126">
        <v>189683.8</v>
      </c>
      <c r="F88" s="127">
        <v>309484.09999999998</v>
      </c>
      <c r="G88" s="128">
        <v>99833.58</v>
      </c>
      <c r="H88" s="128">
        <v>599001.48</v>
      </c>
      <c r="I88" s="120">
        <v>7188017.7599999998</v>
      </c>
      <c r="J88" s="120">
        <v>21564053.280000001</v>
      </c>
      <c r="K88" s="120">
        <v>64950.928479359987</v>
      </c>
      <c r="L88" s="153">
        <f t="shared" si="1"/>
        <v>3.0119999999999991</v>
      </c>
    </row>
    <row r="89" spans="1:12">
      <c r="A89" s="125">
        <v>77</v>
      </c>
      <c r="B89" s="118">
        <v>32619</v>
      </c>
      <c r="C89" s="104">
        <v>26</v>
      </c>
      <c r="D89" s="141" t="s">
        <v>201</v>
      </c>
      <c r="E89" s="126">
        <v>189683.8</v>
      </c>
      <c r="F89" s="127">
        <v>309484.09999999998</v>
      </c>
      <c r="G89" s="128">
        <v>99833.58</v>
      </c>
      <c r="H89" s="128">
        <v>599001.48</v>
      </c>
      <c r="I89" s="120">
        <v>7188017.7599999998</v>
      </c>
      <c r="J89" s="120">
        <v>21564053.280000001</v>
      </c>
      <c r="K89" s="120">
        <v>64174.622561280004</v>
      </c>
      <c r="L89" s="153">
        <f t="shared" si="1"/>
        <v>2.976</v>
      </c>
    </row>
    <row r="90" spans="1:12">
      <c r="A90" s="125">
        <v>78</v>
      </c>
      <c r="B90" s="121">
        <v>31036</v>
      </c>
      <c r="C90" s="104">
        <v>31</v>
      </c>
      <c r="D90" s="121" t="s">
        <v>47</v>
      </c>
      <c r="E90" s="126">
        <v>189683.8</v>
      </c>
      <c r="F90" s="127">
        <v>309484.09999999998</v>
      </c>
      <c r="G90" s="128">
        <v>99833.58</v>
      </c>
      <c r="H90" s="128">
        <v>599001.48</v>
      </c>
      <c r="I90" s="120">
        <v>7188017.7599999998</v>
      </c>
      <c r="J90" s="120">
        <v>21564053.280000001</v>
      </c>
      <c r="K90" s="120">
        <v>65727.234397439999</v>
      </c>
      <c r="L90" s="153">
        <f t="shared" si="1"/>
        <v>3.048</v>
      </c>
    </row>
    <row r="91" spans="1:12">
      <c r="A91" s="125">
        <v>79</v>
      </c>
      <c r="B91" s="122">
        <v>31248</v>
      </c>
      <c r="C91" s="104">
        <v>30</v>
      </c>
      <c r="D91" s="121" t="s">
        <v>202</v>
      </c>
      <c r="E91" s="126">
        <v>189683.8</v>
      </c>
      <c r="F91" s="127">
        <v>309484.09999999998</v>
      </c>
      <c r="G91" s="128">
        <v>99833.58</v>
      </c>
      <c r="H91" s="128">
        <v>599001.48</v>
      </c>
      <c r="I91" s="120">
        <v>7188017.7599999998</v>
      </c>
      <c r="J91" s="120">
        <v>21564053.280000001</v>
      </c>
      <c r="K91" s="120">
        <v>65209.697118720003</v>
      </c>
      <c r="L91" s="153">
        <f t="shared" si="1"/>
        <v>3.0239999999999996</v>
      </c>
    </row>
    <row r="92" spans="1:12">
      <c r="A92" s="125">
        <v>80</v>
      </c>
      <c r="B92" s="122">
        <v>27933</v>
      </c>
      <c r="C92" s="104">
        <v>39</v>
      </c>
      <c r="D92" s="121" t="s">
        <v>203</v>
      </c>
      <c r="E92" s="126">
        <v>189683.8</v>
      </c>
      <c r="F92" s="127">
        <v>309484.09999999998</v>
      </c>
      <c r="G92" s="128">
        <v>99833.58</v>
      </c>
      <c r="H92" s="128">
        <v>599001.48</v>
      </c>
      <c r="I92" s="120">
        <v>7188017.7599999998</v>
      </c>
      <c r="J92" s="120">
        <v>21564053.280000001</v>
      </c>
      <c r="K92" s="120">
        <v>81512.121398399991</v>
      </c>
      <c r="L92" s="153">
        <f t="shared" si="1"/>
        <v>3.7799999999999994</v>
      </c>
    </row>
    <row r="93" spans="1:12">
      <c r="A93" s="125">
        <v>81</v>
      </c>
      <c r="B93" s="121">
        <v>29039</v>
      </c>
      <c r="C93" s="104">
        <v>36</v>
      </c>
      <c r="D93" s="143" t="s">
        <v>83</v>
      </c>
      <c r="E93" s="126">
        <v>189683.8</v>
      </c>
      <c r="F93" s="127">
        <v>309484.09999999998</v>
      </c>
      <c r="G93" s="128">
        <v>99833.58</v>
      </c>
      <c r="H93" s="128">
        <v>599001.48</v>
      </c>
      <c r="I93" s="120">
        <v>7188017.7599999998</v>
      </c>
      <c r="J93" s="120">
        <v>21564053.280000001</v>
      </c>
      <c r="K93" s="120">
        <v>71937.681742079993</v>
      </c>
      <c r="L93" s="153">
        <f t="shared" si="1"/>
        <v>3.3359999999999994</v>
      </c>
    </row>
    <row r="94" spans="1:12">
      <c r="A94" s="125">
        <v>82</v>
      </c>
      <c r="B94" s="121">
        <v>27745</v>
      </c>
      <c r="C94" s="104">
        <v>40</v>
      </c>
      <c r="D94" s="121" t="s">
        <v>81</v>
      </c>
      <c r="E94" s="126">
        <v>189683.8</v>
      </c>
      <c r="F94" s="127">
        <v>309484.09999999998</v>
      </c>
      <c r="G94" s="128">
        <v>99833.58</v>
      </c>
      <c r="H94" s="128">
        <v>599001.48</v>
      </c>
      <c r="I94" s="120">
        <v>7188017.7599999998</v>
      </c>
      <c r="J94" s="120">
        <v>21564053.280000001</v>
      </c>
      <c r="K94" s="120">
        <v>86428.725546240006</v>
      </c>
      <c r="L94" s="153">
        <f t="shared" si="1"/>
        <v>4.008</v>
      </c>
    </row>
    <row r="95" spans="1:12">
      <c r="A95" s="125">
        <v>83</v>
      </c>
      <c r="B95" s="121">
        <v>31668</v>
      </c>
      <c r="C95" s="104">
        <v>29</v>
      </c>
      <c r="D95" s="121" t="s">
        <v>204</v>
      </c>
      <c r="E95" s="126">
        <v>173507.94</v>
      </c>
      <c r="F95" s="127">
        <v>283091.90000000002</v>
      </c>
      <c r="G95" s="128">
        <v>91319.97</v>
      </c>
      <c r="H95" s="128">
        <v>547919.80000000005</v>
      </c>
      <c r="I95" s="120">
        <v>6575037.6000000006</v>
      </c>
      <c r="J95" s="120">
        <v>19725112.800000001</v>
      </c>
      <c r="K95" s="120">
        <v>59412.039753599995</v>
      </c>
      <c r="L95" s="153">
        <f t="shared" si="1"/>
        <v>3.0119999999999996</v>
      </c>
    </row>
    <row r="96" spans="1:12">
      <c r="A96" s="125">
        <v>84</v>
      </c>
      <c r="B96" s="121">
        <v>31924</v>
      </c>
      <c r="C96" s="104">
        <v>28</v>
      </c>
      <c r="D96" s="121" t="s">
        <v>205</v>
      </c>
      <c r="E96" s="126">
        <v>173507.94</v>
      </c>
      <c r="F96" s="127">
        <v>283091.90000000002</v>
      </c>
      <c r="G96" s="128">
        <v>91319.97</v>
      </c>
      <c r="H96" s="128">
        <v>547919.80000000005</v>
      </c>
      <c r="I96" s="120">
        <v>6575037.6000000006</v>
      </c>
      <c r="J96" s="120">
        <v>19725112.800000001</v>
      </c>
      <c r="K96" s="120">
        <v>58938.637046399999</v>
      </c>
      <c r="L96" s="153">
        <f t="shared" si="1"/>
        <v>2.988</v>
      </c>
    </row>
    <row r="97" spans="1:12">
      <c r="A97" s="125">
        <v>85</v>
      </c>
      <c r="B97" s="121">
        <v>30510</v>
      </c>
      <c r="C97" s="104">
        <v>32</v>
      </c>
      <c r="D97" s="144" t="s">
        <v>206</v>
      </c>
      <c r="E97" s="126">
        <v>173507.94</v>
      </c>
      <c r="F97" s="127">
        <v>283091.90000000002</v>
      </c>
      <c r="G97" s="128">
        <v>91319.97</v>
      </c>
      <c r="H97" s="128">
        <v>547919.80000000005</v>
      </c>
      <c r="I97" s="120">
        <v>6575037.6000000006</v>
      </c>
      <c r="J97" s="120">
        <v>19725112.800000001</v>
      </c>
      <c r="K97" s="120">
        <v>60595.546521600001</v>
      </c>
      <c r="L97" s="153">
        <f t="shared" si="1"/>
        <v>3.0720000000000001</v>
      </c>
    </row>
    <row r="98" spans="1:12">
      <c r="A98" s="125">
        <v>86</v>
      </c>
      <c r="B98" s="121">
        <v>31653</v>
      </c>
      <c r="C98" s="104">
        <v>29</v>
      </c>
      <c r="D98" s="121" t="s">
        <v>50</v>
      </c>
      <c r="E98" s="126">
        <v>173507.94</v>
      </c>
      <c r="F98" s="127">
        <v>283091.90000000002</v>
      </c>
      <c r="G98" s="128">
        <v>91319.97</v>
      </c>
      <c r="H98" s="128">
        <v>547919.80000000005</v>
      </c>
      <c r="I98" s="120">
        <v>6575037.6000000006</v>
      </c>
      <c r="J98" s="120">
        <v>19725112.800000001</v>
      </c>
      <c r="K98" s="120">
        <v>59412.039753599995</v>
      </c>
      <c r="L98" s="153">
        <f t="shared" si="1"/>
        <v>3.0119999999999996</v>
      </c>
    </row>
    <row r="99" spans="1:12">
      <c r="A99" s="125">
        <v>87</v>
      </c>
      <c r="B99" s="121">
        <v>31014</v>
      </c>
      <c r="C99" s="104">
        <v>31</v>
      </c>
      <c r="D99" s="130" t="s">
        <v>207</v>
      </c>
      <c r="E99" s="126">
        <v>165245.65</v>
      </c>
      <c r="F99" s="127">
        <v>269611.33</v>
      </c>
      <c r="G99" s="128">
        <v>86971.4</v>
      </c>
      <c r="H99" s="128">
        <v>521828.38</v>
      </c>
      <c r="I99" s="120">
        <v>6261940.5600000005</v>
      </c>
      <c r="J99" s="120">
        <v>18785821.68</v>
      </c>
      <c r="K99" s="120">
        <v>57259.184480640004</v>
      </c>
      <c r="L99" s="153">
        <f t="shared" si="1"/>
        <v>3.0480000000000005</v>
      </c>
    </row>
    <row r="100" spans="1:12">
      <c r="A100" s="125">
        <v>88</v>
      </c>
      <c r="B100" s="123">
        <v>31458</v>
      </c>
      <c r="C100" s="104">
        <v>29</v>
      </c>
      <c r="D100" s="141" t="s">
        <v>125</v>
      </c>
      <c r="E100" s="126">
        <v>165245.65</v>
      </c>
      <c r="F100" s="127">
        <v>269611.33</v>
      </c>
      <c r="G100" s="128">
        <v>86971.4</v>
      </c>
      <c r="H100" s="128">
        <v>521828.38</v>
      </c>
      <c r="I100" s="120">
        <v>6261940.5600000005</v>
      </c>
      <c r="J100" s="120">
        <v>18785821.68</v>
      </c>
      <c r="K100" s="120">
        <v>56582.89490015999</v>
      </c>
      <c r="L100" s="153">
        <f t="shared" si="1"/>
        <v>3.0119999999999996</v>
      </c>
    </row>
    <row r="101" spans="1:12">
      <c r="A101" s="125">
        <v>89</v>
      </c>
      <c r="B101" s="121">
        <v>29845</v>
      </c>
      <c r="C101" s="104">
        <v>34</v>
      </c>
      <c r="D101" s="141" t="s">
        <v>103</v>
      </c>
      <c r="E101" s="126">
        <v>165245.65</v>
      </c>
      <c r="F101" s="127">
        <v>269611.33</v>
      </c>
      <c r="G101" s="128">
        <v>86971.4</v>
      </c>
      <c r="H101" s="128">
        <v>521828.38</v>
      </c>
      <c r="I101" s="120">
        <v>6261940.5600000005</v>
      </c>
      <c r="J101" s="120">
        <v>18785821.68</v>
      </c>
      <c r="K101" s="120">
        <v>59513.483082239996</v>
      </c>
      <c r="L101" s="153">
        <f t="shared" si="1"/>
        <v>3.1679999999999997</v>
      </c>
    </row>
    <row r="102" spans="1:12">
      <c r="A102" s="109" t="s">
        <v>138</v>
      </c>
      <c r="B102" s="139" t="s">
        <v>140</v>
      </c>
      <c r="C102" s="104"/>
      <c r="D102" s="138" t="s">
        <v>139</v>
      </c>
      <c r="E102" s="140" t="s">
        <v>141</v>
      </c>
      <c r="F102" s="140" t="s">
        <v>142</v>
      </c>
      <c r="G102" s="140" t="s">
        <v>143</v>
      </c>
      <c r="H102" s="140" t="s">
        <v>144</v>
      </c>
      <c r="I102" s="120"/>
      <c r="J102" s="120"/>
      <c r="K102" s="120">
        <v>0</v>
      </c>
      <c r="L102" s="153" t="e">
        <f t="shared" si="1"/>
        <v>#DIV/0!</v>
      </c>
    </row>
    <row r="103" spans="1:12">
      <c r="A103" s="113"/>
      <c r="B103" s="139" t="s">
        <v>147</v>
      </c>
      <c r="C103" s="104"/>
      <c r="D103" s="138"/>
      <c r="E103" s="140" t="s">
        <v>31</v>
      </c>
      <c r="F103" s="140"/>
      <c r="G103" s="140"/>
      <c r="H103" s="140" t="s">
        <v>148</v>
      </c>
      <c r="I103" s="120"/>
      <c r="J103" s="120"/>
      <c r="K103" s="120">
        <v>0</v>
      </c>
      <c r="L103" s="153" t="e">
        <f t="shared" si="1"/>
        <v>#DIV/0!</v>
      </c>
    </row>
    <row r="104" spans="1:12">
      <c r="A104" s="125">
        <v>90</v>
      </c>
      <c r="B104" s="121">
        <v>29375</v>
      </c>
      <c r="C104" s="104">
        <v>35</v>
      </c>
      <c r="D104" s="121" t="s">
        <v>208</v>
      </c>
      <c r="E104" s="126">
        <v>165245.65</v>
      </c>
      <c r="F104" s="127">
        <v>269611.33</v>
      </c>
      <c r="G104" s="128">
        <v>86971.4</v>
      </c>
      <c r="H104" s="128">
        <v>521828.38</v>
      </c>
      <c r="I104" s="120">
        <v>6261940.5600000005</v>
      </c>
      <c r="J104" s="120">
        <v>18785821.68</v>
      </c>
      <c r="K104" s="120">
        <v>60866.062243199995</v>
      </c>
      <c r="L104" s="153">
        <f t="shared" si="1"/>
        <v>3.2399999999999998</v>
      </c>
    </row>
    <row r="105" spans="1:12">
      <c r="A105" s="125">
        <v>91</v>
      </c>
      <c r="B105" s="121">
        <v>30698</v>
      </c>
      <c r="C105" s="104">
        <v>31</v>
      </c>
      <c r="D105" s="121" t="s">
        <v>209</v>
      </c>
      <c r="E105" s="126">
        <v>165245.65</v>
      </c>
      <c r="F105" s="127">
        <v>269611.33</v>
      </c>
      <c r="G105" s="128">
        <v>86971.4</v>
      </c>
      <c r="H105" s="128">
        <v>521828.38</v>
      </c>
      <c r="I105" s="120">
        <v>6261940.5600000005</v>
      </c>
      <c r="J105" s="120">
        <v>18785821.68</v>
      </c>
      <c r="K105" s="120">
        <v>57259.184480640004</v>
      </c>
      <c r="L105" s="153">
        <f t="shared" si="1"/>
        <v>3.0480000000000005</v>
      </c>
    </row>
    <row r="106" spans="1:12">
      <c r="A106" s="125">
        <v>92</v>
      </c>
      <c r="B106" s="121">
        <v>31815</v>
      </c>
      <c r="C106" s="104">
        <v>28</v>
      </c>
      <c r="D106" s="121" t="s">
        <v>210</v>
      </c>
      <c r="E106" s="126">
        <v>165245.65</v>
      </c>
      <c r="F106" s="127">
        <v>269611.33</v>
      </c>
      <c r="G106" s="128">
        <v>86971.4</v>
      </c>
      <c r="H106" s="128">
        <v>521828.38</v>
      </c>
      <c r="I106" s="120">
        <v>6261940.5600000005</v>
      </c>
      <c r="J106" s="120">
        <v>18785821.68</v>
      </c>
      <c r="K106" s="120">
        <v>56132.035179840001</v>
      </c>
      <c r="L106" s="153">
        <f t="shared" si="1"/>
        <v>2.988</v>
      </c>
    </row>
    <row r="107" spans="1:12">
      <c r="A107" s="125">
        <v>93</v>
      </c>
      <c r="B107" s="121">
        <v>32632</v>
      </c>
      <c r="C107" s="104">
        <v>26</v>
      </c>
      <c r="D107" s="121" t="s">
        <v>211</v>
      </c>
      <c r="E107" s="126">
        <v>157376.81</v>
      </c>
      <c r="F107" s="127">
        <v>256772.69</v>
      </c>
      <c r="G107" s="128">
        <v>82829.899999999994</v>
      </c>
      <c r="H107" s="128">
        <v>496979.41</v>
      </c>
      <c r="I107" s="120">
        <v>5963752.9199999999</v>
      </c>
      <c r="J107" s="120">
        <v>17891258.759999998</v>
      </c>
      <c r="K107" s="120">
        <v>53244.386069759988</v>
      </c>
      <c r="L107" s="153">
        <f t="shared" si="1"/>
        <v>2.976</v>
      </c>
    </row>
    <row r="108" spans="1:12">
      <c r="A108" s="125">
        <v>94</v>
      </c>
      <c r="B108" s="121">
        <v>30622</v>
      </c>
      <c r="C108" s="104">
        <v>32</v>
      </c>
      <c r="D108" s="121" t="s">
        <v>212</v>
      </c>
      <c r="E108" s="126">
        <v>157376.81</v>
      </c>
      <c r="F108" s="127">
        <v>256772.69</v>
      </c>
      <c r="G108" s="128">
        <v>82829.899999999994</v>
      </c>
      <c r="H108" s="128">
        <v>496979.41</v>
      </c>
      <c r="I108" s="120">
        <v>5963752.9199999999</v>
      </c>
      <c r="J108" s="120">
        <v>17891258.759999998</v>
      </c>
      <c r="K108" s="120">
        <v>54961.946910719998</v>
      </c>
      <c r="L108" s="153">
        <f t="shared" si="1"/>
        <v>3.0720000000000001</v>
      </c>
    </row>
    <row r="109" spans="1:12">
      <c r="A109" s="125">
        <v>95</v>
      </c>
      <c r="B109" s="121">
        <v>29517</v>
      </c>
      <c r="C109" s="104">
        <v>35</v>
      </c>
      <c r="D109" s="121" t="s">
        <v>213</v>
      </c>
      <c r="E109" s="126">
        <v>157376.81</v>
      </c>
      <c r="F109" s="127">
        <v>256772.69</v>
      </c>
      <c r="G109" s="128">
        <v>82829.899999999994</v>
      </c>
      <c r="H109" s="128">
        <v>496979.41</v>
      </c>
      <c r="I109" s="120">
        <v>5963752.9199999999</v>
      </c>
      <c r="J109" s="120">
        <v>17891258.759999998</v>
      </c>
      <c r="K109" s="120">
        <v>57967.678382399994</v>
      </c>
      <c r="L109" s="153">
        <f t="shared" si="1"/>
        <v>3.24</v>
      </c>
    </row>
    <row r="110" spans="1:12">
      <c r="A110" s="125">
        <v>96</v>
      </c>
      <c r="B110" s="121">
        <v>32579</v>
      </c>
      <c r="C110" s="104">
        <v>26</v>
      </c>
      <c r="D110" s="121" t="s">
        <v>214</v>
      </c>
      <c r="E110" s="126">
        <v>157376.81</v>
      </c>
      <c r="F110" s="127">
        <v>256772.69</v>
      </c>
      <c r="G110" s="128">
        <v>82829.899999999994</v>
      </c>
      <c r="H110" s="128">
        <v>496979.41</v>
      </c>
      <c r="I110" s="120">
        <v>5963752.9199999999</v>
      </c>
      <c r="J110" s="120">
        <v>17891258.759999998</v>
      </c>
      <c r="K110" s="120">
        <v>53244.386069759988</v>
      </c>
      <c r="L110" s="153">
        <f t="shared" si="1"/>
        <v>2.976</v>
      </c>
    </row>
    <row r="111" spans="1:12">
      <c r="A111" s="125">
        <v>97</v>
      </c>
      <c r="B111" s="122">
        <v>32865</v>
      </c>
      <c r="C111" s="104">
        <v>26</v>
      </c>
      <c r="D111" s="130" t="s">
        <v>215</v>
      </c>
      <c r="E111" s="126">
        <v>157376.81</v>
      </c>
      <c r="F111" s="127">
        <v>256772.69</v>
      </c>
      <c r="G111" s="128">
        <v>82829.899999999994</v>
      </c>
      <c r="H111" s="128">
        <v>496979.41</v>
      </c>
      <c r="I111" s="120">
        <v>5963752.9199999999</v>
      </c>
      <c r="J111" s="120">
        <v>17891258.759999998</v>
      </c>
      <c r="K111" s="120">
        <v>53244.386069759988</v>
      </c>
      <c r="L111" s="153">
        <f t="shared" si="1"/>
        <v>2.976</v>
      </c>
    </row>
    <row r="112" spans="1:12">
      <c r="A112" s="125">
        <v>98</v>
      </c>
      <c r="B112" s="121">
        <v>29770</v>
      </c>
      <c r="C112" s="104">
        <v>34</v>
      </c>
      <c r="D112" s="121" t="s">
        <v>49</v>
      </c>
      <c r="E112" s="126">
        <v>157376.81</v>
      </c>
      <c r="F112" s="127">
        <v>256772.69</v>
      </c>
      <c r="G112" s="128">
        <v>82829.899999999994</v>
      </c>
      <c r="H112" s="128">
        <v>496979.41</v>
      </c>
      <c r="I112" s="120">
        <v>5963752.9199999999</v>
      </c>
      <c r="J112" s="120">
        <v>17891258.759999998</v>
      </c>
      <c r="K112" s="120">
        <v>56679.507751679994</v>
      </c>
      <c r="L112" s="153">
        <f t="shared" si="1"/>
        <v>3.1679999999999997</v>
      </c>
    </row>
    <row r="113" spans="1:12">
      <c r="A113" s="125">
        <v>99</v>
      </c>
      <c r="B113" s="121">
        <v>30966</v>
      </c>
      <c r="C113" s="104">
        <v>31</v>
      </c>
      <c r="D113" s="130" t="s">
        <v>55</v>
      </c>
      <c r="E113" s="126">
        <v>157376.81</v>
      </c>
      <c r="F113" s="127">
        <v>256772.69</v>
      </c>
      <c r="G113" s="128">
        <v>82829.899999999994</v>
      </c>
      <c r="H113" s="128">
        <v>496979.41</v>
      </c>
      <c r="I113" s="120">
        <v>5963752.9199999999</v>
      </c>
      <c r="J113" s="120">
        <v>17891258.759999998</v>
      </c>
      <c r="K113" s="120">
        <v>54532.556700479996</v>
      </c>
      <c r="L113" s="153">
        <f t="shared" si="1"/>
        <v>3.048</v>
      </c>
    </row>
    <row r="114" spans="1:12">
      <c r="A114" s="125">
        <v>100</v>
      </c>
      <c r="B114" s="122">
        <v>31171</v>
      </c>
      <c r="C114" s="104">
        <v>30</v>
      </c>
      <c r="D114" s="145" t="s">
        <v>216</v>
      </c>
      <c r="E114" s="126">
        <v>157376.81</v>
      </c>
      <c r="F114" s="127">
        <v>256772.69</v>
      </c>
      <c r="G114" s="128">
        <v>82829.899999999994</v>
      </c>
      <c r="H114" s="128">
        <v>496979.41</v>
      </c>
      <c r="I114" s="120">
        <v>5963752.9199999999</v>
      </c>
      <c r="J114" s="120">
        <v>17891258.759999998</v>
      </c>
      <c r="K114" s="120">
        <v>54103.166490240001</v>
      </c>
      <c r="L114" s="153">
        <f t="shared" si="1"/>
        <v>3.024</v>
      </c>
    </row>
    <row r="115" spans="1:12">
      <c r="A115" s="125">
        <v>101</v>
      </c>
      <c r="B115" s="121">
        <v>28922</v>
      </c>
      <c r="C115" s="104">
        <v>36</v>
      </c>
      <c r="D115" s="121" t="s">
        <v>74</v>
      </c>
      <c r="E115" s="126">
        <v>157376.81</v>
      </c>
      <c r="F115" s="127">
        <v>256772.69</v>
      </c>
      <c r="G115" s="128">
        <v>82829.899999999994</v>
      </c>
      <c r="H115" s="128">
        <v>496979.41</v>
      </c>
      <c r="I115" s="120">
        <v>5963752.9199999999</v>
      </c>
      <c r="J115" s="120">
        <v>17891258.759999998</v>
      </c>
      <c r="K115" s="120">
        <v>59685.239223359989</v>
      </c>
      <c r="L115" s="153">
        <f t="shared" si="1"/>
        <v>3.3359999999999999</v>
      </c>
    </row>
    <row r="116" spans="1:12">
      <c r="A116" s="125">
        <v>102</v>
      </c>
      <c r="B116" s="121">
        <v>32037</v>
      </c>
      <c r="C116" s="104">
        <v>28</v>
      </c>
      <c r="D116" s="121" t="s">
        <v>217</v>
      </c>
      <c r="E116" s="126">
        <v>157376.81</v>
      </c>
      <c r="F116" s="127">
        <v>256772.69</v>
      </c>
      <c r="G116" s="128">
        <v>82829.899999999994</v>
      </c>
      <c r="H116" s="128">
        <v>496979.41</v>
      </c>
      <c r="I116" s="120">
        <v>5963752.9199999999</v>
      </c>
      <c r="J116" s="120">
        <v>17891258.759999998</v>
      </c>
      <c r="K116" s="120">
        <v>53459.081174879997</v>
      </c>
      <c r="L116" s="153">
        <f t="shared" si="1"/>
        <v>2.988</v>
      </c>
    </row>
    <row r="117" spans="1:12">
      <c r="A117" s="125">
        <v>103</v>
      </c>
      <c r="B117" s="121">
        <v>31343</v>
      </c>
      <c r="C117" s="104">
        <v>30</v>
      </c>
      <c r="D117" s="145" t="s">
        <v>91</v>
      </c>
      <c r="E117" s="126">
        <v>157376.81</v>
      </c>
      <c r="F117" s="127">
        <v>256772.69</v>
      </c>
      <c r="G117" s="128">
        <v>82829.899999999994</v>
      </c>
      <c r="H117" s="128">
        <v>496979.41</v>
      </c>
      <c r="I117" s="120">
        <v>5963752.9199999999</v>
      </c>
      <c r="J117" s="120">
        <v>17891258.759999998</v>
      </c>
      <c r="K117" s="120">
        <v>54103.166490240001</v>
      </c>
      <c r="L117" s="153">
        <f t="shared" si="1"/>
        <v>3.024</v>
      </c>
    </row>
    <row r="118" spans="1:12">
      <c r="A118" s="125">
        <v>104</v>
      </c>
      <c r="B118" s="121">
        <v>29928</v>
      </c>
      <c r="C118" s="104">
        <v>34</v>
      </c>
      <c r="D118" s="121" t="s">
        <v>62</v>
      </c>
      <c r="E118" s="126">
        <v>157376.81</v>
      </c>
      <c r="F118" s="127">
        <v>256772.69</v>
      </c>
      <c r="G118" s="128">
        <v>82829.899999999994</v>
      </c>
      <c r="H118" s="128">
        <v>496979.41</v>
      </c>
      <c r="I118" s="120">
        <v>5963752.9199999999</v>
      </c>
      <c r="J118" s="120">
        <v>17891258.759999998</v>
      </c>
      <c r="K118" s="120">
        <v>56679.507751679994</v>
      </c>
      <c r="L118" s="153">
        <f t="shared" si="1"/>
        <v>3.1679999999999997</v>
      </c>
    </row>
    <row r="119" spans="1:12">
      <c r="A119" s="125">
        <v>105</v>
      </c>
      <c r="B119" s="146">
        <v>30786</v>
      </c>
      <c r="C119" s="104">
        <v>31</v>
      </c>
      <c r="D119" s="145" t="s">
        <v>218</v>
      </c>
      <c r="E119" s="126">
        <v>157376.81</v>
      </c>
      <c r="F119" s="127">
        <v>256772.69</v>
      </c>
      <c r="G119" s="128">
        <v>82829.899999999994</v>
      </c>
      <c r="H119" s="128">
        <v>496979.41</v>
      </c>
      <c r="I119" s="120">
        <v>5963752.9199999999</v>
      </c>
      <c r="J119" s="120">
        <v>17891258.759999998</v>
      </c>
      <c r="K119" s="120">
        <v>54532.556700479996</v>
      </c>
      <c r="L119" s="153">
        <f t="shared" si="1"/>
        <v>3.048</v>
      </c>
    </row>
    <row r="120" spans="1:12">
      <c r="A120" s="125">
        <v>106</v>
      </c>
      <c r="B120" s="121">
        <v>31194</v>
      </c>
      <c r="C120" s="104">
        <v>30</v>
      </c>
      <c r="D120" s="130" t="s">
        <v>68</v>
      </c>
      <c r="E120" s="126">
        <v>157376.81</v>
      </c>
      <c r="F120" s="127">
        <v>256772.69</v>
      </c>
      <c r="G120" s="128">
        <v>82829.899999999994</v>
      </c>
      <c r="H120" s="128">
        <v>496979.41</v>
      </c>
      <c r="I120" s="120">
        <v>5963752.9199999999</v>
      </c>
      <c r="J120" s="120">
        <v>17891258.759999998</v>
      </c>
      <c r="K120" s="120">
        <v>54103.166490240001</v>
      </c>
      <c r="L120" s="153">
        <f t="shared" si="1"/>
        <v>3.024</v>
      </c>
    </row>
    <row r="121" spans="1:12">
      <c r="A121" s="125">
        <v>107</v>
      </c>
      <c r="B121" s="121">
        <v>30904</v>
      </c>
      <c r="C121" s="104">
        <v>31</v>
      </c>
      <c r="D121" s="121" t="s">
        <v>219</v>
      </c>
      <c r="E121" s="126">
        <v>157376.81</v>
      </c>
      <c r="F121" s="127">
        <v>256772.69</v>
      </c>
      <c r="G121" s="128">
        <v>82829.899999999994</v>
      </c>
      <c r="H121" s="128">
        <v>496979.41</v>
      </c>
      <c r="I121" s="120">
        <v>5963752.9199999999</v>
      </c>
      <c r="J121" s="120">
        <v>17891258.759999998</v>
      </c>
      <c r="K121" s="120">
        <v>54532.556700479996</v>
      </c>
      <c r="L121" s="153">
        <f t="shared" si="1"/>
        <v>3.048</v>
      </c>
    </row>
    <row r="122" spans="1:12">
      <c r="A122" s="125">
        <v>108</v>
      </c>
      <c r="B122" s="121">
        <v>29657</v>
      </c>
      <c r="C122" s="104">
        <v>34</v>
      </c>
      <c r="D122" s="141" t="s">
        <v>220</v>
      </c>
      <c r="E122" s="126">
        <v>157376.81</v>
      </c>
      <c r="F122" s="127">
        <v>256772.69</v>
      </c>
      <c r="G122" s="128">
        <v>82829.899999999994</v>
      </c>
      <c r="H122" s="128">
        <v>496979.41</v>
      </c>
      <c r="I122" s="120">
        <v>5963752.9199999999</v>
      </c>
      <c r="J122" s="120">
        <v>17891258.759999998</v>
      </c>
      <c r="K122" s="120">
        <v>56679.507751679994</v>
      </c>
      <c r="L122" s="153">
        <f t="shared" si="1"/>
        <v>3.1679999999999997</v>
      </c>
    </row>
    <row r="123" spans="1:12">
      <c r="A123" s="125">
        <v>109</v>
      </c>
      <c r="B123" s="121">
        <v>29996</v>
      </c>
      <c r="C123" s="104">
        <v>33</v>
      </c>
      <c r="D123" s="141" t="s">
        <v>112</v>
      </c>
      <c r="E123" s="126">
        <v>157376.81</v>
      </c>
      <c r="F123" s="127">
        <v>256772.69</v>
      </c>
      <c r="G123" s="128">
        <v>82829.899999999994</v>
      </c>
      <c r="H123" s="128">
        <v>496979.41</v>
      </c>
      <c r="I123" s="120">
        <v>5963752.9199999999</v>
      </c>
      <c r="J123" s="120">
        <v>17891258.759999998</v>
      </c>
      <c r="K123" s="120">
        <v>55820.727331199989</v>
      </c>
      <c r="L123" s="153">
        <f t="shared" si="1"/>
        <v>3.12</v>
      </c>
    </row>
    <row r="124" spans="1:12" ht="33">
      <c r="A124" s="125">
        <v>110</v>
      </c>
      <c r="B124" s="121">
        <v>30758</v>
      </c>
      <c r="C124" s="104">
        <v>31</v>
      </c>
      <c r="D124" s="141" t="s">
        <v>221</v>
      </c>
      <c r="E124" s="126">
        <v>157376.81</v>
      </c>
      <c r="F124" s="127">
        <v>256772.69</v>
      </c>
      <c r="G124" s="128">
        <v>82829.899999999994</v>
      </c>
      <c r="H124" s="128">
        <v>496979.41</v>
      </c>
      <c r="I124" s="120">
        <v>5963752.9199999999</v>
      </c>
      <c r="J124" s="120">
        <v>17891258.759999998</v>
      </c>
      <c r="K124" s="120">
        <v>54532.556700479996</v>
      </c>
      <c r="L124" s="153">
        <f t="shared" si="1"/>
        <v>3.048</v>
      </c>
    </row>
    <row r="125" spans="1:12">
      <c r="A125" s="125">
        <v>111</v>
      </c>
      <c r="B125" s="121">
        <v>24473</v>
      </c>
      <c r="C125" s="104">
        <v>48</v>
      </c>
      <c r="D125" s="121" t="s">
        <v>104</v>
      </c>
      <c r="E125" s="126">
        <v>157376.81</v>
      </c>
      <c r="F125" s="127">
        <v>256772.69</v>
      </c>
      <c r="G125" s="128">
        <v>82829.899999999994</v>
      </c>
      <c r="H125" s="128">
        <v>496979.41</v>
      </c>
      <c r="I125" s="120">
        <v>5963752.9199999999</v>
      </c>
      <c r="J125" s="120">
        <v>17891258.759999998</v>
      </c>
      <c r="K125" s="120">
        <v>142342.85469455997</v>
      </c>
      <c r="L125" s="153">
        <f t="shared" si="1"/>
        <v>7.9559999999999995</v>
      </c>
    </row>
    <row r="126" spans="1:12">
      <c r="A126" s="125">
        <v>112</v>
      </c>
      <c r="B126" s="121">
        <v>30562</v>
      </c>
      <c r="C126" s="104">
        <v>32</v>
      </c>
      <c r="D126" s="121" t="s">
        <v>75</v>
      </c>
      <c r="E126" s="126">
        <v>157376.81</v>
      </c>
      <c r="F126" s="127">
        <v>256772.69</v>
      </c>
      <c r="G126" s="128">
        <v>82829.899999999994</v>
      </c>
      <c r="H126" s="128">
        <v>496979.41</v>
      </c>
      <c r="I126" s="120">
        <v>5963752.9199999999</v>
      </c>
      <c r="J126" s="120">
        <v>17891258.759999998</v>
      </c>
      <c r="K126" s="120">
        <v>54961.946910719998</v>
      </c>
      <c r="L126" s="153">
        <f t="shared" si="1"/>
        <v>3.0720000000000001</v>
      </c>
    </row>
    <row r="127" spans="1:12">
      <c r="A127" s="125">
        <v>113</v>
      </c>
      <c r="B127" s="121">
        <v>30473</v>
      </c>
      <c r="C127" s="104">
        <v>32</v>
      </c>
      <c r="D127" s="121" t="s">
        <v>222</v>
      </c>
      <c r="E127" s="126">
        <v>137088.47</v>
      </c>
      <c r="F127" s="127">
        <v>205632.69</v>
      </c>
      <c r="G127" s="128">
        <v>68544.23</v>
      </c>
      <c r="H127" s="128">
        <v>411265.39</v>
      </c>
      <c r="I127" s="120">
        <v>4935184.68</v>
      </c>
      <c r="J127" s="120">
        <v>14805554.039999999</v>
      </c>
      <c r="K127" s="120">
        <v>45482.662010880005</v>
      </c>
      <c r="L127" s="153">
        <f t="shared" si="1"/>
        <v>3.0720000000000005</v>
      </c>
    </row>
    <row r="128" spans="1:12">
      <c r="A128" s="125">
        <v>114</v>
      </c>
      <c r="B128" s="121">
        <v>24005</v>
      </c>
      <c r="C128" s="104">
        <v>50</v>
      </c>
      <c r="D128" s="121" t="s">
        <v>223</v>
      </c>
      <c r="E128" s="126">
        <v>137088.47</v>
      </c>
      <c r="F128" s="127">
        <v>205632.69</v>
      </c>
      <c r="G128" s="128">
        <v>68544.23</v>
      </c>
      <c r="H128" s="128">
        <v>411265.39</v>
      </c>
      <c r="I128" s="120">
        <v>4935184.68</v>
      </c>
      <c r="J128" s="120">
        <v>14805554.039999999</v>
      </c>
      <c r="K128" s="120">
        <v>143199.31867487999</v>
      </c>
      <c r="L128" s="153">
        <f t="shared" si="1"/>
        <v>9.6720000000000006</v>
      </c>
    </row>
    <row r="129" spans="1:12">
      <c r="A129" s="125">
        <v>115</v>
      </c>
      <c r="B129" s="121">
        <v>27125</v>
      </c>
      <c r="C129" s="104">
        <v>41</v>
      </c>
      <c r="D129" s="121" t="s">
        <v>224</v>
      </c>
      <c r="E129" s="126">
        <v>137088.47</v>
      </c>
      <c r="F129" s="127">
        <v>205632.69</v>
      </c>
      <c r="G129" s="128">
        <v>68544.23</v>
      </c>
      <c r="H129" s="128">
        <v>411265.39</v>
      </c>
      <c r="I129" s="120">
        <v>4935184.68</v>
      </c>
      <c r="J129" s="120">
        <v>14805554.039999999</v>
      </c>
      <c r="K129" s="120">
        <v>63426.993507359992</v>
      </c>
      <c r="L129" s="153">
        <f t="shared" si="1"/>
        <v>4.2839999999999998</v>
      </c>
    </row>
    <row r="130" spans="1:12">
      <c r="A130" s="125">
        <v>116</v>
      </c>
      <c r="B130" s="121">
        <v>27853</v>
      </c>
      <c r="C130" s="104">
        <v>39</v>
      </c>
      <c r="D130" s="121" t="s">
        <v>225</v>
      </c>
      <c r="E130" s="126">
        <v>137088.47</v>
      </c>
      <c r="F130" s="127">
        <v>205632.69</v>
      </c>
      <c r="G130" s="128">
        <v>68544.23</v>
      </c>
      <c r="H130" s="128">
        <v>411265.39</v>
      </c>
      <c r="I130" s="120">
        <v>4935184.68</v>
      </c>
      <c r="J130" s="120">
        <v>14805554.039999999</v>
      </c>
      <c r="K130" s="120">
        <v>55964.994271199997</v>
      </c>
      <c r="L130" s="153">
        <f t="shared" si="1"/>
        <v>3.78</v>
      </c>
    </row>
    <row r="131" spans="1:12">
      <c r="A131" s="125">
        <v>117</v>
      </c>
      <c r="B131" s="121">
        <v>34151</v>
      </c>
      <c r="C131" s="104">
        <v>22</v>
      </c>
      <c r="D131" s="121" t="s">
        <v>226</v>
      </c>
      <c r="E131" s="126">
        <v>130560.44</v>
      </c>
      <c r="F131" s="127">
        <v>195840.67</v>
      </c>
      <c r="G131" s="128">
        <v>65280.23</v>
      </c>
      <c r="H131" s="128">
        <v>391681.33</v>
      </c>
      <c r="I131" s="120">
        <v>4700175.96</v>
      </c>
      <c r="J131" s="120">
        <v>14100527.879999999</v>
      </c>
      <c r="K131" s="120">
        <v>41624.75830175999</v>
      </c>
      <c r="L131" s="153">
        <f t="shared" si="1"/>
        <v>2.9519999999999995</v>
      </c>
    </row>
    <row r="132" spans="1:12">
      <c r="A132" s="125">
        <v>118</v>
      </c>
      <c r="B132" s="121">
        <v>32721</v>
      </c>
      <c r="C132" s="104">
        <v>26</v>
      </c>
      <c r="D132" s="130" t="s">
        <v>227</v>
      </c>
      <c r="E132" s="126">
        <v>130560.44</v>
      </c>
      <c r="F132" s="127">
        <v>195840.67</v>
      </c>
      <c r="G132" s="128">
        <v>65280.23</v>
      </c>
      <c r="H132" s="128">
        <v>391681.33</v>
      </c>
      <c r="I132" s="120">
        <v>4700175.96</v>
      </c>
      <c r="J132" s="120">
        <v>14100527.879999999</v>
      </c>
      <c r="K132" s="120">
        <v>41963.17097087999</v>
      </c>
      <c r="L132" s="153">
        <f t="shared" si="1"/>
        <v>2.9759999999999995</v>
      </c>
    </row>
    <row r="133" spans="1:12">
      <c r="A133" s="125">
        <v>119</v>
      </c>
      <c r="B133" s="118">
        <v>30516</v>
      </c>
      <c r="C133" s="104">
        <v>32</v>
      </c>
      <c r="D133" s="141" t="s">
        <v>228</v>
      </c>
      <c r="E133" s="126">
        <v>130560.44</v>
      </c>
      <c r="F133" s="127">
        <v>195840.67</v>
      </c>
      <c r="G133" s="128">
        <v>65280.23</v>
      </c>
      <c r="H133" s="128">
        <v>391681.33</v>
      </c>
      <c r="I133" s="120">
        <v>4700175.96</v>
      </c>
      <c r="J133" s="120">
        <v>14100527.879999999</v>
      </c>
      <c r="K133" s="120">
        <v>43316.821647360004</v>
      </c>
      <c r="L133" s="153">
        <f t="shared" si="1"/>
        <v>3.0720000000000005</v>
      </c>
    </row>
    <row r="134" spans="1:12">
      <c r="A134" s="125">
        <v>120</v>
      </c>
      <c r="B134" s="122">
        <v>32187</v>
      </c>
      <c r="C134" s="104">
        <v>27</v>
      </c>
      <c r="D134" s="130" t="s">
        <v>229</v>
      </c>
      <c r="E134" s="126">
        <v>130560.44</v>
      </c>
      <c r="F134" s="127">
        <v>195840.67</v>
      </c>
      <c r="G134" s="128">
        <v>65280.23</v>
      </c>
      <c r="H134" s="128">
        <v>391681.33</v>
      </c>
      <c r="I134" s="120">
        <v>4700175.96</v>
      </c>
      <c r="J134" s="120">
        <v>14100527.879999999</v>
      </c>
      <c r="K134" s="120">
        <v>41963.17097087999</v>
      </c>
      <c r="L134" s="153">
        <f t="shared" si="1"/>
        <v>2.9759999999999995</v>
      </c>
    </row>
    <row r="135" spans="1:12">
      <c r="A135" s="125">
        <v>121</v>
      </c>
      <c r="B135" s="121">
        <v>30963</v>
      </c>
      <c r="C135" s="104">
        <v>31</v>
      </c>
      <c r="D135" s="121" t="s">
        <v>56</v>
      </c>
      <c r="E135" s="126">
        <v>130560.44</v>
      </c>
      <c r="F135" s="127">
        <v>195840.67</v>
      </c>
      <c r="G135" s="128">
        <v>65280.23</v>
      </c>
      <c r="H135" s="128">
        <v>391681.33</v>
      </c>
      <c r="I135" s="120">
        <v>4700175.96</v>
      </c>
      <c r="J135" s="120">
        <v>14100527.879999999</v>
      </c>
      <c r="K135" s="120">
        <v>42978.408978239997</v>
      </c>
      <c r="L135" s="153">
        <f t="shared" si="1"/>
        <v>3.048</v>
      </c>
    </row>
    <row r="136" spans="1:12">
      <c r="A136" s="125">
        <v>122</v>
      </c>
      <c r="B136" s="121">
        <v>33419</v>
      </c>
      <c r="C136" s="104">
        <v>24</v>
      </c>
      <c r="D136" s="141" t="s">
        <v>230</v>
      </c>
      <c r="E136" s="126">
        <v>130560.44</v>
      </c>
      <c r="F136" s="127">
        <v>195840.67</v>
      </c>
      <c r="G136" s="128">
        <v>65280.23</v>
      </c>
      <c r="H136" s="128">
        <v>391681.33</v>
      </c>
      <c r="I136" s="120">
        <v>4700175.96</v>
      </c>
      <c r="J136" s="120">
        <v>14100527.879999999</v>
      </c>
      <c r="K136" s="120">
        <v>41793.964636320008</v>
      </c>
      <c r="L136" s="153">
        <f t="shared" si="1"/>
        <v>2.9640000000000009</v>
      </c>
    </row>
    <row r="137" spans="1:12">
      <c r="A137" s="125">
        <v>123</v>
      </c>
      <c r="B137" s="121">
        <v>31784</v>
      </c>
      <c r="C137" s="104">
        <v>28</v>
      </c>
      <c r="D137" s="141" t="s">
        <v>127</v>
      </c>
      <c r="E137" s="126">
        <v>130560.44</v>
      </c>
      <c r="F137" s="127">
        <v>195840.67</v>
      </c>
      <c r="G137" s="128">
        <v>65280.23</v>
      </c>
      <c r="H137" s="128">
        <v>391681.33</v>
      </c>
      <c r="I137" s="120">
        <v>4700175.96</v>
      </c>
      <c r="J137" s="120">
        <v>14100527.879999999</v>
      </c>
      <c r="K137" s="120">
        <v>42132.377305439994</v>
      </c>
      <c r="L137" s="153">
        <f t="shared" si="1"/>
        <v>2.988</v>
      </c>
    </row>
    <row r="138" spans="1:12">
      <c r="A138" s="125">
        <v>124</v>
      </c>
      <c r="B138" s="122">
        <v>33531</v>
      </c>
      <c r="C138" s="104">
        <v>24</v>
      </c>
      <c r="D138" s="121" t="s">
        <v>231</v>
      </c>
      <c r="E138" s="126">
        <v>130560.44</v>
      </c>
      <c r="F138" s="127">
        <v>195840.67</v>
      </c>
      <c r="G138" s="128">
        <v>65280.23</v>
      </c>
      <c r="H138" s="128">
        <v>391681.33</v>
      </c>
      <c r="I138" s="120">
        <v>4700175.96</v>
      </c>
      <c r="J138" s="120">
        <v>14100527.879999999</v>
      </c>
      <c r="K138" s="120">
        <v>41793.964636320008</v>
      </c>
      <c r="L138" s="153">
        <f t="shared" ref="L138:L201" si="2">K138/J138*1000</f>
        <v>2.9640000000000009</v>
      </c>
    </row>
    <row r="139" spans="1:12">
      <c r="A139" s="125">
        <v>125</v>
      </c>
      <c r="B139" s="121">
        <v>32351</v>
      </c>
      <c r="C139" s="104">
        <v>27</v>
      </c>
      <c r="D139" s="121" t="s">
        <v>87</v>
      </c>
      <c r="E139" s="126">
        <v>130560.44</v>
      </c>
      <c r="F139" s="127">
        <v>195840.67</v>
      </c>
      <c r="G139" s="128">
        <v>65280.23</v>
      </c>
      <c r="H139" s="128">
        <v>391681.33</v>
      </c>
      <c r="I139" s="120">
        <v>4700175.96</v>
      </c>
      <c r="J139" s="120">
        <v>14100527.879999999</v>
      </c>
      <c r="K139" s="120">
        <v>41963.17097087999</v>
      </c>
      <c r="L139" s="153">
        <f t="shared" si="2"/>
        <v>2.9759999999999995</v>
      </c>
    </row>
    <row r="140" spans="1:12" ht="33">
      <c r="A140" s="125">
        <v>126</v>
      </c>
      <c r="B140" s="144">
        <v>31638</v>
      </c>
      <c r="C140" s="104">
        <v>29</v>
      </c>
      <c r="D140" s="144" t="s">
        <v>232</v>
      </c>
      <c r="E140" s="126">
        <v>130560.44</v>
      </c>
      <c r="F140" s="127">
        <v>195840.67</v>
      </c>
      <c r="G140" s="128">
        <v>65280.23</v>
      </c>
      <c r="H140" s="128">
        <v>391681.33</v>
      </c>
      <c r="I140" s="120">
        <v>4700175.96</v>
      </c>
      <c r="J140" s="120">
        <v>14100527.879999999</v>
      </c>
      <c r="K140" s="120">
        <v>42470.789974559993</v>
      </c>
      <c r="L140" s="153">
        <f t="shared" si="2"/>
        <v>3.012</v>
      </c>
    </row>
    <row r="141" spans="1:12">
      <c r="A141" s="125">
        <v>127</v>
      </c>
      <c r="B141" s="121">
        <v>23635</v>
      </c>
      <c r="C141" s="104">
        <v>51</v>
      </c>
      <c r="D141" s="121" t="s">
        <v>233</v>
      </c>
      <c r="E141" s="126">
        <v>115337.13</v>
      </c>
      <c r="F141" s="127">
        <v>173005.7</v>
      </c>
      <c r="G141" s="128">
        <v>57668.57</v>
      </c>
      <c r="H141" s="128">
        <v>346011.4</v>
      </c>
      <c r="I141" s="120">
        <v>4152136.8000000003</v>
      </c>
      <c r="J141" s="120">
        <v>12456410.4</v>
      </c>
      <c r="K141" s="120">
        <v>132884.98614719999</v>
      </c>
      <c r="L141" s="153">
        <f t="shared" si="2"/>
        <v>10.667999999999999</v>
      </c>
    </row>
    <row r="142" spans="1:12">
      <c r="A142" s="125">
        <v>128</v>
      </c>
      <c r="B142" s="121">
        <v>27727</v>
      </c>
      <c r="C142" s="104">
        <v>40</v>
      </c>
      <c r="D142" s="121" t="s">
        <v>234</v>
      </c>
      <c r="E142" s="126">
        <v>115337.13</v>
      </c>
      <c r="F142" s="127">
        <v>173005.7</v>
      </c>
      <c r="G142" s="128">
        <v>57668.57</v>
      </c>
      <c r="H142" s="128">
        <v>346011.4</v>
      </c>
      <c r="I142" s="120">
        <v>4152136.8000000003</v>
      </c>
      <c r="J142" s="120">
        <v>12456410.4</v>
      </c>
      <c r="K142" s="120">
        <v>49925.292883199996</v>
      </c>
      <c r="L142" s="153">
        <f t="shared" si="2"/>
        <v>4.0079999999999991</v>
      </c>
    </row>
    <row r="143" spans="1:12">
      <c r="A143" s="125">
        <v>129</v>
      </c>
      <c r="B143" s="121">
        <v>27193</v>
      </c>
      <c r="C143" s="104">
        <v>41</v>
      </c>
      <c r="D143" s="121" t="s">
        <v>79</v>
      </c>
      <c r="E143" s="126">
        <v>115337.13</v>
      </c>
      <c r="F143" s="127">
        <v>173005.7</v>
      </c>
      <c r="G143" s="128">
        <v>57668.57</v>
      </c>
      <c r="H143" s="128">
        <v>346011.4</v>
      </c>
      <c r="I143" s="120">
        <v>4152136.8000000003</v>
      </c>
      <c r="J143" s="120">
        <v>12456410.4</v>
      </c>
      <c r="K143" s="120">
        <v>53363.262153600001</v>
      </c>
      <c r="L143" s="153">
        <f t="shared" si="2"/>
        <v>4.2839999999999998</v>
      </c>
    </row>
    <row r="144" spans="1:12">
      <c r="A144" s="125">
        <v>130</v>
      </c>
      <c r="B144" s="118">
        <v>32617</v>
      </c>
      <c r="C144" s="104">
        <v>26</v>
      </c>
      <c r="D144" s="121" t="s">
        <v>235</v>
      </c>
      <c r="E144" s="147">
        <v>109844.89</v>
      </c>
      <c r="F144" s="128">
        <v>164767.32999999999</v>
      </c>
      <c r="G144" s="128">
        <v>54922.44</v>
      </c>
      <c r="H144" s="128">
        <v>329534.65999999997</v>
      </c>
      <c r="I144" s="120">
        <v>3954415.92</v>
      </c>
      <c r="J144" s="120">
        <v>11863247.76</v>
      </c>
      <c r="K144" s="120">
        <v>35305.025333760001</v>
      </c>
      <c r="L144" s="153">
        <f t="shared" si="2"/>
        <v>2.976</v>
      </c>
    </row>
    <row r="145" spans="1:12">
      <c r="A145" s="125">
        <v>131</v>
      </c>
      <c r="B145" s="121">
        <v>28444</v>
      </c>
      <c r="C145" s="104">
        <v>38</v>
      </c>
      <c r="D145" s="121" t="s">
        <v>236</v>
      </c>
      <c r="E145" s="147">
        <v>109844.89</v>
      </c>
      <c r="F145" s="128">
        <v>164767.32999999999</v>
      </c>
      <c r="G145" s="128">
        <v>54922.44</v>
      </c>
      <c r="H145" s="128">
        <v>329534.65999999997</v>
      </c>
      <c r="I145" s="120">
        <v>3954415.92</v>
      </c>
      <c r="J145" s="120">
        <v>11863247.76</v>
      </c>
      <c r="K145" s="120">
        <v>42707.691936000003</v>
      </c>
      <c r="L145" s="153">
        <f t="shared" si="2"/>
        <v>3.6000000000000005</v>
      </c>
    </row>
    <row r="146" spans="1:12">
      <c r="A146" s="125">
        <v>132</v>
      </c>
      <c r="B146" s="121">
        <v>29186</v>
      </c>
      <c r="C146" s="104">
        <v>36</v>
      </c>
      <c r="D146" s="121" t="s">
        <v>237</v>
      </c>
      <c r="E146" s="147">
        <v>109844.89</v>
      </c>
      <c r="F146" s="128">
        <v>164767.32999999999</v>
      </c>
      <c r="G146" s="128">
        <v>54922.44</v>
      </c>
      <c r="H146" s="128">
        <v>329534.65999999997</v>
      </c>
      <c r="I146" s="120">
        <v>3954415.92</v>
      </c>
      <c r="J146" s="120">
        <v>11863247.76</v>
      </c>
      <c r="K146" s="120">
        <v>39575.794527359998</v>
      </c>
      <c r="L146" s="153">
        <f t="shared" si="2"/>
        <v>3.3359999999999999</v>
      </c>
    </row>
    <row r="147" spans="1:12">
      <c r="A147" s="125">
        <v>133</v>
      </c>
      <c r="B147" s="121">
        <v>25324</v>
      </c>
      <c r="C147" s="104">
        <v>46</v>
      </c>
      <c r="D147" s="121" t="s">
        <v>238</v>
      </c>
      <c r="E147" s="147">
        <v>109844.89</v>
      </c>
      <c r="F147" s="128">
        <v>164767.32999999999</v>
      </c>
      <c r="G147" s="128">
        <v>54922.44</v>
      </c>
      <c r="H147" s="128">
        <v>329534.65999999997</v>
      </c>
      <c r="I147" s="120">
        <v>3954415.92</v>
      </c>
      <c r="J147" s="120">
        <v>11863247.76</v>
      </c>
      <c r="K147" s="120">
        <v>77727.99932351998</v>
      </c>
      <c r="L147" s="153">
        <f t="shared" si="2"/>
        <v>6.5519999999999987</v>
      </c>
    </row>
    <row r="148" spans="1:12">
      <c r="A148" s="125">
        <v>134</v>
      </c>
      <c r="B148" s="121">
        <v>29080</v>
      </c>
      <c r="C148" s="104">
        <v>36</v>
      </c>
      <c r="D148" s="121" t="s">
        <v>58</v>
      </c>
      <c r="E148" s="147">
        <v>109844.89</v>
      </c>
      <c r="F148" s="128">
        <v>164767.32999999999</v>
      </c>
      <c r="G148" s="128">
        <v>54922.44</v>
      </c>
      <c r="H148" s="128">
        <v>329534.65999999997</v>
      </c>
      <c r="I148" s="120">
        <v>3954415.92</v>
      </c>
      <c r="J148" s="120">
        <v>11863247.76</v>
      </c>
      <c r="K148" s="120">
        <v>39575.794527359998</v>
      </c>
      <c r="L148" s="153">
        <f t="shared" si="2"/>
        <v>3.3359999999999999</v>
      </c>
    </row>
    <row r="149" spans="1:12">
      <c r="A149" s="125">
        <v>135</v>
      </c>
      <c r="B149" s="121">
        <v>27709</v>
      </c>
      <c r="C149" s="104">
        <v>40</v>
      </c>
      <c r="D149" s="121" t="s">
        <v>70</v>
      </c>
      <c r="E149" s="147">
        <v>109844.89</v>
      </c>
      <c r="F149" s="128">
        <v>164767.32999999999</v>
      </c>
      <c r="G149" s="128">
        <v>54922.44</v>
      </c>
      <c r="H149" s="128">
        <v>329534.65999999997</v>
      </c>
      <c r="I149" s="120">
        <v>3954415.92</v>
      </c>
      <c r="J149" s="120">
        <v>11863247.76</v>
      </c>
      <c r="K149" s="120">
        <v>47547.897022079989</v>
      </c>
      <c r="L149" s="153">
        <f t="shared" si="2"/>
        <v>4.0079999999999991</v>
      </c>
    </row>
    <row r="150" spans="1:12">
      <c r="A150" s="109" t="s">
        <v>138</v>
      </c>
      <c r="B150" s="139" t="s">
        <v>140</v>
      </c>
      <c r="C150" s="104"/>
      <c r="D150" s="138" t="s">
        <v>139</v>
      </c>
      <c r="E150" s="140" t="s">
        <v>141</v>
      </c>
      <c r="F150" s="140" t="s">
        <v>142</v>
      </c>
      <c r="G150" s="140" t="s">
        <v>143</v>
      </c>
      <c r="H150" s="140" t="s">
        <v>144</v>
      </c>
      <c r="I150" s="120"/>
      <c r="J150" s="120"/>
      <c r="K150" s="120">
        <v>0</v>
      </c>
      <c r="L150" s="153" t="e">
        <f t="shared" si="2"/>
        <v>#DIV/0!</v>
      </c>
    </row>
    <row r="151" spans="1:12">
      <c r="A151" s="113"/>
      <c r="B151" s="139" t="s">
        <v>147</v>
      </c>
      <c r="C151" s="104"/>
      <c r="D151" s="138"/>
      <c r="E151" s="140" t="s">
        <v>31</v>
      </c>
      <c r="F151" s="140"/>
      <c r="G151" s="140"/>
      <c r="H151" s="140" t="s">
        <v>148</v>
      </c>
      <c r="I151" s="120"/>
      <c r="J151" s="120"/>
      <c r="K151" s="120">
        <v>0</v>
      </c>
      <c r="L151" s="153" t="e">
        <f t="shared" si="2"/>
        <v>#DIV/0!</v>
      </c>
    </row>
    <row r="152" spans="1:12">
      <c r="A152" s="125">
        <v>136</v>
      </c>
      <c r="B152" s="121">
        <v>33081</v>
      </c>
      <c r="C152" s="104">
        <v>25</v>
      </c>
      <c r="D152" s="144" t="s">
        <v>72</v>
      </c>
      <c r="E152" s="147">
        <v>109844.89</v>
      </c>
      <c r="F152" s="128">
        <v>164767.32999999999</v>
      </c>
      <c r="G152" s="128">
        <v>54922.44</v>
      </c>
      <c r="H152" s="128">
        <v>329534.65999999997</v>
      </c>
      <c r="I152" s="120">
        <v>3954415.92</v>
      </c>
      <c r="J152" s="120">
        <v>11863247.76</v>
      </c>
      <c r="K152" s="120">
        <v>35162.666360640003</v>
      </c>
      <c r="L152" s="153">
        <f t="shared" si="2"/>
        <v>2.9640000000000004</v>
      </c>
    </row>
    <row r="153" spans="1:12">
      <c r="A153" s="125">
        <v>137</v>
      </c>
      <c r="B153" s="121">
        <v>26895</v>
      </c>
      <c r="C153" s="104">
        <v>42</v>
      </c>
      <c r="D153" s="121" t="s">
        <v>239</v>
      </c>
      <c r="E153" s="126">
        <v>104614.18</v>
      </c>
      <c r="F153" s="127">
        <v>156921.26999999999</v>
      </c>
      <c r="G153" s="128">
        <v>52307.09</v>
      </c>
      <c r="H153" s="128">
        <v>313842.53999999998</v>
      </c>
      <c r="I153" s="120">
        <v>3766110.4799999995</v>
      </c>
      <c r="J153" s="120">
        <v>11298331.439999998</v>
      </c>
      <c r="K153" s="120">
        <v>52062.711275519985</v>
      </c>
      <c r="L153" s="153">
        <f t="shared" si="2"/>
        <v>4.6079999999999997</v>
      </c>
    </row>
    <row r="154" spans="1:12">
      <c r="A154" s="125">
        <v>138</v>
      </c>
      <c r="B154" s="121">
        <v>23934</v>
      </c>
      <c r="C154" s="104">
        <v>50</v>
      </c>
      <c r="D154" s="121" t="s">
        <v>240</v>
      </c>
      <c r="E154" s="126">
        <v>104614.18</v>
      </c>
      <c r="F154" s="127">
        <v>156921.26999999999</v>
      </c>
      <c r="G154" s="128">
        <v>52307.09</v>
      </c>
      <c r="H154" s="128">
        <v>313842.53999999998</v>
      </c>
      <c r="I154" s="120">
        <v>3766110.4799999995</v>
      </c>
      <c r="J154" s="120">
        <v>11298331.439999998</v>
      </c>
      <c r="K154" s="120">
        <v>109277.46168767998</v>
      </c>
      <c r="L154" s="153">
        <f t="shared" si="2"/>
        <v>9.6720000000000006</v>
      </c>
    </row>
    <row r="155" spans="1:12">
      <c r="A155" s="125">
        <v>139</v>
      </c>
      <c r="B155" s="123">
        <v>25200</v>
      </c>
      <c r="C155" s="104">
        <v>47</v>
      </c>
      <c r="D155" s="148" t="s">
        <v>241</v>
      </c>
      <c r="E155" s="126">
        <v>104614.18</v>
      </c>
      <c r="F155" s="127">
        <v>156921.26999999999</v>
      </c>
      <c r="G155" s="128">
        <v>52307.09</v>
      </c>
      <c r="H155" s="128">
        <v>313842.53999999998</v>
      </c>
      <c r="I155" s="120">
        <v>3766110.4799999995</v>
      </c>
      <c r="J155" s="120">
        <v>11298331.439999998</v>
      </c>
      <c r="K155" s="120">
        <v>81483.566345279978</v>
      </c>
      <c r="L155" s="153">
        <f t="shared" si="2"/>
        <v>7.2119999999999997</v>
      </c>
    </row>
    <row r="156" spans="1:12">
      <c r="A156" s="125">
        <v>140</v>
      </c>
      <c r="B156" s="121">
        <v>26704</v>
      </c>
      <c r="C156" s="104">
        <v>42</v>
      </c>
      <c r="D156" s="121" t="s">
        <v>242</v>
      </c>
      <c r="E156" s="126">
        <v>104614.18</v>
      </c>
      <c r="F156" s="127">
        <v>156921.26999999999</v>
      </c>
      <c r="G156" s="128">
        <v>52307.09</v>
      </c>
      <c r="H156" s="128">
        <v>313842.53999999998</v>
      </c>
      <c r="I156" s="120">
        <v>3766110.4799999995</v>
      </c>
      <c r="J156" s="120">
        <v>11298331.439999998</v>
      </c>
      <c r="K156" s="120">
        <v>52062.711275519985</v>
      </c>
      <c r="L156" s="153">
        <f t="shared" si="2"/>
        <v>4.6079999999999997</v>
      </c>
    </row>
    <row r="157" spans="1:12">
      <c r="A157" s="125">
        <v>141</v>
      </c>
      <c r="B157" s="121">
        <v>27854</v>
      </c>
      <c r="C157" s="104">
        <v>39</v>
      </c>
      <c r="D157" s="121" t="s">
        <v>243</v>
      </c>
      <c r="E157" s="126">
        <v>104614.18</v>
      </c>
      <c r="F157" s="127">
        <v>156921.26999999999</v>
      </c>
      <c r="G157" s="128">
        <v>52307.09</v>
      </c>
      <c r="H157" s="128">
        <v>313842.53999999998</v>
      </c>
      <c r="I157" s="120">
        <v>3766110.4799999995</v>
      </c>
      <c r="J157" s="120">
        <v>11298331.439999998</v>
      </c>
      <c r="K157" s="120">
        <v>42707.692843199984</v>
      </c>
      <c r="L157" s="153">
        <f t="shared" si="2"/>
        <v>3.7799999999999994</v>
      </c>
    </row>
    <row r="158" spans="1:12">
      <c r="A158" s="125">
        <v>142</v>
      </c>
      <c r="B158" s="121">
        <v>24340</v>
      </c>
      <c r="C158" s="104">
        <v>49</v>
      </c>
      <c r="D158" s="121" t="s">
        <v>244</v>
      </c>
      <c r="E158" s="126">
        <v>104614.18</v>
      </c>
      <c r="F158" s="127">
        <v>156921.26999999999</v>
      </c>
      <c r="G158" s="128">
        <v>52307.09</v>
      </c>
      <c r="H158" s="128">
        <v>313842.53999999998</v>
      </c>
      <c r="I158" s="120">
        <v>3766110.4799999995</v>
      </c>
      <c r="J158" s="120">
        <v>11298331.439999998</v>
      </c>
      <c r="K158" s="120">
        <v>99244.543368959989</v>
      </c>
      <c r="L158" s="153">
        <f t="shared" si="2"/>
        <v>8.7840000000000007</v>
      </c>
    </row>
    <row r="159" spans="1:12">
      <c r="A159" s="125">
        <v>143</v>
      </c>
      <c r="B159" s="121">
        <v>27888</v>
      </c>
      <c r="C159" s="104">
        <v>39</v>
      </c>
      <c r="D159" s="121" t="s">
        <v>245</v>
      </c>
      <c r="E159" s="126">
        <v>104614.18</v>
      </c>
      <c r="F159" s="127">
        <v>156921.26999999999</v>
      </c>
      <c r="G159" s="128">
        <v>52307.09</v>
      </c>
      <c r="H159" s="128">
        <v>313842.53999999998</v>
      </c>
      <c r="I159" s="120">
        <v>3766110.4799999995</v>
      </c>
      <c r="J159" s="120">
        <v>11298331.439999998</v>
      </c>
      <c r="K159" s="120">
        <v>42707.692843199984</v>
      </c>
      <c r="L159" s="153">
        <f t="shared" si="2"/>
        <v>3.7799999999999994</v>
      </c>
    </row>
    <row r="160" spans="1:12">
      <c r="A160" s="125">
        <v>144</v>
      </c>
      <c r="B160" s="121">
        <v>27935</v>
      </c>
      <c r="C160" s="104">
        <v>39</v>
      </c>
      <c r="D160" s="121" t="s">
        <v>246</v>
      </c>
      <c r="E160" s="126">
        <v>104614.18</v>
      </c>
      <c r="F160" s="127">
        <v>156921.26999999999</v>
      </c>
      <c r="G160" s="128">
        <v>52307.09</v>
      </c>
      <c r="H160" s="128">
        <v>313842.53999999998</v>
      </c>
      <c r="I160" s="120">
        <v>3766110.4799999995</v>
      </c>
      <c r="J160" s="120">
        <v>11298331.439999998</v>
      </c>
      <c r="K160" s="120">
        <v>42707.692843199984</v>
      </c>
      <c r="L160" s="153">
        <f t="shared" si="2"/>
        <v>3.7799999999999994</v>
      </c>
    </row>
    <row r="161" spans="1:12">
      <c r="A161" s="125">
        <v>145</v>
      </c>
      <c r="B161" s="121">
        <v>27827</v>
      </c>
      <c r="C161" s="104">
        <v>39</v>
      </c>
      <c r="D161" s="121" t="s">
        <v>247</v>
      </c>
      <c r="E161" s="126">
        <v>104614.18</v>
      </c>
      <c r="F161" s="127">
        <v>156921.26999999999</v>
      </c>
      <c r="G161" s="128">
        <v>52307.09</v>
      </c>
      <c r="H161" s="128">
        <v>313842.53999999998</v>
      </c>
      <c r="I161" s="120">
        <v>3766110.4799999995</v>
      </c>
      <c r="J161" s="120">
        <v>11298331.439999998</v>
      </c>
      <c r="K161" s="120">
        <v>42707.692843199984</v>
      </c>
      <c r="L161" s="153">
        <f t="shared" si="2"/>
        <v>3.7799999999999994</v>
      </c>
    </row>
    <row r="162" spans="1:12">
      <c r="A162" s="125">
        <v>146</v>
      </c>
      <c r="B162" s="121">
        <v>29324</v>
      </c>
      <c r="C162" s="104">
        <v>35</v>
      </c>
      <c r="D162" s="121" t="s">
        <v>248</v>
      </c>
      <c r="E162" s="126">
        <v>104614.18</v>
      </c>
      <c r="F162" s="127">
        <v>156921.26999999999</v>
      </c>
      <c r="G162" s="128">
        <v>52307.09</v>
      </c>
      <c r="H162" s="128">
        <v>313842.53999999998</v>
      </c>
      <c r="I162" s="120">
        <v>3766110.4799999995</v>
      </c>
      <c r="J162" s="120">
        <v>11298331.439999998</v>
      </c>
      <c r="K162" s="120">
        <v>36606.593865599993</v>
      </c>
      <c r="L162" s="153">
        <f t="shared" si="2"/>
        <v>3.2399999999999998</v>
      </c>
    </row>
    <row r="163" spans="1:12">
      <c r="A163" s="125">
        <v>147</v>
      </c>
      <c r="B163" s="121">
        <v>28097</v>
      </c>
      <c r="C163" s="104">
        <v>39</v>
      </c>
      <c r="D163" s="148" t="s">
        <v>249</v>
      </c>
      <c r="E163" s="126">
        <v>104614.18</v>
      </c>
      <c r="F163" s="127">
        <v>156921.26999999999</v>
      </c>
      <c r="G163" s="128">
        <v>52307.09</v>
      </c>
      <c r="H163" s="128">
        <v>313842.53999999998</v>
      </c>
      <c r="I163" s="120">
        <v>3766110.4799999995</v>
      </c>
      <c r="J163" s="120">
        <v>11298331.439999998</v>
      </c>
      <c r="K163" s="120">
        <v>42707.692843199984</v>
      </c>
      <c r="L163" s="153">
        <f t="shared" si="2"/>
        <v>3.7799999999999994</v>
      </c>
    </row>
    <row r="164" spans="1:12">
      <c r="A164" s="125">
        <v>148</v>
      </c>
      <c r="B164" s="121">
        <v>29296</v>
      </c>
      <c r="C164" s="104">
        <v>35</v>
      </c>
      <c r="D164" s="148" t="s">
        <v>250</v>
      </c>
      <c r="E164" s="126">
        <v>104614.18</v>
      </c>
      <c r="F164" s="127">
        <v>156921.26999999999</v>
      </c>
      <c r="G164" s="128">
        <v>52307.09</v>
      </c>
      <c r="H164" s="128">
        <v>313842.53999999998</v>
      </c>
      <c r="I164" s="120">
        <v>3766110.4799999995</v>
      </c>
      <c r="J164" s="120">
        <v>11298331.439999998</v>
      </c>
      <c r="K164" s="120">
        <v>36606.593865599993</v>
      </c>
      <c r="L164" s="153">
        <f t="shared" si="2"/>
        <v>3.2399999999999998</v>
      </c>
    </row>
    <row r="165" spans="1:12">
      <c r="A165" s="125">
        <v>149</v>
      </c>
      <c r="B165" s="121">
        <v>31059</v>
      </c>
      <c r="C165" s="104">
        <v>30</v>
      </c>
      <c r="D165" s="121" t="s">
        <v>251</v>
      </c>
      <c r="E165" s="126">
        <v>104614.18</v>
      </c>
      <c r="F165" s="127">
        <v>156921.26999999999</v>
      </c>
      <c r="G165" s="128">
        <v>52307.09</v>
      </c>
      <c r="H165" s="128">
        <v>313842.53999999998</v>
      </c>
      <c r="I165" s="120">
        <v>3766110.4799999995</v>
      </c>
      <c r="J165" s="120">
        <v>11298331.439999998</v>
      </c>
      <c r="K165" s="120">
        <v>34166.154274559995</v>
      </c>
      <c r="L165" s="153">
        <f t="shared" si="2"/>
        <v>3.024</v>
      </c>
    </row>
    <row r="166" spans="1:12">
      <c r="A166" s="125">
        <v>150</v>
      </c>
      <c r="B166" s="121">
        <v>30310</v>
      </c>
      <c r="C166" s="104">
        <v>33</v>
      </c>
      <c r="D166" s="148" t="s">
        <v>252</v>
      </c>
      <c r="E166" s="126">
        <v>104614.18</v>
      </c>
      <c r="F166" s="127">
        <v>156921.26999999999</v>
      </c>
      <c r="G166" s="128">
        <v>52307.09</v>
      </c>
      <c r="H166" s="128">
        <v>313842.53999999998</v>
      </c>
      <c r="I166" s="120">
        <v>3766110.4799999995</v>
      </c>
      <c r="J166" s="120">
        <v>11298331.439999998</v>
      </c>
      <c r="K166" s="120">
        <v>35250.794092799988</v>
      </c>
      <c r="L166" s="153">
        <f t="shared" si="2"/>
        <v>3.1199999999999997</v>
      </c>
    </row>
    <row r="167" spans="1:12">
      <c r="A167" s="125">
        <v>151</v>
      </c>
      <c r="B167" s="121">
        <v>32060</v>
      </c>
      <c r="C167" s="104">
        <v>28</v>
      </c>
      <c r="D167" s="130" t="s">
        <v>253</v>
      </c>
      <c r="E167" s="126">
        <v>104614.18</v>
      </c>
      <c r="F167" s="127">
        <v>156921.26999999999</v>
      </c>
      <c r="G167" s="128">
        <v>52307.09</v>
      </c>
      <c r="H167" s="128">
        <v>313842.53999999998</v>
      </c>
      <c r="I167" s="120">
        <v>3766110.4799999995</v>
      </c>
      <c r="J167" s="120">
        <v>11298331.439999998</v>
      </c>
      <c r="K167" s="120">
        <v>33759.414342719989</v>
      </c>
      <c r="L167" s="153">
        <f t="shared" si="2"/>
        <v>2.988</v>
      </c>
    </row>
    <row r="168" spans="1:12">
      <c r="A168" s="125">
        <v>152</v>
      </c>
      <c r="B168" s="121">
        <v>25557</v>
      </c>
      <c r="C168" s="104">
        <v>46</v>
      </c>
      <c r="D168" s="145" t="s">
        <v>100</v>
      </c>
      <c r="E168" s="126">
        <v>104614.18</v>
      </c>
      <c r="F168" s="127">
        <v>156921.26999999999</v>
      </c>
      <c r="G168" s="128">
        <v>52307.09</v>
      </c>
      <c r="H168" s="128">
        <v>313842.53999999998</v>
      </c>
      <c r="I168" s="120">
        <v>3766110.4799999995</v>
      </c>
      <c r="J168" s="120">
        <v>11298331.439999998</v>
      </c>
      <c r="K168" s="120">
        <v>74026.667594879982</v>
      </c>
      <c r="L168" s="153">
        <f t="shared" si="2"/>
        <v>6.5519999999999996</v>
      </c>
    </row>
    <row r="169" spans="1:12">
      <c r="A169" s="125">
        <v>153</v>
      </c>
      <c r="B169" s="121">
        <v>30420</v>
      </c>
      <c r="C169" s="104">
        <v>32</v>
      </c>
      <c r="D169" s="121" t="s">
        <v>63</v>
      </c>
      <c r="E169" s="126">
        <v>104614.18</v>
      </c>
      <c r="F169" s="127">
        <v>156921.26999999999</v>
      </c>
      <c r="G169" s="128">
        <v>52307.09</v>
      </c>
      <c r="H169" s="128">
        <v>313842.53999999998</v>
      </c>
      <c r="I169" s="120">
        <v>3766110.4799999995</v>
      </c>
      <c r="J169" s="120">
        <v>11298331.439999998</v>
      </c>
      <c r="K169" s="120">
        <v>34708.474183679995</v>
      </c>
      <c r="L169" s="153">
        <f t="shared" si="2"/>
        <v>3.0720000000000001</v>
      </c>
    </row>
    <row r="170" spans="1:12">
      <c r="A170" s="125">
        <v>154</v>
      </c>
      <c r="B170" s="121">
        <v>29458</v>
      </c>
      <c r="C170" s="104">
        <v>35</v>
      </c>
      <c r="D170" s="130" t="s">
        <v>254</v>
      </c>
      <c r="E170" s="126">
        <v>104614.18</v>
      </c>
      <c r="F170" s="127">
        <v>156921.26999999999</v>
      </c>
      <c r="G170" s="128">
        <v>52307.09</v>
      </c>
      <c r="H170" s="128">
        <v>313842.53999999998</v>
      </c>
      <c r="I170" s="120">
        <v>3766110.4799999995</v>
      </c>
      <c r="J170" s="120">
        <v>11298331.439999998</v>
      </c>
      <c r="K170" s="120">
        <v>36606.593865599993</v>
      </c>
      <c r="L170" s="153">
        <f t="shared" si="2"/>
        <v>3.2399999999999998</v>
      </c>
    </row>
    <row r="171" spans="1:12">
      <c r="A171" s="125">
        <v>155</v>
      </c>
      <c r="B171" s="122">
        <v>26501</v>
      </c>
      <c r="C171" s="104">
        <v>43</v>
      </c>
      <c r="D171" s="141" t="s">
        <v>255</v>
      </c>
      <c r="E171" s="126">
        <v>104614.18</v>
      </c>
      <c r="F171" s="127">
        <v>156921.26999999999</v>
      </c>
      <c r="G171" s="128">
        <v>52307.09</v>
      </c>
      <c r="H171" s="128">
        <v>313842.53999999998</v>
      </c>
      <c r="I171" s="120">
        <v>3766110.4799999995</v>
      </c>
      <c r="J171" s="120">
        <v>11298331.439999998</v>
      </c>
      <c r="K171" s="120">
        <v>56401.270548479995</v>
      </c>
      <c r="L171" s="153">
        <f t="shared" si="2"/>
        <v>4.9920000000000009</v>
      </c>
    </row>
    <row r="172" spans="1:12">
      <c r="A172" s="125">
        <v>156</v>
      </c>
      <c r="B172" s="121">
        <v>28976</v>
      </c>
      <c r="C172" s="104">
        <v>36</v>
      </c>
      <c r="D172" s="121" t="s">
        <v>69</v>
      </c>
      <c r="E172" s="126">
        <v>104614.18</v>
      </c>
      <c r="F172" s="127">
        <v>156921.26999999999</v>
      </c>
      <c r="G172" s="128">
        <v>52307.09</v>
      </c>
      <c r="H172" s="128">
        <v>313842.53999999998</v>
      </c>
      <c r="I172" s="120">
        <v>3766110.4799999995</v>
      </c>
      <c r="J172" s="120">
        <v>11298331.439999998</v>
      </c>
      <c r="K172" s="120">
        <v>37691.233683839993</v>
      </c>
      <c r="L172" s="153">
        <f t="shared" si="2"/>
        <v>3.3359999999999999</v>
      </c>
    </row>
    <row r="173" spans="1:12">
      <c r="A173" s="125">
        <v>157</v>
      </c>
      <c r="B173" s="121">
        <v>19360</v>
      </c>
      <c r="C173" s="104">
        <v>62</v>
      </c>
      <c r="D173" s="121" t="s">
        <v>71</v>
      </c>
      <c r="E173" s="126">
        <v>104614.18</v>
      </c>
      <c r="F173" s="127">
        <v>156921.26999999999</v>
      </c>
      <c r="G173" s="128">
        <v>52307.09</v>
      </c>
      <c r="H173" s="128">
        <v>313842.53999999998</v>
      </c>
      <c r="I173" s="120">
        <v>3766110.4799999995</v>
      </c>
      <c r="J173" s="120">
        <v>11298331.439999998</v>
      </c>
      <c r="K173" s="120">
        <v>342339.4426319999</v>
      </c>
      <c r="L173" s="153">
        <f t="shared" si="2"/>
        <v>30.299999999999997</v>
      </c>
    </row>
    <row r="174" spans="1:12">
      <c r="A174" s="125">
        <v>158</v>
      </c>
      <c r="B174" s="121">
        <v>25100</v>
      </c>
      <c r="C174" s="104">
        <v>47</v>
      </c>
      <c r="D174" s="144" t="s">
        <v>108</v>
      </c>
      <c r="E174" s="126">
        <v>104614.18</v>
      </c>
      <c r="F174" s="127">
        <v>156921.26999999999</v>
      </c>
      <c r="G174" s="128">
        <v>52307.09</v>
      </c>
      <c r="H174" s="128">
        <v>313842.53999999998</v>
      </c>
      <c r="I174" s="120">
        <v>3766110.4799999995</v>
      </c>
      <c r="J174" s="120">
        <v>11298331.439999998</v>
      </c>
      <c r="K174" s="120">
        <v>81483.566345279978</v>
      </c>
      <c r="L174" s="153">
        <f t="shared" si="2"/>
        <v>7.2119999999999997</v>
      </c>
    </row>
    <row r="175" spans="1:12">
      <c r="A175" s="125">
        <v>159</v>
      </c>
      <c r="B175" s="123">
        <v>25064</v>
      </c>
      <c r="C175" s="104">
        <v>47</v>
      </c>
      <c r="D175" s="144" t="s">
        <v>256</v>
      </c>
      <c r="E175" s="126">
        <v>104614.18</v>
      </c>
      <c r="F175" s="127">
        <v>156921.26999999999</v>
      </c>
      <c r="G175" s="128">
        <v>52307.09</v>
      </c>
      <c r="H175" s="128">
        <v>313842.53999999998</v>
      </c>
      <c r="I175" s="120">
        <v>3766110.4799999995</v>
      </c>
      <c r="J175" s="120">
        <v>11298331.439999998</v>
      </c>
      <c r="K175" s="120">
        <v>81483.566345279978</v>
      </c>
      <c r="L175" s="153">
        <f t="shared" si="2"/>
        <v>7.2119999999999997</v>
      </c>
    </row>
    <row r="176" spans="1:12">
      <c r="A176" s="125">
        <v>160</v>
      </c>
      <c r="B176" s="121">
        <v>27193</v>
      </c>
      <c r="C176" s="104">
        <v>41</v>
      </c>
      <c r="D176" s="121" t="s">
        <v>78</v>
      </c>
      <c r="E176" s="126">
        <v>104614.18</v>
      </c>
      <c r="F176" s="127">
        <v>156921.26999999999</v>
      </c>
      <c r="G176" s="128">
        <v>52307.09</v>
      </c>
      <c r="H176" s="128">
        <v>313842.53999999998</v>
      </c>
      <c r="I176" s="120">
        <v>3766110.4799999995</v>
      </c>
      <c r="J176" s="120">
        <v>11298331.439999998</v>
      </c>
      <c r="K176" s="120">
        <v>48402.051888959984</v>
      </c>
      <c r="L176" s="153">
        <f t="shared" si="2"/>
        <v>4.2839999999999998</v>
      </c>
    </row>
    <row r="177" spans="1:12">
      <c r="A177" s="125">
        <v>161</v>
      </c>
      <c r="B177" s="121">
        <v>29117</v>
      </c>
      <c r="C177" s="104">
        <v>36</v>
      </c>
      <c r="D177" s="121" t="s">
        <v>109</v>
      </c>
      <c r="E177" s="126">
        <v>104614.18</v>
      </c>
      <c r="F177" s="127">
        <v>156921.26999999999</v>
      </c>
      <c r="G177" s="128">
        <v>52307.09</v>
      </c>
      <c r="H177" s="128">
        <v>313842.53999999998</v>
      </c>
      <c r="I177" s="120">
        <v>3766110.4799999995</v>
      </c>
      <c r="J177" s="120">
        <v>11298331.439999998</v>
      </c>
      <c r="K177" s="120">
        <v>37691.233683839993</v>
      </c>
      <c r="L177" s="153">
        <f t="shared" si="2"/>
        <v>3.3359999999999999</v>
      </c>
    </row>
    <row r="178" spans="1:12">
      <c r="A178" s="125">
        <v>162</v>
      </c>
      <c r="B178" s="121">
        <v>29784</v>
      </c>
      <c r="C178" s="104">
        <v>34</v>
      </c>
      <c r="D178" s="141" t="s">
        <v>110</v>
      </c>
      <c r="E178" s="126">
        <v>104614.18</v>
      </c>
      <c r="F178" s="127">
        <v>156921.26999999999</v>
      </c>
      <c r="G178" s="128">
        <v>52307.09</v>
      </c>
      <c r="H178" s="128">
        <v>313842.53999999998</v>
      </c>
      <c r="I178" s="120">
        <v>3766110.4799999995</v>
      </c>
      <c r="J178" s="120">
        <v>11298331.439999998</v>
      </c>
      <c r="K178" s="120">
        <v>35793.114001919996</v>
      </c>
      <c r="L178" s="153">
        <f t="shared" si="2"/>
        <v>3.1680000000000001</v>
      </c>
    </row>
    <row r="179" spans="1:12">
      <c r="A179" s="125">
        <v>163</v>
      </c>
      <c r="B179" s="121">
        <v>29441</v>
      </c>
      <c r="C179" s="104">
        <v>35</v>
      </c>
      <c r="D179" s="141" t="s">
        <v>257</v>
      </c>
      <c r="E179" s="126">
        <v>104614.18</v>
      </c>
      <c r="F179" s="127">
        <v>156921.26999999999</v>
      </c>
      <c r="G179" s="128">
        <v>52307.09</v>
      </c>
      <c r="H179" s="128">
        <v>313842.53999999998</v>
      </c>
      <c r="I179" s="120">
        <v>3766110.4799999995</v>
      </c>
      <c r="J179" s="120">
        <v>11298331.439999998</v>
      </c>
      <c r="K179" s="120">
        <v>36606.593865599993</v>
      </c>
      <c r="L179" s="153">
        <f t="shared" si="2"/>
        <v>3.2399999999999998</v>
      </c>
    </row>
    <row r="180" spans="1:12">
      <c r="A180" s="125">
        <v>164</v>
      </c>
      <c r="B180" s="121">
        <v>32248</v>
      </c>
      <c r="C180" s="104">
        <v>27</v>
      </c>
      <c r="D180" s="143" t="s">
        <v>85</v>
      </c>
      <c r="E180" s="126">
        <v>104614.18</v>
      </c>
      <c r="F180" s="127">
        <v>156921.26999999999</v>
      </c>
      <c r="G180" s="128">
        <v>52307.09</v>
      </c>
      <c r="H180" s="128">
        <v>313842.53999999998</v>
      </c>
      <c r="I180" s="120">
        <v>3766110.4799999995</v>
      </c>
      <c r="J180" s="120">
        <v>11298331.439999998</v>
      </c>
      <c r="K180" s="120">
        <v>33623.834365439987</v>
      </c>
      <c r="L180" s="153">
        <f t="shared" si="2"/>
        <v>2.9759999999999995</v>
      </c>
    </row>
    <row r="181" spans="1:12">
      <c r="A181" s="125">
        <v>165</v>
      </c>
      <c r="B181" s="122">
        <v>25213</v>
      </c>
      <c r="C181" s="104">
        <v>46</v>
      </c>
      <c r="D181" s="141" t="s">
        <v>114</v>
      </c>
      <c r="E181" s="126">
        <v>104614.18</v>
      </c>
      <c r="F181" s="127">
        <v>156921.26999999999</v>
      </c>
      <c r="G181" s="128">
        <v>52307.09</v>
      </c>
      <c r="H181" s="128">
        <v>313842.53999999998</v>
      </c>
      <c r="I181" s="120">
        <v>3766110.4799999995</v>
      </c>
      <c r="J181" s="120">
        <v>11298331.439999998</v>
      </c>
      <c r="K181" s="120">
        <v>74026.667594879982</v>
      </c>
      <c r="L181" s="153">
        <f t="shared" si="2"/>
        <v>6.5519999999999996</v>
      </c>
    </row>
    <row r="182" spans="1:12">
      <c r="A182" s="125">
        <v>166</v>
      </c>
      <c r="B182" s="121">
        <v>29376</v>
      </c>
      <c r="C182" s="104">
        <v>35</v>
      </c>
      <c r="D182" s="121" t="s">
        <v>88</v>
      </c>
      <c r="E182" s="126">
        <v>104614.18</v>
      </c>
      <c r="F182" s="127">
        <v>156921.26999999999</v>
      </c>
      <c r="G182" s="128">
        <v>52307.09</v>
      </c>
      <c r="H182" s="128">
        <v>313842.53999999998</v>
      </c>
      <c r="I182" s="120">
        <v>3766110.4799999995</v>
      </c>
      <c r="J182" s="120">
        <v>11298331.439999998</v>
      </c>
      <c r="K182" s="120">
        <v>36606.593865599993</v>
      </c>
      <c r="L182" s="153">
        <f t="shared" si="2"/>
        <v>3.2399999999999998</v>
      </c>
    </row>
    <row r="183" spans="1:12">
      <c r="A183" s="125">
        <v>167</v>
      </c>
      <c r="B183" s="122">
        <v>32766</v>
      </c>
      <c r="C183" s="104">
        <v>26</v>
      </c>
      <c r="D183" s="141" t="s">
        <v>105</v>
      </c>
      <c r="E183" s="126">
        <v>104614.18</v>
      </c>
      <c r="F183" s="127">
        <v>156921.26999999999</v>
      </c>
      <c r="G183" s="128">
        <v>52307.09</v>
      </c>
      <c r="H183" s="128">
        <v>313842.53999999998</v>
      </c>
      <c r="I183" s="120">
        <v>3766110.4799999995</v>
      </c>
      <c r="J183" s="120">
        <v>11298331.439999998</v>
      </c>
      <c r="K183" s="120">
        <v>33623.834365439987</v>
      </c>
      <c r="L183" s="153">
        <f t="shared" si="2"/>
        <v>2.9759999999999995</v>
      </c>
    </row>
    <row r="184" spans="1:12">
      <c r="A184" s="125">
        <v>168</v>
      </c>
      <c r="B184" s="121">
        <v>28731</v>
      </c>
      <c r="C184" s="104">
        <v>37</v>
      </c>
      <c r="D184" s="141" t="s">
        <v>258</v>
      </c>
      <c r="E184" s="126">
        <v>99632.56</v>
      </c>
      <c r="F184" s="127">
        <v>149448.82999999999</v>
      </c>
      <c r="G184" s="128">
        <v>49816.27</v>
      </c>
      <c r="H184" s="128">
        <v>298897.65000000002</v>
      </c>
      <c r="I184" s="120">
        <v>3586771.8000000003</v>
      </c>
      <c r="J184" s="120">
        <v>10760315.4</v>
      </c>
      <c r="K184" s="120">
        <v>37058.526237600003</v>
      </c>
      <c r="L184" s="153">
        <f t="shared" si="2"/>
        <v>3.444</v>
      </c>
    </row>
    <row r="185" spans="1:12">
      <c r="A185" s="125">
        <v>169</v>
      </c>
      <c r="B185" s="121">
        <v>30689</v>
      </c>
      <c r="C185" s="104">
        <v>31</v>
      </c>
      <c r="D185" s="121" t="s">
        <v>77</v>
      </c>
      <c r="E185" s="126">
        <v>99632.56</v>
      </c>
      <c r="F185" s="127">
        <v>149448.82999999999</v>
      </c>
      <c r="G185" s="128">
        <v>49816.27</v>
      </c>
      <c r="H185" s="128">
        <v>298897.65000000002</v>
      </c>
      <c r="I185" s="120">
        <v>3586771.8000000003</v>
      </c>
      <c r="J185" s="120">
        <v>10760315.4</v>
      </c>
      <c r="K185" s="120">
        <v>32797.441339200006</v>
      </c>
      <c r="L185" s="153">
        <f t="shared" si="2"/>
        <v>3.0480000000000005</v>
      </c>
    </row>
    <row r="186" spans="1:12">
      <c r="A186" s="125">
        <v>170</v>
      </c>
      <c r="B186" s="121">
        <v>30210</v>
      </c>
      <c r="C186" s="104">
        <v>33</v>
      </c>
      <c r="D186" s="121" t="s">
        <v>84</v>
      </c>
      <c r="E186" s="126">
        <v>99632.56</v>
      </c>
      <c r="F186" s="127">
        <v>149448.82999999999</v>
      </c>
      <c r="G186" s="128">
        <v>49816.27</v>
      </c>
      <c r="H186" s="128">
        <v>298897.65000000002</v>
      </c>
      <c r="I186" s="120">
        <v>3586771.8000000003</v>
      </c>
      <c r="J186" s="120">
        <v>10760315.4</v>
      </c>
      <c r="K186" s="120">
        <v>33572.184047999996</v>
      </c>
      <c r="L186" s="153">
        <f t="shared" si="2"/>
        <v>3.1199999999999997</v>
      </c>
    </row>
    <row r="187" spans="1:12">
      <c r="A187" s="125">
        <v>171</v>
      </c>
      <c r="B187" s="121">
        <v>33679</v>
      </c>
      <c r="C187" s="104">
        <v>23</v>
      </c>
      <c r="D187" s="121" t="s">
        <v>259</v>
      </c>
      <c r="E187" s="126">
        <v>99632.56</v>
      </c>
      <c r="F187" s="127">
        <v>149448.82999999999</v>
      </c>
      <c r="G187" s="128">
        <v>49816.27</v>
      </c>
      <c r="H187" s="128">
        <v>298897.65000000002</v>
      </c>
      <c r="I187" s="120">
        <v>3586771.8000000003</v>
      </c>
      <c r="J187" s="120">
        <v>10760315.4</v>
      </c>
      <c r="K187" s="120">
        <v>31893.574845600004</v>
      </c>
      <c r="L187" s="153">
        <f t="shared" si="2"/>
        <v>2.964</v>
      </c>
    </row>
    <row r="188" spans="1:12">
      <c r="A188" s="125">
        <v>172</v>
      </c>
      <c r="B188" s="121">
        <v>30429</v>
      </c>
      <c r="C188" s="104">
        <v>32</v>
      </c>
      <c r="D188" s="121" t="s">
        <v>260</v>
      </c>
      <c r="E188" s="126">
        <v>94888.15</v>
      </c>
      <c r="F188" s="127">
        <v>142332.22</v>
      </c>
      <c r="G188" s="128">
        <v>47444.08</v>
      </c>
      <c r="H188" s="128">
        <v>284664.45</v>
      </c>
      <c r="I188" s="120">
        <v>3415973.4000000004</v>
      </c>
      <c r="J188" s="120">
        <v>10247920.200000001</v>
      </c>
      <c r="K188" s="120">
        <v>31481.610854400002</v>
      </c>
      <c r="L188" s="153">
        <f t="shared" si="2"/>
        <v>3.0719999999999996</v>
      </c>
    </row>
    <row r="189" spans="1:12" s="160" customFormat="1">
      <c r="A189" s="154">
        <v>173</v>
      </c>
      <c r="B189" s="155">
        <v>29665</v>
      </c>
      <c r="C189" s="156">
        <v>34</v>
      </c>
      <c r="D189" s="155" t="s">
        <v>261</v>
      </c>
      <c r="E189" s="157">
        <v>94888.15</v>
      </c>
      <c r="F189" s="158">
        <v>142332.22</v>
      </c>
      <c r="G189" s="158">
        <v>47444.08</v>
      </c>
      <c r="H189" s="158">
        <v>284664.45</v>
      </c>
      <c r="I189" s="159">
        <v>3415973.4000000004</v>
      </c>
      <c r="J189" s="159">
        <v>10247920.200000001</v>
      </c>
      <c r="K189" s="159">
        <v>32465.411193600004</v>
      </c>
      <c r="L189" s="153">
        <f t="shared" si="2"/>
        <v>3.1680000000000001</v>
      </c>
    </row>
    <row r="190" spans="1:12">
      <c r="A190" s="125">
        <v>174</v>
      </c>
      <c r="B190" s="121">
        <v>26331</v>
      </c>
      <c r="C190" s="104">
        <v>43</v>
      </c>
      <c r="D190" s="121" t="s">
        <v>76</v>
      </c>
      <c r="E190" s="126">
        <v>94888.15</v>
      </c>
      <c r="F190" s="127">
        <v>142332.22</v>
      </c>
      <c r="G190" s="128">
        <v>47444.08</v>
      </c>
      <c r="H190" s="128">
        <v>284664.45</v>
      </c>
      <c r="I190" s="120">
        <v>3415973.4000000004</v>
      </c>
      <c r="J190" s="120">
        <v>10247920.200000001</v>
      </c>
      <c r="K190" s="120">
        <v>51157.617638400006</v>
      </c>
      <c r="L190" s="153">
        <f t="shared" si="2"/>
        <v>4.992</v>
      </c>
    </row>
    <row r="191" spans="1:12">
      <c r="A191" s="125">
        <v>175</v>
      </c>
      <c r="B191" s="121">
        <v>30536</v>
      </c>
      <c r="C191" s="104">
        <v>32</v>
      </c>
      <c r="D191" s="141" t="s">
        <v>262</v>
      </c>
      <c r="E191" s="126">
        <v>94888.15</v>
      </c>
      <c r="F191" s="127">
        <v>142332.22</v>
      </c>
      <c r="G191" s="128">
        <v>47444.08</v>
      </c>
      <c r="H191" s="128">
        <v>284664.45</v>
      </c>
      <c r="I191" s="120">
        <v>3415973.4000000004</v>
      </c>
      <c r="J191" s="120">
        <v>10247920.200000001</v>
      </c>
      <c r="K191" s="120">
        <v>31481.610854400002</v>
      </c>
      <c r="L191" s="153">
        <f t="shared" si="2"/>
        <v>3.0719999999999996</v>
      </c>
    </row>
    <row r="192" spans="1:12">
      <c r="A192" s="125">
        <v>176</v>
      </c>
      <c r="B192" s="121">
        <v>32152</v>
      </c>
      <c r="C192" s="104">
        <v>27</v>
      </c>
      <c r="D192" s="141" t="s">
        <v>263</v>
      </c>
      <c r="E192" s="126">
        <v>94888.15</v>
      </c>
      <c r="F192" s="127">
        <v>142332.22</v>
      </c>
      <c r="G192" s="128">
        <v>47444.08</v>
      </c>
      <c r="H192" s="128">
        <v>284664.45</v>
      </c>
      <c r="I192" s="120">
        <v>3415973.4000000004</v>
      </c>
      <c r="J192" s="120">
        <v>10247920.200000001</v>
      </c>
      <c r="K192" s="120">
        <v>30497.810515200003</v>
      </c>
      <c r="L192" s="153">
        <f t="shared" si="2"/>
        <v>2.976</v>
      </c>
    </row>
    <row r="193" spans="1:12">
      <c r="A193" s="125">
        <v>177</v>
      </c>
      <c r="B193" s="121">
        <v>28112</v>
      </c>
      <c r="C193" s="104">
        <v>39</v>
      </c>
      <c r="D193" s="141" t="s">
        <v>264</v>
      </c>
      <c r="E193" s="126">
        <v>94888.15</v>
      </c>
      <c r="F193" s="127">
        <v>142332.22</v>
      </c>
      <c r="G193" s="128">
        <v>47444.08</v>
      </c>
      <c r="H193" s="128">
        <v>284664.45</v>
      </c>
      <c r="I193" s="120">
        <v>3415973.4000000004</v>
      </c>
      <c r="J193" s="120">
        <v>10247920.200000001</v>
      </c>
      <c r="K193" s="120">
        <v>38737.138356000003</v>
      </c>
      <c r="L193" s="153">
        <f t="shared" si="2"/>
        <v>3.78</v>
      </c>
    </row>
    <row r="194" spans="1:12">
      <c r="A194" s="125">
        <v>178</v>
      </c>
      <c r="B194" s="121">
        <v>30040</v>
      </c>
      <c r="C194" s="104">
        <v>33</v>
      </c>
      <c r="D194" s="121" t="s">
        <v>89</v>
      </c>
      <c r="E194" s="126">
        <v>94888.15</v>
      </c>
      <c r="F194" s="127">
        <v>142332.22</v>
      </c>
      <c r="G194" s="128">
        <v>47444.08</v>
      </c>
      <c r="H194" s="128">
        <v>284664.45</v>
      </c>
      <c r="I194" s="120">
        <v>3415973.4000000004</v>
      </c>
      <c r="J194" s="120">
        <v>10247920.200000001</v>
      </c>
      <c r="K194" s="120">
        <v>31973.511023999999</v>
      </c>
      <c r="L194" s="153">
        <f t="shared" si="2"/>
        <v>3.1199999999999997</v>
      </c>
    </row>
    <row r="195" spans="1:12">
      <c r="A195" s="125">
        <v>179</v>
      </c>
      <c r="B195" s="121">
        <v>32496</v>
      </c>
      <c r="C195" s="104">
        <v>27</v>
      </c>
      <c r="D195" s="121" t="s">
        <v>265</v>
      </c>
      <c r="E195" s="126">
        <v>94888.15</v>
      </c>
      <c r="F195" s="127">
        <v>142332.22</v>
      </c>
      <c r="G195" s="128">
        <v>47444.08</v>
      </c>
      <c r="H195" s="128">
        <v>284664.45</v>
      </c>
      <c r="I195" s="120">
        <v>3415973.4000000004</v>
      </c>
      <c r="J195" s="120">
        <v>10247920.200000001</v>
      </c>
      <c r="K195" s="120">
        <v>30497.810515200003</v>
      </c>
      <c r="L195" s="153">
        <f t="shared" si="2"/>
        <v>2.976</v>
      </c>
    </row>
    <row r="196" spans="1:12">
      <c r="A196" s="125">
        <v>180</v>
      </c>
      <c r="B196" s="121">
        <v>29350</v>
      </c>
      <c r="C196" s="104">
        <v>35</v>
      </c>
      <c r="D196" s="121" t="s">
        <v>266</v>
      </c>
      <c r="E196" s="126">
        <v>94888.15</v>
      </c>
      <c r="F196" s="127">
        <v>142332.22</v>
      </c>
      <c r="G196" s="128">
        <v>47444.08</v>
      </c>
      <c r="H196" s="128">
        <v>284664.45</v>
      </c>
      <c r="I196" s="120">
        <v>3415973.4000000004</v>
      </c>
      <c r="J196" s="120">
        <v>10247920.200000001</v>
      </c>
      <c r="K196" s="120">
        <v>33203.261448000005</v>
      </c>
      <c r="L196" s="153">
        <f t="shared" si="2"/>
        <v>3.24</v>
      </c>
    </row>
    <row r="197" spans="1:12">
      <c r="A197" s="125">
        <v>181</v>
      </c>
      <c r="B197" s="121">
        <v>33553</v>
      </c>
      <c r="C197" s="104">
        <v>24</v>
      </c>
      <c r="D197" s="144" t="s">
        <v>107</v>
      </c>
      <c r="E197" s="126">
        <v>50538.2</v>
      </c>
      <c r="F197" s="127">
        <v>178688.64000000001</v>
      </c>
      <c r="G197" s="128">
        <v>59562.879999999997</v>
      </c>
      <c r="H197" s="128">
        <v>288789.71999999997</v>
      </c>
      <c r="I197" s="120">
        <v>3465476.6399999997</v>
      </c>
      <c r="J197" s="120">
        <v>10396429.919999998</v>
      </c>
      <c r="K197" s="120">
        <v>30815.018282879999</v>
      </c>
      <c r="L197" s="153">
        <f t="shared" si="2"/>
        <v>2.9640000000000004</v>
      </c>
    </row>
    <row r="198" spans="1:12">
      <c r="A198" s="109" t="s">
        <v>138</v>
      </c>
      <c r="B198" s="139" t="s">
        <v>140</v>
      </c>
      <c r="C198" s="104"/>
      <c r="D198" s="138" t="s">
        <v>139</v>
      </c>
      <c r="E198" s="140" t="s">
        <v>141</v>
      </c>
      <c r="F198" s="140" t="s">
        <v>142</v>
      </c>
      <c r="G198" s="140" t="s">
        <v>143</v>
      </c>
      <c r="H198" s="140" t="s">
        <v>144</v>
      </c>
      <c r="I198" s="120"/>
      <c r="J198" s="120"/>
      <c r="K198" s="120">
        <v>0</v>
      </c>
      <c r="L198" s="153" t="e">
        <f t="shared" si="2"/>
        <v>#DIV/0!</v>
      </c>
    </row>
    <row r="199" spans="1:12">
      <c r="A199" s="113"/>
      <c r="B199" s="139" t="s">
        <v>147</v>
      </c>
      <c r="C199" s="104"/>
      <c r="D199" s="138"/>
      <c r="E199" s="140" t="s">
        <v>31</v>
      </c>
      <c r="F199" s="140"/>
      <c r="G199" s="140"/>
      <c r="H199" s="140" t="s">
        <v>148</v>
      </c>
      <c r="I199" s="120"/>
      <c r="J199" s="120"/>
      <c r="K199" s="120">
        <v>0</v>
      </c>
      <c r="L199" s="153" t="e">
        <f t="shared" si="2"/>
        <v>#DIV/0!</v>
      </c>
    </row>
    <row r="200" spans="1:12">
      <c r="A200" s="125">
        <v>182</v>
      </c>
      <c r="B200" s="121">
        <v>26642</v>
      </c>
      <c r="C200" s="104">
        <v>43</v>
      </c>
      <c r="D200" s="141" t="s">
        <v>267</v>
      </c>
      <c r="E200" s="126">
        <v>50538.2</v>
      </c>
      <c r="F200" s="127">
        <v>178688.64000000001</v>
      </c>
      <c r="G200" s="128">
        <v>59562.879999999997</v>
      </c>
      <c r="H200" s="128">
        <v>288789.71999999997</v>
      </c>
      <c r="I200" s="120">
        <v>3465476.6399999997</v>
      </c>
      <c r="J200" s="120">
        <v>10396429.919999998</v>
      </c>
      <c r="K200" s="120">
        <v>51898.978160639999</v>
      </c>
      <c r="L200" s="153">
        <f t="shared" si="2"/>
        <v>4.9920000000000009</v>
      </c>
    </row>
    <row r="201" spans="1:12">
      <c r="A201" s="125">
        <v>183</v>
      </c>
      <c r="B201" s="121">
        <v>27354</v>
      </c>
      <c r="C201" s="104">
        <v>41</v>
      </c>
      <c r="D201" s="121" t="s">
        <v>268</v>
      </c>
      <c r="E201" s="126">
        <v>50538.2</v>
      </c>
      <c r="F201" s="127">
        <v>178688.64000000001</v>
      </c>
      <c r="G201" s="128">
        <v>59562.879999999997</v>
      </c>
      <c r="H201" s="128">
        <v>288789.71999999997</v>
      </c>
      <c r="I201" s="120">
        <v>3465476.6399999997</v>
      </c>
      <c r="J201" s="120">
        <v>10396429.919999998</v>
      </c>
      <c r="K201" s="120">
        <v>44538.305777279988</v>
      </c>
      <c r="L201" s="153">
        <f t="shared" si="2"/>
        <v>4.2839999999999998</v>
      </c>
    </row>
    <row r="202" spans="1:12">
      <c r="A202" s="125">
        <v>184</v>
      </c>
      <c r="B202" s="121">
        <v>32222</v>
      </c>
      <c r="C202" s="104">
        <v>27</v>
      </c>
      <c r="D202" s="121" t="s">
        <v>269</v>
      </c>
      <c r="E202" s="126">
        <v>48131.62</v>
      </c>
      <c r="F202" s="127">
        <v>170179.67</v>
      </c>
      <c r="G202" s="128">
        <v>56726.559999999998</v>
      </c>
      <c r="H202" s="128">
        <v>275037.84999999998</v>
      </c>
      <c r="I202" s="120">
        <v>3300454.1999999997</v>
      </c>
      <c r="J202" s="120">
        <v>9901362.5999999996</v>
      </c>
      <c r="K202" s="120">
        <v>29466.455097599995</v>
      </c>
      <c r="L202" s="153">
        <f>K202/J202*1000</f>
        <v>2.9759999999999995</v>
      </c>
    </row>
    <row r="203" spans="1:12">
      <c r="A203" s="125">
        <v>185</v>
      </c>
      <c r="B203" s="121">
        <v>29861</v>
      </c>
      <c r="C203" s="104">
        <v>34</v>
      </c>
      <c r="D203" s="121" t="s">
        <v>270</v>
      </c>
      <c r="E203" s="126">
        <v>48131.62</v>
      </c>
      <c r="F203" s="127">
        <v>170179.67</v>
      </c>
      <c r="G203" s="128">
        <v>56726.559999999998</v>
      </c>
      <c r="H203" s="128">
        <v>275037.84999999998</v>
      </c>
      <c r="I203" s="120">
        <v>3300454.1999999997</v>
      </c>
      <c r="J203" s="120">
        <v>9901362.5999999996</v>
      </c>
      <c r="K203" s="120">
        <v>31367.516716799997</v>
      </c>
      <c r="L203" s="153">
        <f>K203/J203*1000</f>
        <v>3.1679999999999997</v>
      </c>
    </row>
    <row r="204" spans="1:12">
      <c r="A204" s="125">
        <v>186</v>
      </c>
      <c r="B204" s="121">
        <v>31703</v>
      </c>
      <c r="C204" s="104">
        <v>29</v>
      </c>
      <c r="D204" s="121" t="s">
        <v>271</v>
      </c>
      <c r="E204" s="126">
        <v>48131.62</v>
      </c>
      <c r="F204" s="127">
        <v>170179.67</v>
      </c>
      <c r="G204" s="128">
        <v>56726.559999999998</v>
      </c>
      <c r="H204" s="128">
        <v>275037.84999999998</v>
      </c>
      <c r="I204" s="120">
        <v>3300454.1999999997</v>
      </c>
      <c r="J204" s="120">
        <v>9901362.5999999996</v>
      </c>
      <c r="K204" s="120">
        <v>29822.904151199997</v>
      </c>
    </row>
    <row r="205" spans="1:12">
      <c r="A205" s="125">
        <v>187</v>
      </c>
      <c r="B205" s="121">
        <v>32852</v>
      </c>
      <c r="C205" s="104">
        <v>26</v>
      </c>
      <c r="D205" s="130" t="s">
        <v>122</v>
      </c>
      <c r="E205" s="126">
        <v>45839.64</v>
      </c>
      <c r="F205" s="127">
        <v>162075.87</v>
      </c>
      <c r="G205" s="128">
        <v>54025.29</v>
      </c>
      <c r="H205" s="128">
        <v>261940.8</v>
      </c>
      <c r="I205" s="120">
        <v>3143289.5999999996</v>
      </c>
      <c r="J205" s="120">
        <v>9429868.7999999989</v>
      </c>
      <c r="K205" s="120">
        <v>28063.289548799996</v>
      </c>
    </row>
    <row r="206" spans="1:12">
      <c r="A206" s="125">
        <v>188</v>
      </c>
      <c r="B206" s="121">
        <v>30963</v>
      </c>
      <c r="C206" s="104">
        <v>31</v>
      </c>
      <c r="D206" s="145" t="s">
        <v>272</v>
      </c>
      <c r="E206" s="126">
        <v>45839.64</v>
      </c>
      <c r="F206" s="127">
        <v>162075.87</v>
      </c>
      <c r="G206" s="128">
        <v>54025.29</v>
      </c>
      <c r="H206" s="128">
        <v>261940.8</v>
      </c>
      <c r="I206" s="120">
        <v>3143289.5999999996</v>
      </c>
      <c r="J206" s="120">
        <v>9429868.7999999989</v>
      </c>
      <c r="K206" s="120">
        <v>28742.240102399996</v>
      </c>
    </row>
    <row r="207" spans="1:12">
      <c r="A207" s="125">
        <v>189</v>
      </c>
      <c r="B207" s="123">
        <v>32076</v>
      </c>
      <c r="C207" s="104">
        <v>28</v>
      </c>
      <c r="D207" s="146" t="s">
        <v>124</v>
      </c>
      <c r="E207" s="126">
        <v>48131.62</v>
      </c>
      <c r="F207" s="127">
        <v>170179.67</v>
      </c>
      <c r="G207" s="128">
        <v>56726.559999999998</v>
      </c>
      <c r="H207" s="128">
        <v>275037.84999999998</v>
      </c>
      <c r="I207" s="120">
        <v>3300454.1999999997</v>
      </c>
      <c r="J207" s="120">
        <v>9901362.5999999996</v>
      </c>
      <c r="K207" s="120">
        <v>29585.271448799998</v>
      </c>
    </row>
    <row r="208" spans="1:12">
      <c r="A208" s="131">
        <v>190</v>
      </c>
      <c r="B208" s="150">
        <v>41922</v>
      </c>
      <c r="C208" s="134">
        <v>37</v>
      </c>
      <c r="D208" s="149" t="s">
        <v>126</v>
      </c>
      <c r="E208" s="135">
        <v>94888.15</v>
      </c>
      <c r="F208" s="136">
        <v>142332.22</v>
      </c>
      <c r="G208" s="136">
        <v>47444.08</v>
      </c>
      <c r="H208" s="136">
        <v>284664.45</v>
      </c>
      <c r="I208" s="137">
        <v>3415973.4000000004</v>
      </c>
      <c r="J208" s="137">
        <v>10247920.200000001</v>
      </c>
      <c r="K208" s="137">
        <v>35293.837168800004</v>
      </c>
    </row>
    <row r="209" spans="1:11">
      <c r="A209" s="111" t="s">
        <v>23</v>
      </c>
      <c r="B209" s="151"/>
      <c r="C209" s="111"/>
      <c r="D209" s="151"/>
      <c r="E209" s="152"/>
      <c r="F209" s="152"/>
      <c r="G209" s="152"/>
      <c r="H209" s="152"/>
      <c r="I209" s="152">
        <f>SUM(I9:I208)</f>
        <v>1324349469.1200018</v>
      </c>
      <c r="J209" s="152">
        <f>SUM(J9:J208)</f>
        <v>3973048407.3600101</v>
      </c>
      <c r="K209" s="152">
        <f>SUM(K9:K208)</f>
        <v>16792832.867734082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view="pageBreakPreview" zoomScale="55" zoomScaleNormal="100" zoomScaleSheetLayoutView="55" workbookViewId="0">
      <selection sqref="A1:B3"/>
    </sheetView>
  </sheetViews>
  <sheetFormatPr defaultRowHeight="18.75"/>
  <cols>
    <col min="1" max="1" width="8.5703125" style="6" customWidth="1"/>
    <col min="2" max="2" width="36.5703125" style="2" customWidth="1"/>
    <col min="3" max="3" width="17.42578125" style="5" customWidth="1"/>
    <col min="4" max="4" width="8.5703125" style="2" customWidth="1"/>
    <col min="5" max="5" width="23.42578125" style="4" customWidth="1"/>
    <col min="6" max="6" width="26.28515625" style="2" customWidth="1"/>
    <col min="7" max="7" width="24.85546875" style="2" customWidth="1"/>
    <col min="8" max="8" width="24" style="3" customWidth="1"/>
    <col min="9" max="16384" width="9.140625" style="3"/>
  </cols>
  <sheetData>
    <row r="1" spans="1:8" s="1" customFormat="1">
      <c r="A1" s="10" t="s">
        <v>94</v>
      </c>
      <c r="B1" s="11"/>
      <c r="C1" s="12"/>
      <c r="D1" s="11"/>
      <c r="E1" s="13"/>
      <c r="F1" s="14" t="s">
        <v>276</v>
      </c>
      <c r="G1" s="14"/>
      <c r="H1" s="15"/>
    </row>
    <row r="2" spans="1:8" s="8" customFormat="1">
      <c r="A2" s="16" t="s">
        <v>95</v>
      </c>
      <c r="B2" s="17"/>
      <c r="C2" s="18"/>
      <c r="D2" s="17"/>
      <c r="E2" s="19"/>
      <c r="F2" s="17" t="s">
        <v>28</v>
      </c>
      <c r="G2" s="17"/>
      <c r="H2" s="241" t="s">
        <v>130</v>
      </c>
    </row>
    <row r="3" spans="1:8" s="8" customFormat="1">
      <c r="A3" s="16" t="s">
        <v>29</v>
      </c>
      <c r="B3" s="17"/>
      <c r="C3" s="20"/>
      <c r="D3" s="17"/>
      <c r="E3" s="19"/>
      <c r="F3" s="17" t="s">
        <v>129</v>
      </c>
      <c r="G3" s="17"/>
      <c r="H3" s="241"/>
    </row>
    <row r="4" spans="1:8" s="7" customFormat="1" ht="33.75" customHeight="1">
      <c r="A4" s="21" t="s">
        <v>20</v>
      </c>
      <c r="B4" s="21" t="s">
        <v>25</v>
      </c>
      <c r="C4" s="21" t="s">
        <v>24</v>
      </c>
      <c r="D4" s="21" t="s">
        <v>21</v>
      </c>
      <c r="E4" s="21" t="s">
        <v>26</v>
      </c>
      <c r="F4" s="21" t="s">
        <v>22</v>
      </c>
      <c r="G4" s="22" t="s">
        <v>128</v>
      </c>
      <c r="H4" s="22" t="s">
        <v>32</v>
      </c>
    </row>
    <row r="5" spans="1:8" s="9" customFormat="1">
      <c r="A5" s="23"/>
      <c r="B5" s="24" t="s">
        <v>90</v>
      </c>
      <c r="C5" s="25"/>
      <c r="D5" s="20"/>
      <c r="E5" s="26"/>
      <c r="F5" s="26"/>
      <c r="G5" s="26"/>
      <c r="H5" s="20"/>
    </row>
    <row r="6" spans="1:8" s="167" customFormat="1">
      <c r="A6" s="161">
        <v>16</v>
      </c>
      <c r="B6" s="162" t="s">
        <v>40</v>
      </c>
      <c r="C6" s="163">
        <v>28537</v>
      </c>
      <c r="D6" s="161">
        <v>37</v>
      </c>
      <c r="E6" s="164">
        <v>424065.72</v>
      </c>
      <c r="F6" s="165">
        <f>3*E6</f>
        <v>1272197.1599999999</v>
      </c>
      <c r="G6" s="164">
        <v>4381.4470190399998</v>
      </c>
      <c r="H6" s="166">
        <f>G6/2</f>
        <v>2190.7235095199999</v>
      </c>
    </row>
    <row r="7" spans="1:8" s="173" customFormat="1">
      <c r="A7" s="168"/>
      <c r="B7" s="169" t="s">
        <v>23</v>
      </c>
      <c r="C7" s="170"/>
      <c r="D7" s="168"/>
      <c r="E7" s="171">
        <f>SUM(E6:E6)</f>
        <v>424065.72</v>
      </c>
      <c r="F7" s="171">
        <f>SUM(F6:F6)</f>
        <v>1272197.1599999999</v>
      </c>
      <c r="G7" s="171">
        <f>SUM(G6:G6)</f>
        <v>4381.4470190399998</v>
      </c>
      <c r="H7" s="172">
        <f>SUM(H6:H6)</f>
        <v>2190.7235095199999</v>
      </c>
    </row>
    <row r="8" spans="1:8" s="167" customFormat="1">
      <c r="A8" s="161"/>
      <c r="B8" s="162"/>
      <c r="C8" s="163"/>
      <c r="D8" s="161"/>
      <c r="E8" s="165"/>
      <c r="F8" s="165"/>
      <c r="G8" s="164"/>
      <c r="H8" s="174"/>
    </row>
    <row r="9" spans="1:8" s="167" customFormat="1">
      <c r="A9" s="161">
        <v>42</v>
      </c>
      <c r="B9" s="162" t="s">
        <v>41</v>
      </c>
      <c r="C9" s="175">
        <v>31832</v>
      </c>
      <c r="D9" s="161">
        <v>28</v>
      </c>
      <c r="E9" s="176">
        <v>351838.08</v>
      </c>
      <c r="F9" s="165">
        <f t="shared" ref="F9:F14" si="0">3*E9</f>
        <v>1055514.24</v>
      </c>
      <c r="G9" s="164">
        <v>3153.8765491200002</v>
      </c>
      <c r="H9" s="166">
        <f t="shared" ref="H9:H14" si="1">G9/2</f>
        <v>1576.9382745600001</v>
      </c>
    </row>
    <row r="10" spans="1:8" s="167" customFormat="1">
      <c r="A10" s="161">
        <v>60</v>
      </c>
      <c r="B10" s="177" t="s">
        <v>39</v>
      </c>
      <c r="C10" s="163">
        <v>26440</v>
      </c>
      <c r="D10" s="161">
        <v>43</v>
      </c>
      <c r="E10" s="176">
        <v>854390.16</v>
      </c>
      <c r="F10" s="165">
        <f t="shared" si="0"/>
        <v>2563170.48</v>
      </c>
      <c r="G10" s="164">
        <v>12795.347036159999</v>
      </c>
      <c r="H10" s="166">
        <f t="shared" si="1"/>
        <v>6397.6735180799997</v>
      </c>
    </row>
    <row r="11" spans="1:8" s="167" customFormat="1">
      <c r="A11" s="161">
        <v>64</v>
      </c>
      <c r="B11" s="177" t="s">
        <v>97</v>
      </c>
      <c r="C11" s="163">
        <v>28594</v>
      </c>
      <c r="D11" s="161">
        <v>37</v>
      </c>
      <c r="E11" s="176">
        <v>794781.6</v>
      </c>
      <c r="F11" s="165">
        <f t="shared" si="0"/>
        <v>2384344.7999999998</v>
      </c>
      <c r="G11" s="164">
        <v>8211.6834911999995</v>
      </c>
      <c r="H11" s="166">
        <f t="shared" si="1"/>
        <v>4105.8417455999997</v>
      </c>
    </row>
    <row r="12" spans="1:8" s="167" customFormat="1" ht="18.75" customHeight="1">
      <c r="A12" s="161">
        <v>82</v>
      </c>
      <c r="B12" s="178" t="s">
        <v>42</v>
      </c>
      <c r="C12" s="163">
        <v>24340</v>
      </c>
      <c r="D12" s="161">
        <v>48</v>
      </c>
      <c r="E12" s="176">
        <v>194089.44</v>
      </c>
      <c r="F12" s="165">
        <f t="shared" si="0"/>
        <v>582268.32000000007</v>
      </c>
      <c r="G12" s="164">
        <v>4632.5267539200004</v>
      </c>
      <c r="H12" s="166">
        <f t="shared" si="1"/>
        <v>2316.2633769600002</v>
      </c>
    </row>
    <row r="13" spans="1:8" s="167" customFormat="1">
      <c r="A13" s="161">
        <v>84</v>
      </c>
      <c r="B13" s="177" t="s">
        <v>43</v>
      </c>
      <c r="C13" s="163">
        <v>27727</v>
      </c>
      <c r="D13" s="161">
        <v>39</v>
      </c>
      <c r="E13" s="176">
        <v>267055.32</v>
      </c>
      <c r="F13" s="165">
        <f t="shared" si="0"/>
        <v>801165.96</v>
      </c>
      <c r="G13" s="164">
        <v>3028.4073288</v>
      </c>
      <c r="H13" s="166">
        <f t="shared" si="1"/>
        <v>1514.2036644</v>
      </c>
    </row>
    <row r="14" spans="1:8" s="167" customFormat="1">
      <c r="A14" s="161">
        <v>93</v>
      </c>
      <c r="B14" s="162" t="s">
        <v>98</v>
      </c>
      <c r="C14" s="163">
        <v>29180</v>
      </c>
      <c r="D14" s="161">
        <v>35</v>
      </c>
      <c r="E14" s="176">
        <v>351838.08</v>
      </c>
      <c r="F14" s="165">
        <f t="shared" si="0"/>
        <v>1055514.24</v>
      </c>
      <c r="G14" s="164">
        <v>3419.8661376000005</v>
      </c>
      <c r="H14" s="166">
        <f t="shared" si="1"/>
        <v>1709.9330688000002</v>
      </c>
    </row>
    <row r="15" spans="1:8" s="167" customFormat="1">
      <c r="A15" s="161">
        <v>101</v>
      </c>
      <c r="B15" s="177" t="s">
        <v>99</v>
      </c>
      <c r="C15" s="163">
        <v>29348</v>
      </c>
      <c r="D15" s="179">
        <v>35</v>
      </c>
      <c r="E15" s="176">
        <v>335084.76</v>
      </c>
      <c r="F15" s="165">
        <f t="shared" ref="F15:F22" si="2">3*E15</f>
        <v>1005254.28</v>
      </c>
      <c r="G15" s="164">
        <v>3257.0238672000005</v>
      </c>
      <c r="H15" s="166">
        <f t="shared" ref="H15:H22" si="3">G15/2</f>
        <v>1628.5119336000002</v>
      </c>
    </row>
    <row r="16" spans="1:8" s="167" customFormat="1">
      <c r="A16" s="161">
        <v>102</v>
      </c>
      <c r="B16" s="177" t="s">
        <v>54</v>
      </c>
      <c r="C16" s="163">
        <v>28495</v>
      </c>
      <c r="D16" s="179">
        <v>37</v>
      </c>
      <c r="E16" s="176">
        <v>493875.24</v>
      </c>
      <c r="F16" s="165">
        <f t="shared" si="2"/>
        <v>1481625.72</v>
      </c>
      <c r="G16" s="164">
        <v>5102.7189796800003</v>
      </c>
      <c r="H16" s="166">
        <f t="shared" si="3"/>
        <v>2551.3594898400002</v>
      </c>
    </row>
    <row r="17" spans="1:8" s="167" customFormat="1">
      <c r="A17" s="161">
        <v>103</v>
      </c>
      <c r="B17" s="162" t="s">
        <v>53</v>
      </c>
      <c r="C17" s="163">
        <v>27207</v>
      </c>
      <c r="D17" s="179">
        <v>41</v>
      </c>
      <c r="E17" s="176">
        <v>493875.24</v>
      </c>
      <c r="F17" s="165">
        <f t="shared" si="2"/>
        <v>1481625.72</v>
      </c>
      <c r="G17" s="164">
        <v>6347.2845844799995</v>
      </c>
      <c r="H17" s="166">
        <f t="shared" si="3"/>
        <v>3173.6422922399997</v>
      </c>
    </row>
    <row r="18" spans="1:8" s="167" customFormat="1">
      <c r="A18" s="161">
        <v>109</v>
      </c>
      <c r="B18" s="177" t="s">
        <v>57</v>
      </c>
      <c r="C18" s="163">
        <v>30904</v>
      </c>
      <c r="D18" s="179">
        <v>30</v>
      </c>
      <c r="E18" s="176">
        <v>267055.32</v>
      </c>
      <c r="F18" s="165">
        <f t="shared" si="2"/>
        <v>801165.96</v>
      </c>
      <c r="G18" s="164">
        <v>2422.7258630400001</v>
      </c>
      <c r="H18" s="166">
        <f t="shared" si="3"/>
        <v>1211.3629315200001</v>
      </c>
    </row>
    <row r="19" spans="1:8" s="167" customFormat="1">
      <c r="A19" s="161">
        <v>112</v>
      </c>
      <c r="B19" s="162" t="s">
        <v>121</v>
      </c>
      <c r="C19" s="163">
        <v>29774</v>
      </c>
      <c r="D19" s="179">
        <v>34</v>
      </c>
      <c r="E19" s="176">
        <v>335084.76</v>
      </c>
      <c r="F19" s="165">
        <f t="shared" si="2"/>
        <v>1005254.28</v>
      </c>
      <c r="G19" s="164">
        <v>3184.6455590400005</v>
      </c>
      <c r="H19" s="166">
        <f t="shared" si="3"/>
        <v>1592.3227795200003</v>
      </c>
    </row>
    <row r="20" spans="1:8" s="167" customFormat="1">
      <c r="A20" s="161">
        <v>115</v>
      </c>
      <c r="B20" s="178" t="s">
        <v>92</v>
      </c>
      <c r="C20" s="163">
        <v>32179</v>
      </c>
      <c r="D20" s="179">
        <v>27</v>
      </c>
      <c r="E20" s="176">
        <v>335084.76</v>
      </c>
      <c r="F20" s="165">
        <f t="shared" si="2"/>
        <v>1005254.28</v>
      </c>
      <c r="G20" s="164">
        <v>2991.63673728</v>
      </c>
      <c r="H20" s="166">
        <f t="shared" si="3"/>
        <v>1495.81836864</v>
      </c>
    </row>
    <row r="21" spans="1:8" s="167" customFormat="1">
      <c r="A21" s="161">
        <v>118</v>
      </c>
      <c r="B21" s="177" t="s">
        <v>101</v>
      </c>
      <c r="C21" s="163">
        <v>30569</v>
      </c>
      <c r="D21" s="179">
        <v>31</v>
      </c>
      <c r="E21" s="176">
        <v>403872.24</v>
      </c>
      <c r="F21" s="165">
        <f t="shared" si="2"/>
        <v>1211616.72</v>
      </c>
      <c r="G21" s="164">
        <v>3693.0077625599997</v>
      </c>
      <c r="H21" s="166">
        <f t="shared" si="3"/>
        <v>1846.5038812799999</v>
      </c>
    </row>
    <row r="22" spans="1:8" s="167" customFormat="1">
      <c r="A22" s="161">
        <v>123</v>
      </c>
      <c r="B22" s="174" t="s">
        <v>61</v>
      </c>
      <c r="C22" s="180">
        <v>28831</v>
      </c>
      <c r="D22" s="179">
        <v>36</v>
      </c>
      <c r="E22" s="176">
        <v>680954.04</v>
      </c>
      <c r="F22" s="165">
        <f t="shared" si="2"/>
        <v>2042862.12</v>
      </c>
      <c r="G22" s="181">
        <v>6814.9880323200005</v>
      </c>
      <c r="H22" s="166">
        <f t="shared" si="3"/>
        <v>3407.4940161600002</v>
      </c>
    </row>
    <row r="23" spans="1:8" s="167" customFormat="1">
      <c r="A23" s="161">
        <v>126</v>
      </c>
      <c r="B23" s="174" t="s">
        <v>102</v>
      </c>
      <c r="C23" s="180">
        <v>28763</v>
      </c>
      <c r="D23" s="161">
        <v>36</v>
      </c>
      <c r="E23" s="182">
        <v>403872.24</v>
      </c>
      <c r="F23" s="165">
        <f>3*E23</f>
        <v>1211616.72</v>
      </c>
      <c r="G23" s="181">
        <v>4041.9533779200001</v>
      </c>
      <c r="H23" s="166">
        <f>G23/2</f>
        <v>2020.97668896</v>
      </c>
    </row>
    <row r="24" spans="1:8" s="167" customFormat="1">
      <c r="A24" s="161">
        <v>139</v>
      </c>
      <c r="B24" s="174" t="s">
        <v>67</v>
      </c>
      <c r="C24" s="180">
        <v>29225</v>
      </c>
      <c r="D24" s="161">
        <v>35</v>
      </c>
      <c r="E24" s="182">
        <v>493875.24</v>
      </c>
      <c r="F24" s="165">
        <f>3*E24</f>
        <v>1481625.72</v>
      </c>
      <c r="G24" s="181">
        <v>4800.4673327999999</v>
      </c>
      <c r="H24" s="166">
        <f>G24/2</f>
        <v>2400.2336663999999</v>
      </c>
    </row>
    <row r="25" spans="1:8" s="167" customFormat="1">
      <c r="A25" s="161">
        <v>142</v>
      </c>
      <c r="B25" s="174" t="s">
        <v>123</v>
      </c>
      <c r="C25" s="180">
        <v>31937</v>
      </c>
      <c r="D25" s="161">
        <v>28</v>
      </c>
      <c r="E25" s="182">
        <v>335084.76</v>
      </c>
      <c r="F25" s="165">
        <f>3*E25</f>
        <v>1005254.28</v>
      </c>
      <c r="G25" s="181">
        <v>3003.6997886400004</v>
      </c>
      <c r="H25" s="166">
        <f>G25/2</f>
        <v>1501.8498943200002</v>
      </c>
    </row>
    <row r="26" spans="1:8" s="173" customFormat="1">
      <c r="A26" s="168"/>
      <c r="B26" s="169" t="s">
        <v>23</v>
      </c>
      <c r="C26" s="183"/>
      <c r="D26" s="184"/>
      <c r="E26" s="185">
        <f>SUM(E23:E25)</f>
        <v>1232832.24</v>
      </c>
      <c r="F26" s="185">
        <f>SUM(F23:F25)</f>
        <v>3698496.7199999997</v>
      </c>
      <c r="G26" s="185">
        <f>SUM(G23:G25)</f>
        <v>11846.12049936</v>
      </c>
      <c r="H26" s="172">
        <f>SUM(H23:H25)</f>
        <v>5923.0602496800002</v>
      </c>
    </row>
    <row r="27" spans="1:8" s="167" customFormat="1">
      <c r="A27" s="161"/>
      <c r="B27" s="162"/>
      <c r="C27" s="161"/>
      <c r="D27" s="186"/>
      <c r="E27" s="187"/>
      <c r="F27" s="187"/>
      <c r="G27" s="182"/>
      <c r="H27" s="174"/>
    </row>
    <row r="28" spans="1:8" s="167" customFormat="1">
      <c r="A28" s="161">
        <v>158</v>
      </c>
      <c r="B28" s="162" t="s">
        <v>111</v>
      </c>
      <c r="C28" s="180">
        <v>30875</v>
      </c>
      <c r="D28" s="186">
        <v>31</v>
      </c>
      <c r="E28" s="187">
        <v>493875.24</v>
      </c>
      <c r="F28" s="176">
        <f>3*E28</f>
        <v>1481625.72</v>
      </c>
      <c r="G28" s="182">
        <v>4515.9951945599996</v>
      </c>
      <c r="H28" s="166">
        <f>G28/2</f>
        <v>2257.9975972799998</v>
      </c>
    </row>
    <row r="29" spans="1:8" s="167" customFormat="1">
      <c r="A29" s="161">
        <v>172</v>
      </c>
      <c r="B29" s="162" t="s">
        <v>113</v>
      </c>
      <c r="C29" s="180">
        <v>23822</v>
      </c>
      <c r="D29" s="186">
        <v>50</v>
      </c>
      <c r="E29" s="187">
        <v>335084.76</v>
      </c>
      <c r="F29" s="176">
        <f>3*E29</f>
        <v>1005254.28</v>
      </c>
      <c r="G29" s="182">
        <v>9722.8193961600009</v>
      </c>
      <c r="H29" s="166">
        <f>G29/2</f>
        <v>4861.4096980800005</v>
      </c>
    </row>
  </sheetData>
  <mergeCells count="1">
    <mergeCell ref="H2:H3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view="pageBreakPreview" zoomScale="55" zoomScaleSheetLayoutView="55" workbookViewId="0">
      <selection activeCell="A42" sqref="A42"/>
    </sheetView>
  </sheetViews>
  <sheetFormatPr defaultRowHeight="18.75"/>
  <cols>
    <col min="1" max="1" width="28.140625" style="29" customWidth="1"/>
    <col min="2" max="2" width="12.85546875" style="29" customWidth="1"/>
    <col min="3" max="3" width="14.140625" style="29" customWidth="1"/>
    <col min="4" max="4" width="32.42578125" style="29" customWidth="1"/>
    <col min="5" max="5" width="24" style="29" customWidth="1"/>
    <col min="6" max="6" width="27" style="29" customWidth="1"/>
    <col min="7" max="7" width="9.42578125" style="29" hidden="1" customWidth="1"/>
    <col min="8" max="8" width="27.7109375" style="29" customWidth="1"/>
    <col min="9" max="9" width="9.140625" style="29" hidden="1" customWidth="1"/>
    <col min="10" max="16384" width="9.140625" style="29"/>
  </cols>
  <sheetData>
    <row r="1" spans="1:10">
      <c r="A1" s="27"/>
      <c r="B1" s="27"/>
      <c r="C1" s="27"/>
      <c r="D1" s="28" t="s">
        <v>131</v>
      </c>
      <c r="E1" s="28"/>
      <c r="F1" s="27"/>
      <c r="G1" s="27"/>
      <c r="H1" s="27"/>
    </row>
    <row r="2" spans="1:10">
      <c r="A2" s="27"/>
      <c r="B2" s="27"/>
      <c r="C2" s="27"/>
      <c r="D2" s="27" t="s">
        <v>132</v>
      </c>
      <c r="E2" s="27"/>
      <c r="F2" s="27"/>
      <c r="G2" s="27"/>
      <c r="H2" s="27"/>
    </row>
    <row r="3" spans="1:10" ht="19.5" thickBot="1">
      <c r="A3" s="30"/>
      <c r="B3" s="30"/>
      <c r="C3" s="30"/>
      <c r="D3" s="30"/>
      <c r="E3" s="30"/>
      <c r="F3" s="30"/>
      <c r="G3" s="30"/>
      <c r="H3" s="30"/>
      <c r="I3" s="31"/>
    </row>
    <row r="4" spans="1:10">
      <c r="A4" s="32"/>
      <c r="B4" s="33"/>
      <c r="C4" s="34"/>
      <c r="D4" s="35" t="s">
        <v>273</v>
      </c>
      <c r="E4" s="34"/>
      <c r="F4" s="36" t="s">
        <v>274</v>
      </c>
      <c r="G4" s="34" t="s">
        <v>1</v>
      </c>
      <c r="H4" s="37"/>
      <c r="I4" s="38"/>
    </row>
    <row r="5" spans="1:10" ht="19.5" thickBot="1">
      <c r="A5" s="39"/>
      <c r="B5" s="30"/>
      <c r="C5" s="30"/>
      <c r="D5" s="30"/>
      <c r="E5" s="30"/>
      <c r="F5" s="30"/>
      <c r="G5" s="30"/>
      <c r="H5" s="40"/>
      <c r="I5" s="41"/>
    </row>
    <row r="6" spans="1:10">
      <c r="A6" s="42" t="s">
        <v>2</v>
      </c>
      <c r="B6" s="34"/>
      <c r="C6" s="34"/>
      <c r="D6" s="34"/>
      <c r="E6" s="43" t="s">
        <v>116</v>
      </c>
      <c r="F6" s="43" t="s">
        <v>3</v>
      </c>
      <c r="G6" s="34"/>
      <c r="H6" s="44"/>
      <c r="I6" s="38"/>
    </row>
    <row r="7" spans="1:10">
      <c r="A7" s="45"/>
      <c r="B7" s="46"/>
      <c r="C7" s="46"/>
      <c r="D7" s="46"/>
      <c r="E7" s="47"/>
      <c r="F7" s="47"/>
      <c r="G7" s="46"/>
      <c r="H7" s="48"/>
      <c r="I7" s="49"/>
    </row>
    <row r="8" spans="1:10">
      <c r="A8" s="50" t="s">
        <v>93</v>
      </c>
      <c r="B8" s="51"/>
      <c r="C8" s="51"/>
      <c r="D8" s="51"/>
      <c r="E8" s="47" t="s">
        <v>27</v>
      </c>
      <c r="F8" s="52">
        <v>41995</v>
      </c>
      <c r="G8" s="46"/>
      <c r="H8" s="48"/>
      <c r="I8" s="49"/>
    </row>
    <row r="9" spans="1:10">
      <c r="A9" s="27"/>
      <c r="B9" s="51"/>
      <c r="C9" s="51"/>
      <c r="D9" s="46"/>
      <c r="E9" s="45"/>
      <c r="F9" s="45"/>
      <c r="G9" s="46"/>
      <c r="H9" s="48"/>
      <c r="I9" s="49"/>
    </row>
    <row r="10" spans="1:10" ht="18.75" customHeight="1" thickBot="1">
      <c r="A10" s="39"/>
      <c r="B10" s="30"/>
      <c r="C10" s="30"/>
      <c r="D10" s="30"/>
      <c r="E10" s="39"/>
      <c r="F10" s="39"/>
      <c r="G10" s="30"/>
      <c r="H10" s="40"/>
      <c r="I10" s="41"/>
    </row>
    <row r="11" spans="1:10" ht="19.5" hidden="1" thickBot="1">
      <c r="A11" s="46"/>
      <c r="B11" s="46"/>
      <c r="C11" s="46"/>
      <c r="D11" s="46"/>
      <c r="E11" s="46"/>
      <c r="F11" s="46"/>
      <c r="G11" s="46"/>
      <c r="H11" s="46"/>
      <c r="I11" s="53"/>
    </row>
    <row r="12" spans="1:10">
      <c r="A12" s="42" t="s">
        <v>4</v>
      </c>
      <c r="B12" s="34"/>
      <c r="C12" s="34"/>
      <c r="D12" s="44"/>
      <c r="E12" s="34"/>
      <c r="F12" s="54" t="s">
        <v>5</v>
      </c>
      <c r="G12" s="34"/>
      <c r="H12" s="55"/>
      <c r="I12" s="38"/>
    </row>
    <row r="13" spans="1:10" ht="19.5" thickBot="1">
      <c r="A13" s="45"/>
      <c r="B13" s="46"/>
      <c r="C13" s="46"/>
      <c r="D13" s="48"/>
      <c r="E13" s="30"/>
      <c r="F13" s="30"/>
      <c r="G13" s="30"/>
      <c r="H13" s="56"/>
      <c r="I13" s="41"/>
    </row>
    <row r="14" spans="1:10" ht="19.5" thickBot="1">
      <c r="A14" s="45"/>
      <c r="B14" s="51" t="s">
        <v>0</v>
      </c>
      <c r="C14" s="46"/>
      <c r="D14" s="48"/>
      <c r="E14" s="57" t="s">
        <v>7</v>
      </c>
      <c r="F14" s="57" t="s">
        <v>8</v>
      </c>
      <c r="G14" s="58"/>
      <c r="H14" s="59" t="s">
        <v>9</v>
      </c>
      <c r="I14" s="60"/>
    </row>
    <row r="15" spans="1:10">
      <c r="A15" s="45" t="s">
        <v>6</v>
      </c>
      <c r="B15" s="46"/>
      <c r="C15" s="46"/>
      <c r="D15" s="48"/>
      <c r="E15" s="34"/>
      <c r="F15" s="34"/>
      <c r="G15" s="34"/>
      <c r="H15" s="55"/>
      <c r="I15" s="38"/>
    </row>
    <row r="16" spans="1:10" ht="18.75" customHeight="1" thickBot="1">
      <c r="A16" s="45"/>
      <c r="B16" s="46"/>
      <c r="C16" s="46"/>
      <c r="D16" s="48"/>
      <c r="E16" s="61" t="s">
        <v>10</v>
      </c>
      <c r="F16" s="62">
        <v>42036</v>
      </c>
      <c r="G16" s="61"/>
      <c r="H16" s="63">
        <v>42400</v>
      </c>
      <c r="I16" s="41"/>
      <c r="J16" s="29">
        <f>H16-F16</f>
        <v>364</v>
      </c>
    </row>
    <row r="17" spans="1:9" ht="19.5" hidden="1" thickBot="1">
      <c r="A17" s="39"/>
      <c r="B17" s="30"/>
      <c r="C17" s="30"/>
      <c r="D17" s="30"/>
      <c r="E17" s="27"/>
      <c r="F17" s="27"/>
      <c r="G17" s="27"/>
      <c r="H17" s="27"/>
    </row>
    <row r="18" spans="1:9">
      <c r="A18" s="42"/>
      <c r="B18" s="34"/>
      <c r="C18" s="34"/>
      <c r="D18" s="34"/>
      <c r="E18" s="64" t="s">
        <v>115</v>
      </c>
      <c r="F18" s="33"/>
      <c r="G18" s="34"/>
      <c r="H18" s="44"/>
      <c r="I18" s="38"/>
    </row>
    <row r="19" spans="1:9">
      <c r="A19" s="45"/>
      <c r="B19" s="46" t="s">
        <v>11</v>
      </c>
      <c r="C19" s="46"/>
      <c r="D19" s="46"/>
      <c r="E19" s="45"/>
      <c r="F19" s="46"/>
      <c r="G19" s="46"/>
      <c r="H19" s="48"/>
      <c r="I19" s="49"/>
    </row>
    <row r="20" spans="1:9">
      <c r="A20" s="50" t="s">
        <v>12</v>
      </c>
      <c r="B20" s="46" t="s">
        <v>13</v>
      </c>
      <c r="C20" s="46"/>
      <c r="D20" s="46"/>
      <c r="E20" s="65" t="s">
        <v>30</v>
      </c>
      <c r="F20" s="66"/>
      <c r="G20" s="46"/>
      <c r="H20" s="48"/>
      <c r="I20" s="49"/>
    </row>
    <row r="21" spans="1:9">
      <c r="A21" s="45"/>
      <c r="B21" s="46" t="s">
        <v>14</v>
      </c>
      <c r="C21" s="46"/>
      <c r="D21" s="46"/>
      <c r="E21" s="45"/>
      <c r="F21" s="46"/>
      <c r="G21" s="46"/>
      <c r="H21" s="48"/>
      <c r="I21" s="49"/>
    </row>
    <row r="22" spans="1:9" ht="18" customHeight="1" thickBot="1">
      <c r="A22" s="39"/>
      <c r="B22" s="30"/>
      <c r="C22" s="30"/>
      <c r="D22" s="30"/>
      <c r="E22" s="39"/>
      <c r="F22" s="30"/>
      <c r="G22" s="30"/>
      <c r="H22" s="40"/>
      <c r="I22" s="41"/>
    </row>
    <row r="23" spans="1:9" ht="19.5" hidden="1" thickBot="1">
      <c r="A23" s="58"/>
      <c r="B23" s="58"/>
      <c r="C23" s="58"/>
      <c r="D23" s="58"/>
      <c r="E23" s="30"/>
      <c r="F23" s="30"/>
      <c r="G23" s="30"/>
      <c r="H23" s="30"/>
      <c r="I23" s="67"/>
    </row>
    <row r="24" spans="1:9">
      <c r="A24" s="68" t="s">
        <v>15</v>
      </c>
      <c r="B24" s="42"/>
      <c r="C24" s="69" t="s">
        <v>16</v>
      </c>
      <c r="D24" s="34"/>
      <c r="E24" s="43"/>
      <c r="F24" s="43"/>
      <c r="G24" s="44"/>
      <c r="H24" s="68" t="s">
        <v>17</v>
      </c>
      <c r="I24" s="38"/>
    </row>
    <row r="25" spans="1:9" ht="19.5" thickBot="1">
      <c r="A25" s="70" t="s">
        <v>18</v>
      </c>
      <c r="B25" s="39"/>
      <c r="C25" s="30"/>
      <c r="D25" s="30"/>
      <c r="E25" s="71" t="s">
        <v>19</v>
      </c>
      <c r="F25" s="71" t="s">
        <v>19</v>
      </c>
      <c r="G25" s="40"/>
      <c r="H25" s="72" t="s">
        <v>19</v>
      </c>
      <c r="I25" s="41"/>
    </row>
    <row r="26" spans="1:9">
      <c r="A26" s="73" t="s">
        <v>0</v>
      </c>
      <c r="B26" s="42"/>
      <c r="C26" s="74"/>
      <c r="D26" s="75" t="s">
        <v>0</v>
      </c>
      <c r="E26" s="76"/>
      <c r="F26" s="76"/>
      <c r="G26" s="77"/>
      <c r="H26" s="78"/>
      <c r="I26" s="38"/>
    </row>
    <row r="27" spans="1:9">
      <c r="A27" s="79" t="s">
        <v>0</v>
      </c>
      <c r="B27" s="45" t="s">
        <v>0</v>
      </c>
      <c r="C27" s="46"/>
      <c r="D27" s="46"/>
      <c r="E27" s="80"/>
      <c r="F27" s="80"/>
      <c r="G27" s="81"/>
      <c r="H27" s="82" t="s">
        <v>0</v>
      </c>
      <c r="I27" s="49"/>
    </row>
    <row r="28" spans="1:9">
      <c r="A28" s="83"/>
      <c r="B28" s="27"/>
      <c r="C28" s="27"/>
      <c r="D28" s="27"/>
      <c r="E28" s="80"/>
      <c r="F28" s="80"/>
      <c r="G28" s="81"/>
      <c r="H28" s="82"/>
      <c r="I28" s="49"/>
    </row>
    <row r="29" spans="1:9">
      <c r="A29" s="84"/>
      <c r="B29" s="45"/>
      <c r="C29" s="46"/>
      <c r="D29" s="48"/>
      <c r="E29" s="85"/>
      <c r="F29" s="80"/>
      <c r="G29" s="81"/>
      <c r="H29" s="82"/>
      <c r="I29" s="49"/>
    </row>
    <row r="30" spans="1:9">
      <c r="A30" s="86">
        <v>41730</v>
      </c>
      <c r="B30" s="51" t="s">
        <v>275</v>
      </c>
      <c r="C30" s="46"/>
      <c r="D30" s="48"/>
      <c r="E30" s="85" t="s">
        <v>0</v>
      </c>
      <c r="F30" s="80"/>
      <c r="G30" s="81"/>
      <c r="H30" s="87" t="s">
        <v>0</v>
      </c>
      <c r="I30" s="49"/>
    </row>
    <row r="31" spans="1:9">
      <c r="A31" s="83"/>
      <c r="B31" s="45" t="s">
        <v>133</v>
      </c>
      <c r="C31" s="46"/>
      <c r="D31" s="46"/>
      <c r="E31" s="82">
        <f>'PRE-RENEWAL SCHEDULE '!K209</f>
        <v>16792832.867734082</v>
      </c>
      <c r="F31" s="85"/>
      <c r="G31" s="81"/>
      <c r="H31" s="88">
        <f>E31</f>
        <v>16792832.867734082</v>
      </c>
      <c r="I31" s="49"/>
    </row>
    <row r="32" spans="1:9">
      <c r="A32" s="83"/>
      <c r="B32" s="45"/>
      <c r="C32" s="46" t="s">
        <v>0</v>
      </c>
      <c r="D32" s="46" t="s">
        <v>0</v>
      </c>
      <c r="E32" s="89"/>
      <c r="F32" s="90" t="s">
        <v>0</v>
      </c>
      <c r="G32" s="91"/>
      <c r="H32" s="92"/>
      <c r="I32" s="49"/>
    </row>
    <row r="33" spans="1:9">
      <c r="A33" s="83"/>
      <c r="B33" s="45"/>
      <c r="C33" s="46"/>
      <c r="D33" s="46"/>
      <c r="E33" s="93"/>
      <c r="F33" s="93"/>
      <c r="G33" s="91"/>
      <c r="H33" s="92"/>
      <c r="I33" s="49"/>
    </row>
    <row r="34" spans="1:9">
      <c r="A34" s="83"/>
      <c r="B34" s="45"/>
      <c r="C34" s="46"/>
      <c r="D34" s="46"/>
      <c r="E34" s="93"/>
      <c r="F34" s="93"/>
      <c r="G34" s="91"/>
      <c r="H34" s="92"/>
      <c r="I34" s="49"/>
    </row>
    <row r="35" spans="1:9" ht="19.5" thickBot="1">
      <c r="A35" s="56"/>
      <c r="B35" s="39"/>
      <c r="C35" s="30"/>
      <c r="D35" s="30"/>
      <c r="E35" s="94"/>
      <c r="F35" s="94"/>
      <c r="G35" s="95"/>
      <c r="H35" s="96"/>
      <c r="I35" s="41"/>
    </row>
    <row r="36" spans="1:9" ht="19.5" thickBot="1">
      <c r="A36" s="97"/>
      <c r="B36" s="98"/>
      <c r="C36" s="58"/>
      <c r="D36" s="58"/>
      <c r="E36" s="99">
        <f>SUM(E31:E35)</f>
        <v>16792832.867734082</v>
      </c>
      <c r="F36" s="99"/>
      <c r="G36" s="99"/>
      <c r="H36" s="100">
        <f>SUM(H31:H35)</f>
        <v>16792832.867734082</v>
      </c>
    </row>
    <row r="37" spans="1:9">
      <c r="A37" s="27"/>
      <c r="B37" s="27"/>
      <c r="C37" s="27"/>
      <c r="D37" s="27"/>
      <c r="E37" s="27"/>
      <c r="F37" s="27" t="s">
        <v>134</v>
      </c>
      <c r="G37" s="27"/>
      <c r="H37" s="27"/>
    </row>
    <row r="38" spans="1:9">
      <c r="A38" s="27"/>
      <c r="B38" s="27"/>
      <c r="C38" s="27"/>
      <c r="D38" s="27"/>
      <c r="E38" s="27"/>
      <c r="F38" s="27"/>
      <c r="G38" s="27"/>
      <c r="H38" s="27"/>
    </row>
    <row r="39" spans="1:9">
      <c r="A39" s="27"/>
      <c r="B39" s="27"/>
      <c r="C39" s="27"/>
      <c r="D39" s="27"/>
      <c r="E39" s="27"/>
      <c r="F39" s="27"/>
      <c r="G39" s="27"/>
      <c r="H39" s="27"/>
    </row>
    <row r="40" spans="1:9">
      <c r="A40" s="27"/>
      <c r="B40" s="27"/>
      <c r="C40" s="27"/>
      <c r="D40" s="27"/>
      <c r="E40" s="27"/>
      <c r="F40" s="27"/>
      <c r="G40" s="27"/>
      <c r="H40" s="27"/>
    </row>
    <row r="41" spans="1:9">
      <c r="A41" s="28" t="s">
        <v>278</v>
      </c>
      <c r="B41" s="28"/>
      <c r="C41" s="28"/>
      <c r="D41" s="101" t="s">
        <v>277</v>
      </c>
      <c r="E41" s="28"/>
      <c r="F41" s="101" t="s">
        <v>135</v>
      </c>
      <c r="G41" s="102">
        <v>1152000</v>
      </c>
      <c r="H41" s="103">
        <f>'PRE-RENEWAL SCHEDULE '!J209</f>
        <v>3973048407.3600101</v>
      </c>
    </row>
    <row r="42" spans="1:9">
      <c r="A42" s="27"/>
      <c r="B42" s="27"/>
      <c r="C42" s="27"/>
      <c r="D42" s="27"/>
      <c r="E42" s="27"/>
      <c r="F42" s="27"/>
      <c r="G42" s="27"/>
      <c r="H42" s="27"/>
    </row>
  </sheetData>
  <pageMargins left="0.7" right="0.7" top="0.75" bottom="0.75" header="0.3" footer="0.3"/>
  <pageSetup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"/>
  <sheetViews>
    <sheetView workbookViewId="0">
      <selection sqref="A1:IV1"/>
    </sheetView>
  </sheetViews>
  <sheetFormatPr defaultRowHeight="12.75"/>
  <cols>
    <col min="3" max="3" width="14.85546875" bestFit="1" customWidth="1"/>
  </cols>
  <sheetData>
    <row r="1" spans="1:19" ht="15">
      <c r="A1" s="242" t="s">
        <v>284</v>
      </c>
      <c r="B1" s="242" t="s">
        <v>20</v>
      </c>
      <c r="C1" s="242" t="s">
        <v>285</v>
      </c>
      <c r="D1" s="243" t="s">
        <v>24</v>
      </c>
      <c r="E1" s="242" t="s">
        <v>286</v>
      </c>
      <c r="F1" s="242" t="s">
        <v>287</v>
      </c>
      <c r="G1" s="242" t="s">
        <v>288</v>
      </c>
      <c r="H1" s="242" t="s">
        <v>289</v>
      </c>
      <c r="I1" s="242" t="s">
        <v>290</v>
      </c>
      <c r="J1" s="242" t="s">
        <v>291</v>
      </c>
      <c r="K1" s="242" t="s">
        <v>292</v>
      </c>
      <c r="L1" s="242" t="s">
        <v>293</v>
      </c>
      <c r="M1" s="242" t="s">
        <v>294</v>
      </c>
      <c r="N1" s="242" t="s">
        <v>295</v>
      </c>
      <c r="O1" s="242" t="s">
        <v>296</v>
      </c>
      <c r="P1" s="242" t="s">
        <v>297</v>
      </c>
      <c r="Q1" s="242"/>
      <c r="R1" s="242"/>
      <c r="S1" s="2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Corrected list other Staff</vt:lpstr>
      <vt:lpstr>PRE-RENEWAL SCHEDULE </vt:lpstr>
      <vt:lpstr>MEMBERS NOT ON LIST</vt:lpstr>
      <vt:lpstr>DN -2014</vt:lpstr>
      <vt:lpstr>Sheet1</vt:lpstr>
      <vt:lpstr>members</vt:lpstr>
      <vt:lpstr>'DN -2014'!Print_Area</vt:lpstr>
      <vt:lpstr>'MEMBERS NOT ON LIST'!Print_Area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OAkano</dc:creator>
  <cp:lastModifiedBy>Tosin</cp:lastModifiedBy>
  <cp:lastPrinted>2014-07-31T16:01:46Z</cp:lastPrinted>
  <dcterms:created xsi:type="dcterms:W3CDTF">2012-04-18T15:14:43Z</dcterms:created>
  <dcterms:modified xsi:type="dcterms:W3CDTF">2015-02-19T16:19:13Z</dcterms:modified>
</cp:coreProperties>
</file>