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:\Databases\Heart-biometrics\FECG\Signal Collection\"/>
    </mc:Choice>
  </mc:AlternateContent>
  <bookViews>
    <workbookView xWindow="0" yWindow="0" windowWidth="28800" windowHeight="14100" activeTab="1"/>
  </bookViews>
  <sheets>
    <sheet name="MetaData" sheetId="7" r:id="rId1"/>
    <sheet name="MetaData Analysis" sheetId="6" r:id="rId2"/>
  </sheets>
  <calcPr calcId="162913"/>
  <extLst>
    <ext uri="GoogleSheetsCustomDataVersion1">
      <go:sheetsCustomData xmlns:go="http://customooxmlschemas.google.com/" r:id="rId9" roundtripDataSignature="AMtx7mikQ/QIsAHNunR0OTJRnKJveSLtWQ=="/>
    </ext>
  </extLst>
</workbook>
</file>

<file path=xl/calcChain.xml><?xml version="1.0" encoding="utf-8"?>
<calcChain xmlns="http://schemas.openxmlformats.org/spreadsheetml/2006/main">
  <c r="Q23" i="6" l="1"/>
  <c r="Q22" i="6"/>
  <c r="Q21" i="6"/>
  <c r="Q20" i="6"/>
  <c r="P23" i="6"/>
  <c r="P22" i="6"/>
  <c r="P21" i="6"/>
  <c r="P20" i="6"/>
  <c r="O23" i="6"/>
  <c r="O22" i="6"/>
  <c r="N23" i="6"/>
  <c r="N22" i="6"/>
  <c r="N21" i="6"/>
  <c r="N20" i="6"/>
  <c r="N24" i="6" s="1"/>
  <c r="M13" i="6" l="1"/>
  <c r="O13" i="6"/>
  <c r="N13" i="6"/>
  <c r="P37" i="6" l="1"/>
  <c r="O37" i="6"/>
  <c r="N37" i="6"/>
  <c r="M37" i="6"/>
  <c r="N33" i="6"/>
  <c r="Q37" i="6"/>
  <c r="N34" i="6"/>
  <c r="R37" i="6" l="1"/>
  <c r="M5" i="6"/>
  <c r="N5" i="6"/>
  <c r="Q54" i="6"/>
  <c r="P54" i="6"/>
  <c r="O54" i="6"/>
  <c r="Q55" i="6"/>
  <c r="P55" i="6"/>
  <c r="O55" i="6"/>
  <c r="O53" i="6"/>
  <c r="Q53" i="6"/>
  <c r="P53" i="6"/>
  <c r="O5" i="6" l="1"/>
</calcChain>
</file>

<file path=xl/sharedStrings.xml><?xml version="1.0" encoding="utf-8"?>
<sst xmlns="http://schemas.openxmlformats.org/spreadsheetml/2006/main" count="1293" uniqueCount="266">
  <si>
    <t>ID</t>
  </si>
  <si>
    <t>Gender</t>
  </si>
  <si>
    <t>M</t>
  </si>
  <si>
    <t>F</t>
  </si>
  <si>
    <t>Ethnicity</t>
  </si>
  <si>
    <t>Interval (S1-S2)</t>
  </si>
  <si>
    <t>Age_at (S1)</t>
  </si>
  <si>
    <t>Interval (S1-S3R)</t>
  </si>
  <si>
    <t>Interval (S1-S3L)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</si>
  <si>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</si>
  <si>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</si>
  <si>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</si>
  <si>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</si>
  <si>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</si>
  <si>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</si>
  <si>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</si>
  <si>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</si>
  <si>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</si>
  <si>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</si>
  <si>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</si>
  <si>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</si>
  <si>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</si>
  <si>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</si>
  <si>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</si>
  <si>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</si>
  <si>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</si>
  <si>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</si>
  <si>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</si>
  <si>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</si>
  <si>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</si>
  <si>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</si>
  <si>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</si>
  <si>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</si>
  <si>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</si>
  <si>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</si>
  <si>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</si>
  <si>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</si>
  <si>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</si>
  <si>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</si>
  <si>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</si>
  <si>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</si>
  <si>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</si>
  <si>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</si>
  <si>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</si>
  <si>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</si>
  <si>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</si>
  <si>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</si>
  <si>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</si>
  <si>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</si>
  <si>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</si>
  <si>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</si>
  <si>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</si>
  <si>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</si>
  <si>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</si>
  <si>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</si>
  <si>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</si>
  <si>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</si>
  <si>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</si>
  <si>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</si>
  <si>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</si>
  <si>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</si>
  <si>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</si>
  <si>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</si>
  <si>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</si>
  <si>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</si>
  <si>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</si>
  <si>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</si>
  <si>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</si>
  <si>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</si>
  <si>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</si>
  <si>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</si>
  <si>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</si>
  <si>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</si>
  <si>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</si>
  <si>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</si>
  <si>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</si>
  <si>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</si>
  <si>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</si>
  <si>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</si>
  <si>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</si>
  <si>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</si>
  <si>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</si>
  <si>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</si>
  <si>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</si>
  <si>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</si>
  <si>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</si>
  <si>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</si>
  <si>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</si>
  <si>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</si>
  <si>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</si>
  <si>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</si>
  <si>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</si>
  <si>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</si>
  <si>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</si>
  <si>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</si>
  <si>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</si>
  <si>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</si>
  <si>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</si>
  <si>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</si>
  <si>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</si>
  <si>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</si>
  <si>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</si>
  <si>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</si>
  <si>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</si>
  <si>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</si>
  <si>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</si>
  <si>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</si>
  <si>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</si>
  <si>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</si>
  <si>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</si>
  <si>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</si>
  <si>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</si>
  <si>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</si>
  <si>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</si>
  <si>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</si>
  <si>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</si>
  <si>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</si>
  <si>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</si>
  <si>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</si>
  <si>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</si>
  <si>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</si>
  <si>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</si>
  <si>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</si>
  <si>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</si>
  <si>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</si>
  <si>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</si>
  <si>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</si>
  <si>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</si>
  <si>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</si>
  <si>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</si>
  <si>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</si>
  <si>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</si>
  <si>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</si>
  <si>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</si>
  <si>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</si>
  <si>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</si>
  <si>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</si>
  <si>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</si>
  <si>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</si>
  <si>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</si>
  <si>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</si>
  <si>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</si>
  <si>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</si>
  <si>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</si>
  <si>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</si>
  <si>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</si>
  <si>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</si>
  <si>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</si>
  <si>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</si>
  <si>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</si>
  <si>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</si>
  <si>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</si>
  <si>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</si>
  <si>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</si>
  <si>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</si>
  <si>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</si>
  <si>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</si>
  <si>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</si>
  <si>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</si>
  <si>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</si>
  <si>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</si>
  <si>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</si>
  <si>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</si>
  <si>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</si>
  <si>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</si>
  <si>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</si>
  <si>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</si>
  <si>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</si>
  <si>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</si>
  <si>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</si>
  <si>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</si>
  <si>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</si>
  <si>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</si>
  <si>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</si>
  <si>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</si>
  <si>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</si>
  <si>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</si>
  <si>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</si>
  <si>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</si>
  <si>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</si>
  <si>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</si>
  <si>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</si>
  <si>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</si>
  <si>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</si>
  <si>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</si>
  <si>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</si>
  <si>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</si>
  <si>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</si>
  <si>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</si>
  <si>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</si>
  <si>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</si>
  <si>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</si>
  <si>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</si>
  <si>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</si>
  <si>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</si>
  <si>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</si>
  <si>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</si>
  <si>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</si>
  <si>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</si>
  <si>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</si>
  <si>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</si>
  <si>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</si>
  <si>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</si>
  <si>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</si>
  <si>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</si>
  <si>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</si>
  <si>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</si>
  <si>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</si>
  <si>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</si>
  <si>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</si>
  <si>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</si>
  <si>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</si>
  <si>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</si>
  <si>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</si>
  <si>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</si>
  <si>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</si>
  <si>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</si>
  <si>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</si>
  <si>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</si>
  <si>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</si>
  <si>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</si>
  <si>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</si>
  <si>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</si>
  <si>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</si>
  <si>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</si>
  <si>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</si>
  <si>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</si>
  <si>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</si>
  <si>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</si>
  <si>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Gender Distribution</t>
  </si>
  <si>
    <t>Male</t>
  </si>
  <si>
    <t>Female</t>
  </si>
  <si>
    <t>Ethnicity Distribution</t>
  </si>
  <si>
    <t>Total</t>
  </si>
  <si>
    <t>Asian</t>
  </si>
  <si>
    <t>Arab</t>
  </si>
  <si>
    <t>Other</t>
  </si>
  <si>
    <t>Age Distribution</t>
  </si>
  <si>
    <t>Max Age:</t>
  </si>
  <si>
    <t>Min Age:</t>
  </si>
  <si>
    <t>18-27</t>
  </si>
  <si>
    <t>28-37</t>
  </si>
  <si>
    <t>38-47</t>
  </si>
  <si>
    <t>48-57</t>
  </si>
  <si>
    <t>58-68</t>
  </si>
  <si>
    <t>Session</t>
  </si>
  <si>
    <t>Session-1</t>
  </si>
  <si>
    <t>Session-2</t>
  </si>
  <si>
    <t>Session-3R</t>
  </si>
  <si>
    <t>Session-3L</t>
  </si>
  <si>
    <t>Average Interval for S-1 (in days)</t>
  </si>
  <si>
    <t>Max Interval for S-1 (in days)</t>
  </si>
  <si>
    <t>Min Interval for S-1 (in days)</t>
  </si>
  <si>
    <t>No. of Rec (S1)</t>
  </si>
  <si>
    <t>No. of Rec (S2)</t>
  </si>
  <si>
    <t>No. of Rec (S3R)</t>
  </si>
  <si>
    <t>No. of Rec (S3L)</t>
  </si>
  <si>
    <t>Number of Records</t>
  </si>
  <si>
    <t>S1</t>
  </si>
  <si>
    <t>S2</t>
  </si>
  <si>
    <t>S3R</t>
  </si>
  <si>
    <t>S3L</t>
  </si>
  <si>
    <t># of perticipants</t>
  </si>
  <si>
    <t># reccords</t>
  </si>
  <si>
    <t>Max # of Rec</t>
  </si>
  <si>
    <t>Min # Rec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</si>
</sst>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5" x14ac:knownFonts="1">
    <font>
      <sz val="11"/>
      <color theme="1"/>
      <name val="Arial"/>
    </font>
    <font>
      <sz val="11"/>
      <color theme="1"/>
      <name val="Arial"/>
      <family val="2"/>
    </font>
    <font>
      <sz val="11"/>
      <color theme="1"/>
      <name val="Calibri"/>
      <family val="2"/>
    </font>
    <font>
      <b/>
      <sz val="11"/>
      <color theme="1"/>
      <name val="Arial"/>
      <family val="2"/>
    </font>
    <font>
      <sz val="11"/>
      <color theme="9" tint="-0.249977111117893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0" fillId="0" borderId="0" xfId="0" applyFont="1" applyAlignment="1">
      <alignment horizontal="center"/>
    </xf>
    <xf numFmtId="0" fontId="1" fillId="0" borderId="0" xfId="0" quotePrefix="1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NumberFormat="1" applyFont="1" applyAlignment="1">
      <alignment horizontal="center"/>
    </xf>
    <xf numFmtId="0" fontId="4" fillId="0" borderId="0" xfId="0" quotePrefix="1" applyNumberFormat="1" applyFont="1" applyAlignment="1">
      <alignment horizontal="center"/>
    </xf>
    <xf numFmtId="0" fontId="3" fillId="0" borderId="0" xfId="0" applyFont="1" applyAlignment="1"/>
    <xf numFmtId="0" fontId="1" fillId="0" borderId="0" xfId="0" applyFont="1" applyAlignment="1"/>
    <xf numFmtId="0" fontId="2" fillId="0" borderId="1" xfId="0" applyFont="1" applyBorder="1" applyAlignment="1">
      <alignment horizontal="justify" vertical="center" wrapText="1"/>
    </xf>
    <xf numFmtId="0" fontId="2" fillId="0" borderId="2" xfId="0" applyFont="1" applyBorder="1" applyAlignment="1">
      <alignment horizontal="justify" vertical="center" wrapText="1"/>
    </xf>
    <xf numFmtId="0" fontId="2" fillId="0" borderId="3" xfId="0" applyFont="1" applyBorder="1" applyAlignment="1">
      <alignment horizontal="justify" vertical="center" wrapText="1"/>
    </xf>
    <xf numFmtId="164" fontId="0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883873098266732"/>
          <c:y val="5.146198830409357E-2"/>
          <c:w val="0.71464576007452141"/>
          <c:h val="0.8274848275544503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6BB-4823-A71C-627E92D9A6F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507-4511-B589-E83CFBBA443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507-4511-B589-E83CFBBA443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'MetaData Analysis'!$M$12:$O$12</c:f>
              <c:strCache>
                <c:ptCount val="3"/>
                <c:pt idx="0">
                  <c:v>Asian</c:v>
                </c:pt>
                <c:pt idx="1">
                  <c:v>Arab</c:v>
                </c:pt>
                <c:pt idx="2">
                  <c:v>Other</c:v>
                </c:pt>
              </c:strCache>
            </c:strRef>
          </c:cat>
          <c:val>
            <c:numRef>
              <c:f>'MetaData Analysis'!$M$13:$O$13</c:f>
              <c:numCache>
                <c:formatCode>General</c:formatCode>
                <c:ptCount val="3"/>
                <c:pt idx="0">
                  <c:v>98</c:v>
                </c:pt>
                <c:pt idx="1">
                  <c:v>98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BB-4823-A71C-627E92D9A6F8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4483963637346703E-2"/>
          <c:y val="2.4384470115200414E-2"/>
          <c:w val="0.90306001445895068"/>
          <c:h val="0.8624428430236743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'MetaData Analysis'!$M$36:$Q$36</c:f>
              <c:strCache>
                <c:ptCount val="5"/>
                <c:pt idx="0">
                  <c:v>18-27</c:v>
                </c:pt>
                <c:pt idx="1">
                  <c:v>28-37</c:v>
                </c:pt>
                <c:pt idx="2">
                  <c:v>38-47</c:v>
                </c:pt>
                <c:pt idx="3">
                  <c:v>48-57</c:v>
                </c:pt>
                <c:pt idx="4">
                  <c:v>58-68</c:v>
                </c:pt>
              </c:strCache>
            </c:strRef>
          </c:cat>
          <c:val>
            <c:numRef>
              <c:f>'MetaData Analysis'!$M$37:$Q$37</c:f>
              <c:numCache>
                <c:formatCode>General</c:formatCode>
                <c:ptCount val="5"/>
                <c:pt idx="0">
                  <c:v>61</c:v>
                </c:pt>
                <c:pt idx="1">
                  <c:v>79</c:v>
                </c:pt>
                <c:pt idx="2">
                  <c:v>39</c:v>
                </c:pt>
                <c:pt idx="3">
                  <c:v>14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A7-4920-9219-E82A8F9DA1B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349908383"/>
        <c:axId val="1349911711"/>
      </c:barChart>
      <c:catAx>
        <c:axId val="1349908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</a:t>
                </a:r>
              </a:p>
            </c:rich>
          </c:tx>
          <c:layout>
            <c:manualLayout>
              <c:xMode val="edge"/>
              <c:yMode val="edge"/>
              <c:x val="0.4881543738325706"/>
              <c:y val="0.937134329530504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9911711"/>
        <c:crosses val="autoZero"/>
        <c:auto val="1"/>
        <c:lblAlgn val="ctr"/>
        <c:lblOffset val="100"/>
        <c:noMultiLvlLbl val="0"/>
      </c:catAx>
      <c:valAx>
        <c:axId val="1349911711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 of PArticipants</a:t>
                </a:r>
              </a:p>
            </c:rich>
          </c:tx>
          <c:layout>
            <c:manualLayout>
              <c:xMode val="edge"/>
              <c:yMode val="edge"/>
              <c:x val="2.5474509127962626E-2"/>
              <c:y val="0.373182135686162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349908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911236926199936"/>
          <c:y val="5.9671429960143886E-2"/>
          <c:w val="0.6885359722783897"/>
          <c:h val="0.7996680941198139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D4D-4F9E-A26A-C8DFD5026AC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D4D-4F9E-A26A-C8DFD5026AC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'MetaData Analysis'!$M$4:$N$4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'MetaData Analysis'!$M$5:$N$5</c:f>
              <c:numCache>
                <c:formatCode>General</c:formatCode>
                <c:ptCount val="2"/>
                <c:pt idx="0">
                  <c:v>130</c:v>
                </c:pt>
                <c:pt idx="1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F3-4EAA-A39C-F39734A8AA1D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676274</xdr:colOff>
      <xdr:row>1</xdr:row>
      <xdr:rowOff>19049</xdr:rowOff>
    </xdr:from>
    <xdr:to>
      <xdr:col>25</xdr:col>
      <xdr:colOff>390525</xdr:colOff>
      <xdr:row>15</xdr:row>
      <xdr:rowOff>180974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519113</xdr:colOff>
      <xdr:row>26</xdr:row>
      <xdr:rowOff>104775</xdr:rowOff>
    </xdr:from>
    <xdr:to>
      <xdr:col>25</xdr:col>
      <xdr:colOff>552450</xdr:colOff>
      <xdr:row>45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66675</xdr:colOff>
      <xdr:row>1</xdr:row>
      <xdr:rowOff>19050</xdr:rowOff>
    </xdr:from>
    <xdr:to>
      <xdr:col>20</xdr:col>
      <xdr:colOff>476250</xdr:colOff>
      <xdr:row>16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1"/>
  <sheetViews>
    <sheetView workbookViewId="0">
      <selection activeCell="S38" sqref="S38"/>
    </sheetView>
  </sheetViews>
  <sheetFormatPr defaultRowHeight="14.25" x14ac:dyDescent="0.2"/>
  <sheetData>
    <row r="1" spans="1:11" x14ac:dyDescent="0.2">
      <c r="A1" t="s">
        <v>0</v>
      </c>
      <c r="B1" t="s">
        <v>1</v>
      </c>
      <c r="C1" t="s">
        <v>4</v>
      </c>
      <c r="D1" t="s">
        <v>6</v>
      </c>
      <c r="E1" t="s">
        <v>5</v>
      </c>
      <c r="F1" t="s">
        <v>7</v>
      </c>
      <c r="G1" t="s">
        <v>8</v>
      </c>
      <c r="H1" t="s">
        <v>253</v>
      </c>
      <c r="I1" t="s">
        <v>254</v>
      </c>
      <c r="J1" t="s">
        <v>255</v>
      </c>
      <c r="K1" t="s">
        <v>256</v>
      </c>
    </row>
    <row r="2" spans="1:11" x14ac:dyDescent="0.2">
      <c r="A2" t="s">
        <v>9</v>
      </c>
      <c r="B2" t="s">
        <v>2</v>
      </c>
      <c r="C2" t="s">
        <v>234</v>
      </c>
      <c r="D2">
        <v>35</v>
      </c>
      <c r="E2">
        <v>122</v>
      </c>
      <c r="F2">
        <v>3323</v>
      </c>
      <c r="G2">
        <v>3323</v>
      </c>
      <c r="H2">
        <v>2</v>
      </c>
      <c r="I2">
        <v>2</v>
      </c>
      <c r="J2">
        <v>3</v>
      </c>
      <c r="K2">
        <v>3</v>
      </c>
    </row>
    <row r="3" spans="1:11" x14ac:dyDescent="0.2">
      <c r="A3" t="s">
        <v>10</v>
      </c>
      <c r="B3" t="s">
        <v>3</v>
      </c>
      <c r="C3" t="s">
        <v>234</v>
      </c>
      <c r="D3">
        <v>30</v>
      </c>
      <c r="E3">
        <v>25</v>
      </c>
      <c r="F3">
        <v>3290</v>
      </c>
      <c r="G3">
        <v>3290</v>
      </c>
      <c r="H3">
        <v>2</v>
      </c>
      <c r="I3">
        <v>2</v>
      </c>
      <c r="J3">
        <v>3</v>
      </c>
      <c r="K3">
        <v>3</v>
      </c>
    </row>
    <row r="4" spans="1:11" x14ac:dyDescent="0.2">
      <c r="A4" t="s">
        <v>11</v>
      </c>
      <c r="B4" t="s">
        <v>2</v>
      </c>
      <c r="C4" t="s">
        <v>234</v>
      </c>
      <c r="D4">
        <v>68</v>
      </c>
      <c r="E4">
        <v>21</v>
      </c>
      <c r="H4">
        <v>2</v>
      </c>
      <c r="I4">
        <v>2</v>
      </c>
    </row>
    <row r="5" spans="1:11" x14ac:dyDescent="0.2">
      <c r="A5" t="s">
        <v>12</v>
      </c>
      <c r="B5" t="s">
        <v>2</v>
      </c>
      <c r="C5" t="s">
        <v>234</v>
      </c>
      <c r="D5">
        <v>36</v>
      </c>
      <c r="E5">
        <v>21</v>
      </c>
      <c r="F5">
        <v>3432</v>
      </c>
      <c r="G5">
        <v>3432</v>
      </c>
      <c r="H5">
        <v>2</v>
      </c>
      <c r="I5">
        <v>2</v>
      </c>
      <c r="J5">
        <v>3</v>
      </c>
      <c r="K5">
        <v>3</v>
      </c>
    </row>
    <row r="6" spans="1:11" x14ac:dyDescent="0.2">
      <c r="A6" t="s">
        <v>13</v>
      </c>
      <c r="B6" t="s">
        <v>2</v>
      </c>
      <c r="C6" t="s">
        <v>234</v>
      </c>
      <c r="D6">
        <v>37</v>
      </c>
      <c r="E6">
        <v>114</v>
      </c>
      <c r="F6">
        <v>3302</v>
      </c>
      <c r="G6">
        <v>3302</v>
      </c>
      <c r="H6">
        <v>2</v>
      </c>
      <c r="I6">
        <v>2</v>
      </c>
      <c r="J6">
        <v>3</v>
      </c>
      <c r="K6">
        <v>3</v>
      </c>
    </row>
    <row r="7" spans="1:11" x14ac:dyDescent="0.2">
      <c r="A7" t="s">
        <v>14</v>
      </c>
      <c r="B7" t="s">
        <v>2</v>
      </c>
      <c r="C7" t="s">
        <v>234</v>
      </c>
      <c r="D7">
        <v>37</v>
      </c>
      <c r="E7">
        <v>21</v>
      </c>
      <c r="F7">
        <v>3260</v>
      </c>
      <c r="G7">
        <v>3260</v>
      </c>
      <c r="H7">
        <v>2</v>
      </c>
      <c r="I7">
        <v>2</v>
      </c>
      <c r="J7">
        <v>3</v>
      </c>
      <c r="K7">
        <v>3</v>
      </c>
    </row>
    <row r="8" spans="1:11" x14ac:dyDescent="0.2">
      <c r="A8" t="s">
        <v>15</v>
      </c>
      <c r="B8" t="s">
        <v>2</v>
      </c>
      <c r="C8" t="s">
        <v>234</v>
      </c>
      <c r="D8">
        <v>42</v>
      </c>
      <c r="E8">
        <v>21</v>
      </c>
      <c r="F8">
        <v>389</v>
      </c>
      <c r="G8">
        <v>389</v>
      </c>
      <c r="H8">
        <v>2</v>
      </c>
      <c r="I8">
        <v>2</v>
      </c>
      <c r="J8">
        <v>3</v>
      </c>
      <c r="K8">
        <v>3</v>
      </c>
    </row>
    <row r="9" spans="1:11" x14ac:dyDescent="0.2">
      <c r="A9" t="s">
        <v>16</v>
      </c>
      <c r="B9" t="s">
        <v>2</v>
      </c>
      <c r="C9" t="s">
        <v>234</v>
      </c>
      <c r="D9">
        <v>39</v>
      </c>
      <c r="E9">
        <v>21</v>
      </c>
      <c r="F9">
        <v>3291</v>
      </c>
      <c r="G9">
        <v>3291</v>
      </c>
      <c r="H9">
        <v>2</v>
      </c>
      <c r="I9">
        <v>2</v>
      </c>
      <c r="J9">
        <v>3</v>
      </c>
      <c r="K9">
        <v>3</v>
      </c>
    </row>
    <row r="10" spans="1:11" x14ac:dyDescent="0.2">
      <c r="A10" t="s">
        <v>17</v>
      </c>
      <c r="B10" t="s">
        <v>2</v>
      </c>
      <c r="C10" t="s">
        <v>234</v>
      </c>
      <c r="D10">
        <v>37</v>
      </c>
      <c r="E10">
        <v>21</v>
      </c>
      <c r="F10">
        <v>646</v>
      </c>
      <c r="G10">
        <v>3260</v>
      </c>
      <c r="H10">
        <v>2</v>
      </c>
      <c r="I10">
        <v>2</v>
      </c>
      <c r="J10">
        <v>3</v>
      </c>
      <c r="K10">
        <v>3</v>
      </c>
    </row>
    <row r="11" spans="1:11" x14ac:dyDescent="0.2">
      <c r="A11" t="s">
        <v>18</v>
      </c>
      <c r="B11" t="s">
        <v>3</v>
      </c>
      <c r="C11" t="s">
        <v>234</v>
      </c>
      <c r="D11">
        <v>57</v>
      </c>
      <c r="E11">
        <v>21</v>
      </c>
      <c r="H11">
        <v>2</v>
      </c>
      <c r="I11">
        <v>2</v>
      </c>
    </row>
    <row r="12" spans="1:11" x14ac:dyDescent="0.2">
      <c r="A12" t="s">
        <v>19</v>
      </c>
      <c r="B12" t="s">
        <v>3</v>
      </c>
      <c r="C12" t="s">
        <v>234</v>
      </c>
      <c r="D12">
        <v>30</v>
      </c>
      <c r="E12">
        <v>21</v>
      </c>
      <c r="F12">
        <v>646</v>
      </c>
      <c r="G12">
        <v>3291</v>
      </c>
      <c r="H12">
        <v>2</v>
      </c>
      <c r="I12">
        <v>2</v>
      </c>
      <c r="J12">
        <v>3</v>
      </c>
      <c r="K12">
        <v>3</v>
      </c>
    </row>
    <row r="13" spans="1:11" x14ac:dyDescent="0.2">
      <c r="A13" t="s">
        <v>20</v>
      </c>
      <c r="B13" t="s">
        <v>3</v>
      </c>
      <c r="C13" t="s">
        <v>236</v>
      </c>
      <c r="D13">
        <v>29</v>
      </c>
      <c r="E13">
        <v>21</v>
      </c>
      <c r="F13">
        <v>3432</v>
      </c>
      <c r="G13">
        <v>3309</v>
      </c>
      <c r="H13">
        <v>2</v>
      </c>
      <c r="I13">
        <v>2</v>
      </c>
      <c r="J13">
        <v>3</v>
      </c>
      <c r="K13">
        <v>3</v>
      </c>
    </row>
    <row r="14" spans="1:11" x14ac:dyDescent="0.2">
      <c r="A14" t="s">
        <v>21</v>
      </c>
      <c r="B14" t="s">
        <v>3</v>
      </c>
      <c r="C14" t="s">
        <v>234</v>
      </c>
      <c r="D14">
        <v>33</v>
      </c>
      <c r="E14">
        <v>21</v>
      </c>
      <c r="F14">
        <v>389</v>
      </c>
      <c r="G14">
        <v>389</v>
      </c>
      <c r="H14">
        <v>2</v>
      </c>
      <c r="I14">
        <v>2</v>
      </c>
      <c r="J14">
        <v>3</v>
      </c>
      <c r="K14">
        <v>3</v>
      </c>
    </row>
    <row r="15" spans="1:11" x14ac:dyDescent="0.2">
      <c r="A15" t="s">
        <v>22</v>
      </c>
      <c r="B15" t="s">
        <v>3</v>
      </c>
      <c r="C15" t="s">
        <v>234</v>
      </c>
      <c r="D15">
        <v>27</v>
      </c>
      <c r="E15">
        <v>28</v>
      </c>
      <c r="F15">
        <v>3302</v>
      </c>
      <c r="G15">
        <v>3303</v>
      </c>
      <c r="H15">
        <v>2</v>
      </c>
      <c r="I15">
        <v>2</v>
      </c>
      <c r="J15">
        <v>3</v>
      </c>
      <c r="K15">
        <v>3</v>
      </c>
    </row>
    <row r="16" spans="1:11" x14ac:dyDescent="0.2">
      <c r="A16" t="s">
        <v>23</v>
      </c>
      <c r="B16" t="s">
        <v>3</v>
      </c>
      <c r="C16" t="s">
        <v>234</v>
      </c>
      <c r="D16">
        <v>28</v>
      </c>
      <c r="E16">
        <v>21</v>
      </c>
      <c r="F16">
        <v>3291</v>
      </c>
      <c r="G16">
        <v>3291</v>
      </c>
      <c r="H16">
        <v>2</v>
      </c>
      <c r="I16">
        <v>2</v>
      </c>
      <c r="J16">
        <v>3</v>
      </c>
      <c r="K16">
        <v>3</v>
      </c>
    </row>
    <row r="17" spans="1:11" x14ac:dyDescent="0.2">
      <c r="A17" t="s">
        <v>24</v>
      </c>
      <c r="B17" t="s">
        <v>3</v>
      </c>
      <c r="C17" t="s">
        <v>234</v>
      </c>
      <c r="D17">
        <v>24</v>
      </c>
      <c r="E17">
        <v>20</v>
      </c>
      <c r="H17">
        <v>2</v>
      </c>
      <c r="I17">
        <v>2</v>
      </c>
    </row>
    <row r="18" spans="1:11" x14ac:dyDescent="0.2">
      <c r="A18" t="s">
        <v>25</v>
      </c>
      <c r="B18" t="s">
        <v>2</v>
      </c>
      <c r="C18" t="s">
        <v>235</v>
      </c>
      <c r="D18">
        <v>31</v>
      </c>
      <c r="E18">
        <v>123</v>
      </c>
      <c r="H18">
        <v>2</v>
      </c>
      <c r="I18">
        <v>2</v>
      </c>
    </row>
    <row r="19" spans="1:11" x14ac:dyDescent="0.2">
      <c r="A19" t="s">
        <v>26</v>
      </c>
      <c r="B19" t="s">
        <v>2</v>
      </c>
      <c r="C19" t="s">
        <v>235</v>
      </c>
      <c r="D19">
        <v>29</v>
      </c>
      <c r="E19">
        <v>22</v>
      </c>
      <c r="H19">
        <v>2</v>
      </c>
      <c r="I19">
        <v>2</v>
      </c>
    </row>
    <row r="20" spans="1:11" x14ac:dyDescent="0.2">
      <c r="A20" t="s">
        <v>27</v>
      </c>
      <c r="B20" t="s">
        <v>2</v>
      </c>
      <c r="C20" t="s">
        <v>235</v>
      </c>
      <c r="D20">
        <v>26</v>
      </c>
      <c r="E20">
        <v>21</v>
      </c>
      <c r="H20">
        <v>2</v>
      </c>
      <c r="I20">
        <v>2</v>
      </c>
    </row>
    <row r="21" spans="1:11" x14ac:dyDescent="0.2">
      <c r="A21" t="s">
        <v>28</v>
      </c>
      <c r="B21" t="s">
        <v>2</v>
      </c>
      <c r="C21" t="s">
        <v>235</v>
      </c>
      <c r="D21">
        <v>31</v>
      </c>
      <c r="E21">
        <v>22</v>
      </c>
      <c r="H21">
        <v>2</v>
      </c>
      <c r="I21">
        <v>2</v>
      </c>
    </row>
    <row r="22" spans="1:11" x14ac:dyDescent="0.2">
      <c r="A22" t="s">
        <v>29</v>
      </c>
      <c r="B22" t="s">
        <v>2</v>
      </c>
      <c r="C22" t="s">
        <v>235</v>
      </c>
      <c r="D22">
        <v>33</v>
      </c>
      <c r="E22">
        <v>120</v>
      </c>
      <c r="H22">
        <v>2</v>
      </c>
      <c r="I22">
        <v>2</v>
      </c>
    </row>
    <row r="23" spans="1:11" x14ac:dyDescent="0.2">
      <c r="A23" t="s">
        <v>30</v>
      </c>
      <c r="B23" t="s">
        <v>2</v>
      </c>
      <c r="C23" t="s">
        <v>235</v>
      </c>
      <c r="D23">
        <v>37</v>
      </c>
      <c r="E23">
        <v>21</v>
      </c>
      <c r="H23">
        <v>2</v>
      </c>
      <c r="I23">
        <v>2</v>
      </c>
    </row>
    <row r="24" spans="1:11" x14ac:dyDescent="0.2">
      <c r="A24" t="s">
        <v>31</v>
      </c>
      <c r="B24" t="s">
        <v>2</v>
      </c>
      <c r="C24" t="s">
        <v>235</v>
      </c>
      <c r="D24">
        <v>30</v>
      </c>
      <c r="E24">
        <v>22</v>
      </c>
      <c r="F24">
        <v>3301</v>
      </c>
      <c r="G24">
        <v>3302</v>
      </c>
      <c r="H24">
        <v>2</v>
      </c>
      <c r="I24">
        <v>2</v>
      </c>
      <c r="J24">
        <v>3</v>
      </c>
      <c r="K24">
        <v>3</v>
      </c>
    </row>
    <row r="25" spans="1:11" x14ac:dyDescent="0.2">
      <c r="A25" t="s">
        <v>32</v>
      </c>
      <c r="B25" t="s">
        <v>2</v>
      </c>
      <c r="C25" t="s">
        <v>235</v>
      </c>
      <c r="D25">
        <v>33</v>
      </c>
      <c r="E25">
        <v>25</v>
      </c>
      <c r="H25">
        <v>2</v>
      </c>
      <c r="I25">
        <v>2</v>
      </c>
    </row>
    <row r="26" spans="1:11" x14ac:dyDescent="0.2">
      <c r="A26" t="s">
        <v>33</v>
      </c>
      <c r="B26" t="s">
        <v>2</v>
      </c>
      <c r="C26" t="s">
        <v>235</v>
      </c>
      <c r="D26">
        <v>33</v>
      </c>
      <c r="E26">
        <v>122</v>
      </c>
      <c r="H26">
        <v>2</v>
      </c>
      <c r="I26">
        <v>2</v>
      </c>
    </row>
    <row r="27" spans="1:11" x14ac:dyDescent="0.2">
      <c r="A27" t="s">
        <v>34</v>
      </c>
      <c r="B27" t="s">
        <v>2</v>
      </c>
      <c r="C27" t="s">
        <v>235</v>
      </c>
      <c r="D27">
        <v>34</v>
      </c>
      <c r="E27">
        <v>21</v>
      </c>
      <c r="H27">
        <v>2</v>
      </c>
      <c r="I27">
        <v>2</v>
      </c>
    </row>
    <row r="28" spans="1:11" x14ac:dyDescent="0.2">
      <c r="A28" t="s">
        <v>35</v>
      </c>
      <c r="B28" t="s">
        <v>2</v>
      </c>
      <c r="C28" t="s">
        <v>235</v>
      </c>
      <c r="D28">
        <v>41</v>
      </c>
      <c r="E28">
        <v>24</v>
      </c>
      <c r="F28">
        <v>3286</v>
      </c>
      <c r="G28">
        <v>3286</v>
      </c>
      <c r="H28">
        <v>2</v>
      </c>
      <c r="I28">
        <v>2</v>
      </c>
      <c r="J28">
        <v>3</v>
      </c>
      <c r="K28">
        <v>3</v>
      </c>
    </row>
    <row r="29" spans="1:11" x14ac:dyDescent="0.2">
      <c r="A29" t="s">
        <v>36</v>
      </c>
      <c r="B29" t="s">
        <v>2</v>
      </c>
      <c r="C29" t="s">
        <v>235</v>
      </c>
      <c r="D29">
        <v>48</v>
      </c>
      <c r="E29">
        <v>25</v>
      </c>
      <c r="F29">
        <v>3286</v>
      </c>
      <c r="G29">
        <v>3286</v>
      </c>
      <c r="H29">
        <v>2</v>
      </c>
      <c r="I29">
        <v>2</v>
      </c>
      <c r="J29">
        <v>3</v>
      </c>
      <c r="K29">
        <v>3</v>
      </c>
    </row>
    <row r="30" spans="1:11" x14ac:dyDescent="0.2">
      <c r="A30" t="s">
        <v>37</v>
      </c>
      <c r="B30" t="s">
        <v>2</v>
      </c>
      <c r="C30" t="s">
        <v>235</v>
      </c>
      <c r="D30">
        <v>34</v>
      </c>
      <c r="E30">
        <v>24</v>
      </c>
      <c r="H30">
        <v>2</v>
      </c>
      <c r="I30">
        <v>2</v>
      </c>
    </row>
    <row r="31" spans="1:11" x14ac:dyDescent="0.2">
      <c r="A31" t="s">
        <v>38</v>
      </c>
      <c r="B31" t="s">
        <v>2</v>
      </c>
      <c r="C31" t="s">
        <v>234</v>
      </c>
      <c r="D31">
        <v>28</v>
      </c>
      <c r="E31">
        <v>24</v>
      </c>
      <c r="H31">
        <v>2</v>
      </c>
      <c r="I31">
        <v>2</v>
      </c>
    </row>
    <row r="32" spans="1:11" x14ac:dyDescent="0.2">
      <c r="A32" t="s">
        <v>39</v>
      </c>
      <c r="B32" t="s">
        <v>2</v>
      </c>
      <c r="C32" t="s">
        <v>235</v>
      </c>
      <c r="D32">
        <v>41</v>
      </c>
      <c r="E32">
        <v>24</v>
      </c>
      <c r="F32">
        <v>3286</v>
      </c>
      <c r="G32">
        <v>3286</v>
      </c>
      <c r="H32">
        <v>2</v>
      </c>
      <c r="I32">
        <v>2</v>
      </c>
      <c r="J32">
        <v>3</v>
      </c>
      <c r="K32">
        <v>3</v>
      </c>
    </row>
    <row r="33" spans="1:9" x14ac:dyDescent="0.2">
      <c r="A33" t="s">
        <v>40</v>
      </c>
      <c r="B33" t="s">
        <v>2</v>
      </c>
      <c r="C33" t="s">
        <v>235</v>
      </c>
      <c r="D33">
        <v>28</v>
      </c>
      <c r="E33">
        <v>22</v>
      </c>
      <c r="H33">
        <v>2</v>
      </c>
      <c r="I33">
        <v>2</v>
      </c>
    </row>
    <row r="34" spans="1:9" x14ac:dyDescent="0.2">
      <c r="A34" t="s">
        <v>41</v>
      </c>
      <c r="B34" t="s">
        <v>3</v>
      </c>
      <c r="C34" t="s">
        <v>235</v>
      </c>
      <c r="D34">
        <v>18</v>
      </c>
      <c r="E34">
        <v>24</v>
      </c>
      <c r="H34">
        <v>2</v>
      </c>
      <c r="I34">
        <v>2</v>
      </c>
    </row>
    <row r="35" spans="1:9" x14ac:dyDescent="0.2">
      <c r="A35" t="s">
        <v>42</v>
      </c>
      <c r="B35" t="s">
        <v>3</v>
      </c>
      <c r="C35" t="s">
        <v>235</v>
      </c>
      <c r="D35">
        <v>23</v>
      </c>
      <c r="E35">
        <v>24</v>
      </c>
      <c r="H35">
        <v>2</v>
      </c>
      <c r="I35">
        <v>2</v>
      </c>
    </row>
    <row r="36" spans="1:9" x14ac:dyDescent="0.2">
      <c r="A36" t="s">
        <v>43</v>
      </c>
      <c r="B36" t="s">
        <v>3</v>
      </c>
      <c r="C36" t="s">
        <v>235</v>
      </c>
      <c r="D36">
        <v>52</v>
      </c>
      <c r="E36">
        <v>24</v>
      </c>
      <c r="H36">
        <v>2</v>
      </c>
      <c r="I36">
        <v>2</v>
      </c>
    </row>
    <row r="37" spans="1:9" x14ac:dyDescent="0.2">
      <c r="A37" t="s">
        <v>44</v>
      </c>
      <c r="B37" t="s">
        <v>2</v>
      </c>
      <c r="C37" t="s">
        <v>235</v>
      </c>
      <c r="D37">
        <v>21</v>
      </c>
      <c r="E37">
        <v>20</v>
      </c>
      <c r="H37">
        <v>2</v>
      </c>
      <c r="I37">
        <v>2</v>
      </c>
    </row>
    <row r="38" spans="1:9" x14ac:dyDescent="0.2">
      <c r="A38" t="s">
        <v>45</v>
      </c>
      <c r="B38" t="s">
        <v>2</v>
      </c>
      <c r="C38" t="s">
        <v>235</v>
      </c>
      <c r="D38">
        <v>25</v>
      </c>
      <c r="E38">
        <v>23</v>
      </c>
      <c r="H38">
        <v>2</v>
      </c>
      <c r="I38">
        <v>2</v>
      </c>
    </row>
    <row r="39" spans="1:9" x14ac:dyDescent="0.2">
      <c r="A39" t="s">
        <v>46</v>
      </c>
      <c r="B39" t="s">
        <v>2</v>
      </c>
      <c r="C39" t="s">
        <v>235</v>
      </c>
      <c r="D39">
        <v>44</v>
      </c>
      <c r="E39">
        <v>19</v>
      </c>
      <c r="H39">
        <v>2</v>
      </c>
      <c r="I39">
        <v>2</v>
      </c>
    </row>
    <row r="40" spans="1:9" x14ac:dyDescent="0.2">
      <c r="A40" t="s">
        <v>47</v>
      </c>
      <c r="B40" t="s">
        <v>2</v>
      </c>
      <c r="C40" t="s">
        <v>235</v>
      </c>
      <c r="D40">
        <v>37</v>
      </c>
      <c r="E40">
        <v>22</v>
      </c>
      <c r="H40">
        <v>2</v>
      </c>
      <c r="I40">
        <v>2</v>
      </c>
    </row>
    <row r="41" spans="1:9" x14ac:dyDescent="0.2">
      <c r="A41" t="s">
        <v>48</v>
      </c>
      <c r="B41" t="s">
        <v>2</v>
      </c>
      <c r="C41" t="s">
        <v>235</v>
      </c>
      <c r="D41">
        <v>26</v>
      </c>
      <c r="E41">
        <v>18</v>
      </c>
      <c r="H41">
        <v>2</v>
      </c>
      <c r="I41">
        <v>2</v>
      </c>
    </row>
    <row r="42" spans="1:9" x14ac:dyDescent="0.2">
      <c r="A42" t="s">
        <v>49</v>
      </c>
      <c r="B42" t="s">
        <v>2</v>
      </c>
      <c r="C42" t="s">
        <v>235</v>
      </c>
      <c r="D42">
        <v>31</v>
      </c>
      <c r="E42">
        <v>19</v>
      </c>
      <c r="H42">
        <v>2</v>
      </c>
      <c r="I42">
        <v>2</v>
      </c>
    </row>
    <row r="43" spans="1:9" x14ac:dyDescent="0.2">
      <c r="A43" t="s">
        <v>50</v>
      </c>
      <c r="B43" t="s">
        <v>2</v>
      </c>
      <c r="C43" t="s">
        <v>235</v>
      </c>
      <c r="D43">
        <v>33</v>
      </c>
      <c r="E43">
        <v>32</v>
      </c>
      <c r="H43">
        <v>2</v>
      </c>
      <c r="I43">
        <v>2</v>
      </c>
    </row>
    <row r="44" spans="1:9" x14ac:dyDescent="0.2">
      <c r="A44" t="s">
        <v>51</v>
      </c>
      <c r="B44" t="s">
        <v>3</v>
      </c>
      <c r="C44" t="s">
        <v>235</v>
      </c>
      <c r="D44">
        <v>26</v>
      </c>
      <c r="E44">
        <v>20</v>
      </c>
      <c r="H44">
        <v>2</v>
      </c>
      <c r="I44">
        <v>2</v>
      </c>
    </row>
    <row r="45" spans="1:9" x14ac:dyDescent="0.2">
      <c r="A45" t="s">
        <v>52</v>
      </c>
      <c r="B45" t="s">
        <v>3</v>
      </c>
      <c r="C45" t="s">
        <v>234</v>
      </c>
      <c r="D45">
        <v>35</v>
      </c>
      <c r="E45">
        <v>18</v>
      </c>
      <c r="H45">
        <v>2</v>
      </c>
      <c r="I45">
        <v>2</v>
      </c>
    </row>
    <row r="46" spans="1:9" x14ac:dyDescent="0.2">
      <c r="A46" t="s">
        <v>53</v>
      </c>
      <c r="B46" t="s">
        <v>2</v>
      </c>
      <c r="C46" t="s">
        <v>235</v>
      </c>
      <c r="D46">
        <v>20</v>
      </c>
      <c r="E46">
        <v>20</v>
      </c>
      <c r="H46">
        <v>2</v>
      </c>
      <c r="I46">
        <v>2</v>
      </c>
    </row>
    <row r="47" spans="1:9" x14ac:dyDescent="0.2">
      <c r="A47" t="s">
        <v>54</v>
      </c>
      <c r="B47" t="s">
        <v>2</v>
      </c>
      <c r="C47" t="s">
        <v>235</v>
      </c>
      <c r="D47">
        <v>32</v>
      </c>
      <c r="E47">
        <v>20</v>
      </c>
      <c r="H47">
        <v>2</v>
      </c>
      <c r="I47">
        <v>2</v>
      </c>
    </row>
    <row r="48" spans="1:9" x14ac:dyDescent="0.2">
      <c r="A48" t="s">
        <v>55</v>
      </c>
      <c r="B48" t="s">
        <v>2</v>
      </c>
      <c r="C48" t="s">
        <v>235</v>
      </c>
      <c r="D48">
        <v>32</v>
      </c>
      <c r="E48">
        <v>17</v>
      </c>
      <c r="H48">
        <v>2</v>
      </c>
      <c r="I48">
        <v>2</v>
      </c>
    </row>
    <row r="49" spans="1:11" x14ac:dyDescent="0.2">
      <c r="A49" t="s">
        <v>56</v>
      </c>
      <c r="B49" t="s">
        <v>2</v>
      </c>
      <c r="C49" t="s">
        <v>235</v>
      </c>
      <c r="D49">
        <v>47</v>
      </c>
      <c r="E49">
        <v>17</v>
      </c>
      <c r="H49">
        <v>2</v>
      </c>
      <c r="I49">
        <v>2</v>
      </c>
    </row>
    <row r="50" spans="1:11" x14ac:dyDescent="0.2">
      <c r="A50" t="s">
        <v>57</v>
      </c>
      <c r="B50" t="s">
        <v>2</v>
      </c>
      <c r="C50" t="s">
        <v>235</v>
      </c>
      <c r="D50">
        <v>27</v>
      </c>
      <c r="E50">
        <v>14</v>
      </c>
      <c r="H50">
        <v>2</v>
      </c>
      <c r="I50">
        <v>2</v>
      </c>
    </row>
    <row r="51" spans="1:11" x14ac:dyDescent="0.2">
      <c r="A51" t="s">
        <v>58</v>
      </c>
      <c r="B51" t="s">
        <v>2</v>
      </c>
      <c r="C51" t="s">
        <v>235</v>
      </c>
      <c r="D51">
        <v>26</v>
      </c>
      <c r="E51">
        <v>28</v>
      </c>
      <c r="H51">
        <v>2</v>
      </c>
      <c r="I51">
        <v>2</v>
      </c>
    </row>
    <row r="52" spans="1:11" x14ac:dyDescent="0.2">
      <c r="A52" t="s">
        <v>59</v>
      </c>
      <c r="B52" t="s">
        <v>2</v>
      </c>
      <c r="C52" t="s">
        <v>234</v>
      </c>
      <c r="D52">
        <v>37</v>
      </c>
      <c r="E52">
        <v>13</v>
      </c>
      <c r="F52">
        <v>3288</v>
      </c>
      <c r="G52">
        <v>3288</v>
      </c>
      <c r="H52">
        <v>2</v>
      </c>
      <c r="I52">
        <v>2</v>
      </c>
      <c r="J52">
        <v>3</v>
      </c>
      <c r="K52">
        <v>3</v>
      </c>
    </row>
    <row r="53" spans="1:11" x14ac:dyDescent="0.2">
      <c r="A53" t="s">
        <v>60</v>
      </c>
      <c r="B53" t="s">
        <v>2</v>
      </c>
      <c r="C53" t="s">
        <v>235</v>
      </c>
      <c r="D53">
        <v>37</v>
      </c>
      <c r="E53">
        <v>22</v>
      </c>
      <c r="F53">
        <v>3419</v>
      </c>
      <c r="G53">
        <v>3419</v>
      </c>
      <c r="H53">
        <v>2</v>
      </c>
      <c r="I53">
        <v>2</v>
      </c>
      <c r="J53">
        <v>3</v>
      </c>
      <c r="K53">
        <v>3</v>
      </c>
    </row>
    <row r="54" spans="1:11" x14ac:dyDescent="0.2">
      <c r="A54" t="s">
        <v>61</v>
      </c>
      <c r="B54" t="s">
        <v>3</v>
      </c>
      <c r="C54" t="s">
        <v>235</v>
      </c>
      <c r="D54">
        <v>27</v>
      </c>
      <c r="E54">
        <v>184</v>
      </c>
      <c r="H54">
        <v>2</v>
      </c>
      <c r="I54">
        <v>2</v>
      </c>
    </row>
    <row r="55" spans="1:11" x14ac:dyDescent="0.2">
      <c r="A55" t="s">
        <v>62</v>
      </c>
      <c r="B55" t="s">
        <v>2</v>
      </c>
      <c r="C55" t="s">
        <v>234</v>
      </c>
      <c r="D55">
        <v>48</v>
      </c>
      <c r="E55">
        <v>19</v>
      </c>
      <c r="F55">
        <v>3024</v>
      </c>
      <c r="G55">
        <v>3026</v>
      </c>
      <c r="H55">
        <v>2</v>
      </c>
      <c r="I55">
        <v>2</v>
      </c>
      <c r="J55">
        <v>3</v>
      </c>
      <c r="K55">
        <v>3</v>
      </c>
    </row>
    <row r="56" spans="1:11" x14ac:dyDescent="0.2">
      <c r="A56" t="s">
        <v>63</v>
      </c>
      <c r="B56" t="s">
        <v>2</v>
      </c>
      <c r="C56" t="s">
        <v>235</v>
      </c>
      <c r="D56">
        <v>23</v>
      </c>
      <c r="E56">
        <v>241</v>
      </c>
      <c r="H56">
        <v>2</v>
      </c>
      <c r="I56">
        <v>2</v>
      </c>
    </row>
    <row r="57" spans="1:11" x14ac:dyDescent="0.2">
      <c r="A57" t="s">
        <v>64</v>
      </c>
      <c r="B57" t="s">
        <v>2</v>
      </c>
      <c r="C57" t="s">
        <v>235</v>
      </c>
      <c r="D57">
        <v>21</v>
      </c>
      <c r="E57">
        <v>108</v>
      </c>
      <c r="H57">
        <v>2</v>
      </c>
      <c r="I57">
        <v>2</v>
      </c>
    </row>
    <row r="58" spans="1:11" x14ac:dyDescent="0.2">
      <c r="A58" t="s">
        <v>65</v>
      </c>
      <c r="B58" t="s">
        <v>3</v>
      </c>
      <c r="C58" t="s">
        <v>235</v>
      </c>
      <c r="D58">
        <v>26</v>
      </c>
      <c r="E58">
        <v>183</v>
      </c>
      <c r="H58">
        <v>2</v>
      </c>
      <c r="I58">
        <v>2</v>
      </c>
    </row>
    <row r="59" spans="1:11" x14ac:dyDescent="0.2">
      <c r="A59" t="s">
        <v>66</v>
      </c>
      <c r="B59" t="s">
        <v>3</v>
      </c>
      <c r="C59" t="s">
        <v>235</v>
      </c>
      <c r="D59">
        <v>34</v>
      </c>
      <c r="E59">
        <v>183</v>
      </c>
      <c r="H59">
        <v>2</v>
      </c>
      <c r="I59">
        <v>2</v>
      </c>
    </row>
    <row r="60" spans="1:11" x14ac:dyDescent="0.2">
      <c r="A60" t="s">
        <v>67</v>
      </c>
      <c r="B60" t="s">
        <v>3</v>
      </c>
      <c r="C60" t="s">
        <v>235</v>
      </c>
      <c r="D60">
        <v>32</v>
      </c>
      <c r="E60">
        <v>183</v>
      </c>
      <c r="H60">
        <v>2</v>
      </c>
      <c r="I60">
        <v>2</v>
      </c>
    </row>
    <row r="61" spans="1:11" x14ac:dyDescent="0.2">
      <c r="A61" t="s">
        <v>68</v>
      </c>
      <c r="B61" t="s">
        <v>3</v>
      </c>
      <c r="C61" t="s">
        <v>235</v>
      </c>
      <c r="D61">
        <v>26</v>
      </c>
      <c r="E61">
        <v>183</v>
      </c>
      <c r="H61">
        <v>2</v>
      </c>
      <c r="I61">
        <v>2</v>
      </c>
    </row>
    <row r="62" spans="1:11" x14ac:dyDescent="0.2">
      <c r="A62" t="s">
        <v>69</v>
      </c>
      <c r="B62" t="s">
        <v>3</v>
      </c>
      <c r="C62" t="s">
        <v>235</v>
      </c>
      <c r="D62">
        <v>33</v>
      </c>
      <c r="E62">
        <v>191</v>
      </c>
      <c r="H62">
        <v>2</v>
      </c>
      <c r="I62">
        <v>2</v>
      </c>
    </row>
    <row r="63" spans="1:11" x14ac:dyDescent="0.2">
      <c r="A63" t="s">
        <v>70</v>
      </c>
      <c r="B63" t="s">
        <v>3</v>
      </c>
      <c r="C63" t="s">
        <v>235</v>
      </c>
      <c r="D63">
        <v>33</v>
      </c>
      <c r="E63">
        <v>183</v>
      </c>
      <c r="H63">
        <v>2</v>
      </c>
      <c r="I63">
        <v>2</v>
      </c>
    </row>
    <row r="64" spans="1:11" x14ac:dyDescent="0.2">
      <c r="A64" t="s">
        <v>71</v>
      </c>
      <c r="B64" t="s">
        <v>3</v>
      </c>
      <c r="C64" t="s">
        <v>235</v>
      </c>
      <c r="D64">
        <v>26</v>
      </c>
      <c r="E64">
        <v>183</v>
      </c>
      <c r="H64">
        <v>2</v>
      </c>
      <c r="I64">
        <v>2</v>
      </c>
    </row>
    <row r="65" spans="1:11" x14ac:dyDescent="0.2">
      <c r="A65" t="s">
        <v>72</v>
      </c>
      <c r="B65" t="s">
        <v>3</v>
      </c>
      <c r="C65" t="s">
        <v>235</v>
      </c>
      <c r="D65">
        <v>28</v>
      </c>
      <c r="E65">
        <v>183</v>
      </c>
      <c r="H65">
        <v>2</v>
      </c>
      <c r="I65">
        <v>2</v>
      </c>
    </row>
    <row r="66" spans="1:11" x14ac:dyDescent="0.2">
      <c r="A66" t="s">
        <v>73</v>
      </c>
      <c r="B66" t="s">
        <v>2</v>
      </c>
      <c r="C66" t="s">
        <v>235</v>
      </c>
      <c r="D66">
        <v>30</v>
      </c>
      <c r="E66">
        <v>21</v>
      </c>
      <c r="F66">
        <v>3026</v>
      </c>
      <c r="G66">
        <v>3026</v>
      </c>
      <c r="H66">
        <v>2</v>
      </c>
      <c r="I66">
        <v>2</v>
      </c>
      <c r="J66">
        <v>3</v>
      </c>
      <c r="K66">
        <v>3</v>
      </c>
    </row>
    <row r="67" spans="1:11" x14ac:dyDescent="0.2">
      <c r="A67" t="s">
        <v>74</v>
      </c>
      <c r="B67" t="s">
        <v>2</v>
      </c>
      <c r="C67" t="s">
        <v>236</v>
      </c>
      <c r="D67">
        <v>67</v>
      </c>
      <c r="E67">
        <v>21</v>
      </c>
      <c r="H67">
        <v>2</v>
      </c>
      <c r="I67">
        <v>2</v>
      </c>
    </row>
    <row r="68" spans="1:11" x14ac:dyDescent="0.2">
      <c r="A68" t="s">
        <v>75</v>
      </c>
      <c r="B68" t="s">
        <v>2</v>
      </c>
      <c r="C68" t="s">
        <v>234</v>
      </c>
      <c r="D68">
        <v>38</v>
      </c>
      <c r="E68">
        <v>21</v>
      </c>
      <c r="F68">
        <v>3030</v>
      </c>
      <c r="G68">
        <v>3030</v>
      </c>
      <c r="H68">
        <v>2</v>
      </c>
      <c r="I68">
        <v>2</v>
      </c>
      <c r="J68">
        <v>3</v>
      </c>
      <c r="K68">
        <v>3</v>
      </c>
    </row>
    <row r="69" spans="1:11" x14ac:dyDescent="0.2">
      <c r="A69" t="s">
        <v>76</v>
      </c>
      <c r="B69" t="s">
        <v>2</v>
      </c>
      <c r="C69" t="s">
        <v>234</v>
      </c>
      <c r="D69">
        <v>34</v>
      </c>
      <c r="E69">
        <v>22</v>
      </c>
      <c r="F69">
        <v>3026</v>
      </c>
      <c r="G69">
        <v>3026</v>
      </c>
      <c r="H69">
        <v>2</v>
      </c>
      <c r="I69">
        <v>2</v>
      </c>
      <c r="J69">
        <v>3</v>
      </c>
      <c r="K69">
        <v>3</v>
      </c>
    </row>
    <row r="70" spans="1:11" x14ac:dyDescent="0.2">
      <c r="A70" t="s">
        <v>77</v>
      </c>
      <c r="B70" t="s">
        <v>2</v>
      </c>
      <c r="C70" t="s">
        <v>234</v>
      </c>
      <c r="D70">
        <v>28</v>
      </c>
      <c r="E70">
        <v>19</v>
      </c>
      <c r="F70">
        <v>3026</v>
      </c>
      <c r="G70">
        <v>3026</v>
      </c>
      <c r="H70">
        <v>2</v>
      </c>
      <c r="I70">
        <v>2</v>
      </c>
      <c r="J70">
        <v>3</v>
      </c>
      <c r="K70">
        <v>3</v>
      </c>
    </row>
    <row r="71" spans="1:11" x14ac:dyDescent="0.2">
      <c r="A71" t="s">
        <v>78</v>
      </c>
      <c r="B71" t="s">
        <v>3</v>
      </c>
      <c r="C71" t="s">
        <v>235</v>
      </c>
      <c r="D71">
        <v>22</v>
      </c>
      <c r="E71">
        <v>183</v>
      </c>
      <c r="H71">
        <v>2</v>
      </c>
      <c r="I71">
        <v>2</v>
      </c>
    </row>
    <row r="72" spans="1:11" x14ac:dyDescent="0.2">
      <c r="A72" t="s">
        <v>79</v>
      </c>
      <c r="B72" t="s">
        <v>2</v>
      </c>
      <c r="C72" t="s">
        <v>234</v>
      </c>
      <c r="D72">
        <v>37</v>
      </c>
      <c r="E72">
        <v>22</v>
      </c>
      <c r="F72">
        <v>3026</v>
      </c>
      <c r="G72">
        <v>3026</v>
      </c>
      <c r="H72">
        <v>2</v>
      </c>
      <c r="I72">
        <v>2</v>
      </c>
      <c r="J72">
        <v>3</v>
      </c>
      <c r="K72">
        <v>3</v>
      </c>
    </row>
    <row r="73" spans="1:11" x14ac:dyDescent="0.2">
      <c r="A73" t="s">
        <v>80</v>
      </c>
      <c r="B73" t="s">
        <v>3</v>
      </c>
      <c r="C73" t="s">
        <v>235</v>
      </c>
      <c r="D73">
        <v>33</v>
      </c>
      <c r="E73">
        <v>17</v>
      </c>
      <c r="H73">
        <v>2</v>
      </c>
      <c r="I73">
        <v>2</v>
      </c>
    </row>
    <row r="74" spans="1:11" x14ac:dyDescent="0.2">
      <c r="A74" t="s">
        <v>81</v>
      </c>
      <c r="B74" t="s">
        <v>2</v>
      </c>
      <c r="C74" t="s">
        <v>234</v>
      </c>
      <c r="D74">
        <v>30</v>
      </c>
      <c r="E74">
        <v>7</v>
      </c>
      <c r="F74">
        <v>3302</v>
      </c>
      <c r="G74">
        <v>3302</v>
      </c>
      <c r="H74">
        <v>2</v>
      </c>
      <c r="I74">
        <v>2</v>
      </c>
      <c r="J74">
        <v>3</v>
      </c>
      <c r="K74">
        <v>3</v>
      </c>
    </row>
    <row r="75" spans="1:11" x14ac:dyDescent="0.2">
      <c r="A75" t="s">
        <v>82</v>
      </c>
      <c r="B75" t="s">
        <v>2</v>
      </c>
      <c r="C75" t="s">
        <v>234</v>
      </c>
      <c r="D75">
        <v>31</v>
      </c>
      <c r="E75">
        <v>7</v>
      </c>
      <c r="F75">
        <v>3282</v>
      </c>
      <c r="G75">
        <v>3282</v>
      </c>
      <c r="H75">
        <v>2</v>
      </c>
      <c r="I75">
        <v>2</v>
      </c>
      <c r="J75">
        <v>3</v>
      </c>
      <c r="K75">
        <v>3</v>
      </c>
    </row>
    <row r="76" spans="1:11" x14ac:dyDescent="0.2">
      <c r="A76" t="s">
        <v>83</v>
      </c>
      <c r="B76" t="s">
        <v>3</v>
      </c>
      <c r="C76" t="s">
        <v>234</v>
      </c>
      <c r="D76">
        <v>27</v>
      </c>
      <c r="E76">
        <v>7</v>
      </c>
      <c r="F76">
        <v>3282</v>
      </c>
      <c r="G76">
        <v>3282</v>
      </c>
      <c r="H76">
        <v>2</v>
      </c>
      <c r="I76">
        <v>2</v>
      </c>
      <c r="J76">
        <v>3</v>
      </c>
      <c r="K76">
        <v>3</v>
      </c>
    </row>
    <row r="77" spans="1:11" x14ac:dyDescent="0.2">
      <c r="A77" t="s">
        <v>84</v>
      </c>
      <c r="B77" t="s">
        <v>2</v>
      </c>
      <c r="C77" t="s">
        <v>234</v>
      </c>
      <c r="D77">
        <v>31</v>
      </c>
      <c r="E77">
        <v>15</v>
      </c>
      <c r="F77">
        <v>621</v>
      </c>
      <c r="G77">
        <v>621</v>
      </c>
      <c r="H77">
        <v>2</v>
      </c>
      <c r="I77">
        <v>2</v>
      </c>
      <c r="J77">
        <v>3</v>
      </c>
      <c r="K77">
        <v>3</v>
      </c>
    </row>
    <row r="78" spans="1:11" x14ac:dyDescent="0.2">
      <c r="A78" t="s">
        <v>85</v>
      </c>
      <c r="B78" t="s">
        <v>2</v>
      </c>
      <c r="C78" t="s">
        <v>234</v>
      </c>
      <c r="D78">
        <v>33</v>
      </c>
      <c r="E78">
        <v>14</v>
      </c>
      <c r="F78">
        <v>3299</v>
      </c>
      <c r="G78">
        <v>3299</v>
      </c>
      <c r="H78">
        <v>2</v>
      </c>
      <c r="I78">
        <v>2</v>
      </c>
      <c r="J78">
        <v>3</v>
      </c>
      <c r="K78">
        <v>3</v>
      </c>
    </row>
    <row r="79" spans="1:11" x14ac:dyDescent="0.2">
      <c r="A79" t="s">
        <v>86</v>
      </c>
      <c r="B79" t="s">
        <v>2</v>
      </c>
      <c r="C79" t="s">
        <v>234</v>
      </c>
      <c r="D79">
        <v>22</v>
      </c>
      <c r="E79">
        <v>14</v>
      </c>
      <c r="F79">
        <v>621</v>
      </c>
      <c r="G79">
        <v>3299</v>
      </c>
      <c r="H79">
        <v>2</v>
      </c>
      <c r="I79">
        <v>2</v>
      </c>
      <c r="J79">
        <v>3</v>
      </c>
      <c r="K79">
        <v>3</v>
      </c>
    </row>
    <row r="80" spans="1:11" x14ac:dyDescent="0.2">
      <c r="A80" t="s">
        <v>87</v>
      </c>
      <c r="B80" t="s">
        <v>2</v>
      </c>
      <c r="C80" t="s">
        <v>234</v>
      </c>
      <c r="D80">
        <v>35</v>
      </c>
      <c r="E80">
        <v>12</v>
      </c>
      <c r="F80">
        <v>618</v>
      </c>
      <c r="G80">
        <v>3296</v>
      </c>
      <c r="H80">
        <v>2</v>
      </c>
      <c r="I80">
        <v>2</v>
      </c>
      <c r="J80">
        <v>3</v>
      </c>
      <c r="K80">
        <v>3</v>
      </c>
    </row>
    <row r="81" spans="1:11" x14ac:dyDescent="0.2">
      <c r="A81" t="s">
        <v>88</v>
      </c>
      <c r="B81" t="s">
        <v>2</v>
      </c>
      <c r="C81" t="s">
        <v>234</v>
      </c>
      <c r="D81">
        <v>27</v>
      </c>
      <c r="E81">
        <v>12</v>
      </c>
      <c r="H81">
        <v>2</v>
      </c>
      <c r="I81">
        <v>2</v>
      </c>
    </row>
    <row r="82" spans="1:11" x14ac:dyDescent="0.2">
      <c r="A82" t="s">
        <v>89</v>
      </c>
      <c r="B82" t="s">
        <v>2</v>
      </c>
      <c r="C82" t="s">
        <v>234</v>
      </c>
      <c r="D82">
        <v>31</v>
      </c>
      <c r="E82">
        <v>12</v>
      </c>
      <c r="H82">
        <v>2</v>
      </c>
      <c r="I82">
        <v>2</v>
      </c>
    </row>
    <row r="83" spans="1:11" x14ac:dyDescent="0.2">
      <c r="A83" t="s">
        <v>90</v>
      </c>
      <c r="B83" t="s">
        <v>2</v>
      </c>
      <c r="C83" t="s">
        <v>234</v>
      </c>
      <c r="D83">
        <v>32</v>
      </c>
      <c r="E83">
        <v>12</v>
      </c>
      <c r="H83">
        <v>2</v>
      </c>
      <c r="I83">
        <v>2</v>
      </c>
    </row>
    <row r="84" spans="1:11" x14ac:dyDescent="0.2">
      <c r="A84" t="s">
        <v>91</v>
      </c>
      <c r="B84" t="s">
        <v>2</v>
      </c>
      <c r="C84" t="s">
        <v>234</v>
      </c>
      <c r="D84">
        <v>28</v>
      </c>
      <c r="E84">
        <v>12</v>
      </c>
      <c r="H84">
        <v>2</v>
      </c>
      <c r="I84">
        <v>2</v>
      </c>
    </row>
    <row r="85" spans="1:11" x14ac:dyDescent="0.2">
      <c r="A85" t="s">
        <v>92</v>
      </c>
      <c r="B85" t="s">
        <v>2</v>
      </c>
      <c r="C85" t="s">
        <v>234</v>
      </c>
      <c r="D85">
        <v>27</v>
      </c>
      <c r="E85">
        <v>12</v>
      </c>
      <c r="H85">
        <v>2</v>
      </c>
      <c r="I85">
        <v>2</v>
      </c>
    </row>
    <row r="86" spans="1:11" x14ac:dyDescent="0.2">
      <c r="A86" t="s">
        <v>93</v>
      </c>
      <c r="B86" t="s">
        <v>2</v>
      </c>
      <c r="C86" t="s">
        <v>234</v>
      </c>
      <c r="D86">
        <v>30</v>
      </c>
      <c r="E86">
        <v>12</v>
      </c>
      <c r="H86">
        <v>2</v>
      </c>
      <c r="I86">
        <v>2</v>
      </c>
    </row>
    <row r="87" spans="1:11" x14ac:dyDescent="0.2">
      <c r="A87" t="s">
        <v>94</v>
      </c>
      <c r="B87" t="s">
        <v>2</v>
      </c>
      <c r="C87" t="s">
        <v>234</v>
      </c>
      <c r="D87">
        <v>24</v>
      </c>
      <c r="E87">
        <v>12</v>
      </c>
      <c r="H87">
        <v>2</v>
      </c>
      <c r="I87">
        <v>2</v>
      </c>
    </row>
    <row r="88" spans="1:11" x14ac:dyDescent="0.2">
      <c r="A88" t="s">
        <v>95</v>
      </c>
      <c r="B88" t="s">
        <v>2</v>
      </c>
      <c r="C88" t="s">
        <v>235</v>
      </c>
      <c r="D88">
        <v>21</v>
      </c>
      <c r="E88">
        <v>85</v>
      </c>
      <c r="H88">
        <v>2</v>
      </c>
      <c r="I88">
        <v>2</v>
      </c>
    </row>
    <row r="89" spans="1:11" x14ac:dyDescent="0.2">
      <c r="A89" t="s">
        <v>96</v>
      </c>
      <c r="B89" t="s">
        <v>3</v>
      </c>
      <c r="C89" t="s">
        <v>236</v>
      </c>
      <c r="D89">
        <v>50</v>
      </c>
      <c r="E89">
        <v>86</v>
      </c>
      <c r="H89">
        <v>2</v>
      </c>
      <c r="I89">
        <v>2</v>
      </c>
    </row>
    <row r="90" spans="1:11" x14ac:dyDescent="0.2">
      <c r="A90" t="s">
        <v>97</v>
      </c>
      <c r="B90" t="s">
        <v>3</v>
      </c>
      <c r="C90" t="s">
        <v>235</v>
      </c>
      <c r="D90">
        <v>23</v>
      </c>
      <c r="E90">
        <v>86</v>
      </c>
      <c r="H90">
        <v>2</v>
      </c>
      <c r="I90">
        <v>2</v>
      </c>
    </row>
    <row r="91" spans="1:11" x14ac:dyDescent="0.2">
      <c r="A91" t="s">
        <v>98</v>
      </c>
      <c r="B91" t="s">
        <v>3</v>
      </c>
      <c r="C91" t="s">
        <v>235</v>
      </c>
      <c r="D91">
        <v>34</v>
      </c>
      <c r="E91">
        <v>22</v>
      </c>
      <c r="F91">
        <v>3022</v>
      </c>
      <c r="G91">
        <v>3022</v>
      </c>
      <c r="H91">
        <v>2</v>
      </c>
      <c r="I91">
        <v>2</v>
      </c>
      <c r="J91">
        <v>3</v>
      </c>
      <c r="K91">
        <v>3</v>
      </c>
    </row>
    <row r="92" spans="1:11" x14ac:dyDescent="0.2">
      <c r="A92" t="s">
        <v>99</v>
      </c>
      <c r="B92" t="s">
        <v>3</v>
      </c>
      <c r="C92" t="s">
        <v>235</v>
      </c>
      <c r="D92">
        <v>28</v>
      </c>
      <c r="E92">
        <v>86</v>
      </c>
      <c r="H92">
        <v>2</v>
      </c>
      <c r="I92">
        <v>2</v>
      </c>
    </row>
    <row r="93" spans="1:11" x14ac:dyDescent="0.2">
      <c r="A93" t="s">
        <v>100</v>
      </c>
      <c r="B93" t="s">
        <v>3</v>
      </c>
      <c r="C93" t="s">
        <v>235</v>
      </c>
      <c r="D93">
        <v>32</v>
      </c>
      <c r="E93">
        <v>18</v>
      </c>
      <c r="F93">
        <v>3026</v>
      </c>
      <c r="G93">
        <v>3026</v>
      </c>
      <c r="H93">
        <v>2</v>
      </c>
      <c r="I93">
        <v>2</v>
      </c>
      <c r="J93">
        <v>3</v>
      </c>
      <c r="K93">
        <v>3</v>
      </c>
    </row>
    <row r="94" spans="1:11" x14ac:dyDescent="0.2">
      <c r="A94" t="s">
        <v>101</v>
      </c>
      <c r="B94" t="s">
        <v>3</v>
      </c>
      <c r="C94" t="s">
        <v>235</v>
      </c>
      <c r="D94">
        <v>31</v>
      </c>
      <c r="E94">
        <v>19</v>
      </c>
      <c r="H94">
        <v>2</v>
      </c>
      <c r="I94">
        <v>2</v>
      </c>
    </row>
    <row r="95" spans="1:11" x14ac:dyDescent="0.2">
      <c r="A95" t="s">
        <v>102</v>
      </c>
      <c r="B95" t="s">
        <v>2</v>
      </c>
      <c r="C95" t="s">
        <v>235</v>
      </c>
      <c r="D95">
        <v>57</v>
      </c>
      <c r="E95">
        <v>85</v>
      </c>
      <c r="H95">
        <v>2</v>
      </c>
      <c r="I95">
        <v>2</v>
      </c>
    </row>
    <row r="96" spans="1:11" x14ac:dyDescent="0.2">
      <c r="A96" t="s">
        <v>103</v>
      </c>
      <c r="B96" t="s">
        <v>2</v>
      </c>
      <c r="C96" t="s">
        <v>234</v>
      </c>
      <c r="D96">
        <v>27</v>
      </c>
      <c r="E96">
        <v>82</v>
      </c>
      <c r="H96">
        <v>2</v>
      </c>
      <c r="I96">
        <v>2</v>
      </c>
    </row>
    <row r="97" spans="1:11" x14ac:dyDescent="0.2">
      <c r="A97" t="s">
        <v>104</v>
      </c>
      <c r="B97" t="s">
        <v>2</v>
      </c>
      <c r="C97" t="s">
        <v>234</v>
      </c>
      <c r="D97">
        <v>60</v>
      </c>
      <c r="E97">
        <v>51</v>
      </c>
      <c r="F97">
        <v>367</v>
      </c>
      <c r="G97">
        <v>367</v>
      </c>
      <c r="H97">
        <v>2</v>
      </c>
      <c r="I97">
        <v>2</v>
      </c>
      <c r="J97">
        <v>3</v>
      </c>
      <c r="K97">
        <v>3</v>
      </c>
    </row>
    <row r="98" spans="1:11" x14ac:dyDescent="0.2">
      <c r="A98" t="s">
        <v>105</v>
      </c>
      <c r="B98" t="s">
        <v>3</v>
      </c>
      <c r="C98" t="s">
        <v>234</v>
      </c>
      <c r="D98">
        <v>51</v>
      </c>
      <c r="E98">
        <v>51</v>
      </c>
      <c r="F98">
        <v>367</v>
      </c>
      <c r="G98">
        <v>367</v>
      </c>
      <c r="H98">
        <v>2</v>
      </c>
      <c r="I98">
        <v>2</v>
      </c>
      <c r="J98">
        <v>3</v>
      </c>
      <c r="K98">
        <v>3</v>
      </c>
    </row>
    <row r="99" spans="1:11" x14ac:dyDescent="0.2">
      <c r="A99" t="s">
        <v>106</v>
      </c>
      <c r="B99" t="s">
        <v>3</v>
      </c>
      <c r="C99" t="s">
        <v>234</v>
      </c>
      <c r="D99">
        <v>24</v>
      </c>
      <c r="E99">
        <v>51</v>
      </c>
      <c r="F99">
        <v>367</v>
      </c>
      <c r="G99">
        <v>367</v>
      </c>
      <c r="H99">
        <v>2</v>
      </c>
      <c r="I99">
        <v>2</v>
      </c>
      <c r="J99">
        <v>3</v>
      </c>
      <c r="K99">
        <v>3</v>
      </c>
    </row>
    <row r="100" spans="1:11" x14ac:dyDescent="0.2">
      <c r="A100" t="s">
        <v>107</v>
      </c>
      <c r="B100" t="s">
        <v>2</v>
      </c>
      <c r="C100" t="s">
        <v>234</v>
      </c>
      <c r="D100">
        <v>20</v>
      </c>
      <c r="E100">
        <v>24</v>
      </c>
      <c r="F100">
        <v>732</v>
      </c>
      <c r="G100">
        <v>732</v>
      </c>
      <c r="H100">
        <v>2</v>
      </c>
      <c r="I100">
        <v>2</v>
      </c>
      <c r="J100">
        <v>3</v>
      </c>
      <c r="K100">
        <v>3</v>
      </c>
    </row>
    <row r="101" spans="1:11" x14ac:dyDescent="0.2">
      <c r="A101" t="s">
        <v>108</v>
      </c>
      <c r="B101" t="s">
        <v>3</v>
      </c>
      <c r="C101" t="s">
        <v>234</v>
      </c>
      <c r="D101">
        <v>50</v>
      </c>
      <c r="E101">
        <v>31</v>
      </c>
      <c r="F101">
        <v>738</v>
      </c>
      <c r="G101">
        <v>738</v>
      </c>
      <c r="H101">
        <v>2</v>
      </c>
      <c r="I101">
        <v>2</v>
      </c>
      <c r="J101">
        <v>3</v>
      </c>
      <c r="K101">
        <v>3</v>
      </c>
    </row>
    <row r="102" spans="1:11" x14ac:dyDescent="0.2">
      <c r="A102" t="s">
        <v>109</v>
      </c>
      <c r="B102" t="s">
        <v>2</v>
      </c>
      <c r="C102" t="s">
        <v>234</v>
      </c>
      <c r="D102">
        <v>55</v>
      </c>
      <c r="E102">
        <v>31</v>
      </c>
      <c r="F102">
        <v>738</v>
      </c>
      <c r="G102">
        <v>738</v>
      </c>
      <c r="H102">
        <v>2</v>
      </c>
      <c r="I102">
        <v>2</v>
      </c>
      <c r="J102">
        <v>3</v>
      </c>
      <c r="K102">
        <v>3</v>
      </c>
    </row>
    <row r="103" spans="1:11" x14ac:dyDescent="0.2">
      <c r="A103" t="s">
        <v>110</v>
      </c>
      <c r="B103" t="s">
        <v>2</v>
      </c>
      <c r="C103" t="s">
        <v>234</v>
      </c>
      <c r="D103">
        <v>36</v>
      </c>
      <c r="E103">
        <v>50</v>
      </c>
      <c r="F103">
        <v>366</v>
      </c>
      <c r="G103">
        <v>366</v>
      </c>
      <c r="H103">
        <v>2</v>
      </c>
      <c r="I103">
        <v>2</v>
      </c>
      <c r="J103">
        <v>3</v>
      </c>
      <c r="K103">
        <v>3</v>
      </c>
    </row>
    <row r="104" spans="1:11" x14ac:dyDescent="0.2">
      <c r="A104" t="s">
        <v>111</v>
      </c>
      <c r="B104" t="s">
        <v>3</v>
      </c>
      <c r="C104" t="s">
        <v>234</v>
      </c>
      <c r="D104">
        <v>55</v>
      </c>
      <c r="E104">
        <v>31</v>
      </c>
      <c r="F104">
        <v>395</v>
      </c>
      <c r="G104">
        <v>395</v>
      </c>
      <c r="H104">
        <v>2</v>
      </c>
      <c r="I104">
        <v>2</v>
      </c>
      <c r="J104">
        <v>3</v>
      </c>
      <c r="K104">
        <v>3</v>
      </c>
    </row>
    <row r="105" spans="1:11" x14ac:dyDescent="0.2">
      <c r="A105" t="s">
        <v>112</v>
      </c>
      <c r="B105" t="s">
        <v>2</v>
      </c>
      <c r="C105" t="s">
        <v>234</v>
      </c>
      <c r="D105">
        <v>60</v>
      </c>
      <c r="E105">
        <v>31</v>
      </c>
      <c r="F105">
        <v>395</v>
      </c>
      <c r="G105">
        <v>395</v>
      </c>
      <c r="H105">
        <v>2</v>
      </c>
      <c r="I105">
        <v>2</v>
      </c>
      <c r="J105">
        <v>3</v>
      </c>
      <c r="K105">
        <v>3</v>
      </c>
    </row>
    <row r="106" spans="1:11" x14ac:dyDescent="0.2">
      <c r="A106" t="s">
        <v>113</v>
      </c>
      <c r="B106" t="s">
        <v>2</v>
      </c>
      <c r="C106" t="s">
        <v>234</v>
      </c>
      <c r="D106">
        <v>34</v>
      </c>
      <c r="E106">
        <v>31</v>
      </c>
      <c r="F106">
        <v>395</v>
      </c>
      <c r="G106">
        <v>395</v>
      </c>
      <c r="H106">
        <v>2</v>
      </c>
      <c r="I106">
        <v>2</v>
      </c>
      <c r="J106">
        <v>3</v>
      </c>
      <c r="K106">
        <v>3</v>
      </c>
    </row>
    <row r="107" spans="1:11" x14ac:dyDescent="0.2">
      <c r="A107" t="s">
        <v>114</v>
      </c>
      <c r="B107" t="s">
        <v>2</v>
      </c>
      <c r="C107" t="s">
        <v>234</v>
      </c>
      <c r="D107">
        <v>32</v>
      </c>
      <c r="E107">
        <v>31</v>
      </c>
      <c r="H107">
        <v>2</v>
      </c>
      <c r="I107">
        <v>2</v>
      </c>
    </row>
    <row r="108" spans="1:11" x14ac:dyDescent="0.2">
      <c r="A108" t="s">
        <v>115</v>
      </c>
      <c r="B108" t="s">
        <v>3</v>
      </c>
      <c r="C108" t="s">
        <v>234</v>
      </c>
      <c r="D108">
        <v>31</v>
      </c>
      <c r="E108">
        <v>31</v>
      </c>
      <c r="F108">
        <v>395</v>
      </c>
      <c r="G108">
        <v>395</v>
      </c>
      <c r="H108">
        <v>2</v>
      </c>
      <c r="I108">
        <v>2</v>
      </c>
      <c r="J108">
        <v>3</v>
      </c>
      <c r="K108">
        <v>3</v>
      </c>
    </row>
    <row r="109" spans="1:11" x14ac:dyDescent="0.2">
      <c r="A109" t="s">
        <v>116</v>
      </c>
      <c r="B109" t="s">
        <v>3</v>
      </c>
      <c r="C109" t="s">
        <v>234</v>
      </c>
      <c r="D109">
        <v>32</v>
      </c>
      <c r="E109">
        <v>7</v>
      </c>
      <c r="F109">
        <v>354</v>
      </c>
      <c r="G109">
        <v>354</v>
      </c>
      <c r="H109">
        <v>2</v>
      </c>
      <c r="I109">
        <v>2</v>
      </c>
      <c r="J109">
        <v>3</v>
      </c>
      <c r="K109">
        <v>3</v>
      </c>
    </row>
    <row r="110" spans="1:11" x14ac:dyDescent="0.2">
      <c r="A110" t="s">
        <v>117</v>
      </c>
      <c r="B110" t="s">
        <v>2</v>
      </c>
      <c r="C110" t="s">
        <v>234</v>
      </c>
      <c r="D110">
        <v>40</v>
      </c>
      <c r="E110">
        <v>7</v>
      </c>
      <c r="F110">
        <v>364</v>
      </c>
      <c r="G110">
        <v>364</v>
      </c>
      <c r="H110">
        <v>2</v>
      </c>
      <c r="I110">
        <v>2</v>
      </c>
      <c r="J110">
        <v>3</v>
      </c>
      <c r="K110">
        <v>3</v>
      </c>
    </row>
    <row r="111" spans="1:11" x14ac:dyDescent="0.2">
      <c r="A111" t="s">
        <v>118</v>
      </c>
      <c r="B111" t="s">
        <v>3</v>
      </c>
      <c r="C111" t="s">
        <v>234</v>
      </c>
      <c r="D111">
        <v>34</v>
      </c>
      <c r="E111">
        <v>7</v>
      </c>
      <c r="F111">
        <v>364</v>
      </c>
      <c r="G111">
        <v>364</v>
      </c>
      <c r="H111">
        <v>2</v>
      </c>
      <c r="I111">
        <v>2</v>
      </c>
      <c r="J111">
        <v>3</v>
      </c>
      <c r="K111">
        <v>3</v>
      </c>
    </row>
    <row r="112" spans="1:11" x14ac:dyDescent="0.2">
      <c r="A112" t="s">
        <v>119</v>
      </c>
      <c r="B112" t="s">
        <v>3</v>
      </c>
      <c r="C112" t="s">
        <v>234</v>
      </c>
      <c r="D112">
        <v>24</v>
      </c>
      <c r="E112">
        <v>7</v>
      </c>
      <c r="F112">
        <v>317</v>
      </c>
      <c r="G112">
        <v>317</v>
      </c>
      <c r="H112">
        <v>2</v>
      </c>
      <c r="I112">
        <v>2</v>
      </c>
      <c r="J112">
        <v>3</v>
      </c>
      <c r="K112">
        <v>3</v>
      </c>
    </row>
    <row r="113" spans="1:11" x14ac:dyDescent="0.2">
      <c r="A113" t="s">
        <v>120</v>
      </c>
      <c r="B113" t="s">
        <v>2</v>
      </c>
      <c r="C113" t="s">
        <v>234</v>
      </c>
      <c r="D113">
        <v>29</v>
      </c>
      <c r="E113">
        <v>7</v>
      </c>
      <c r="F113">
        <v>331</v>
      </c>
      <c r="G113">
        <v>331</v>
      </c>
      <c r="H113">
        <v>2</v>
      </c>
      <c r="I113">
        <v>2</v>
      </c>
      <c r="J113">
        <v>3</v>
      </c>
      <c r="K113">
        <v>3</v>
      </c>
    </row>
    <row r="114" spans="1:11" x14ac:dyDescent="0.2">
      <c r="A114" t="s">
        <v>121</v>
      </c>
      <c r="B114" t="s">
        <v>2</v>
      </c>
      <c r="C114" t="s">
        <v>234</v>
      </c>
      <c r="D114">
        <v>28</v>
      </c>
      <c r="E114">
        <v>46</v>
      </c>
      <c r="F114">
        <v>3032</v>
      </c>
      <c r="G114">
        <v>3032</v>
      </c>
      <c r="H114">
        <v>2</v>
      </c>
      <c r="I114">
        <v>2</v>
      </c>
      <c r="J114">
        <v>3</v>
      </c>
      <c r="K114">
        <v>3</v>
      </c>
    </row>
    <row r="115" spans="1:11" x14ac:dyDescent="0.2">
      <c r="A115" t="s">
        <v>122</v>
      </c>
      <c r="B115" t="s">
        <v>2</v>
      </c>
      <c r="C115" t="s">
        <v>235</v>
      </c>
      <c r="D115">
        <v>28</v>
      </c>
      <c r="E115">
        <v>38</v>
      </c>
      <c r="F115">
        <v>3032</v>
      </c>
      <c r="G115">
        <v>3032</v>
      </c>
      <c r="H115">
        <v>2</v>
      </c>
      <c r="I115">
        <v>2</v>
      </c>
      <c r="J115">
        <v>3</v>
      </c>
      <c r="K115">
        <v>3</v>
      </c>
    </row>
    <row r="116" spans="1:11" x14ac:dyDescent="0.2">
      <c r="A116" t="s">
        <v>123</v>
      </c>
      <c r="B116" t="s">
        <v>2</v>
      </c>
      <c r="C116" t="s">
        <v>235</v>
      </c>
      <c r="D116">
        <v>20</v>
      </c>
      <c r="E116">
        <v>8</v>
      </c>
      <c r="H116">
        <v>2</v>
      </c>
      <c r="I116">
        <v>2</v>
      </c>
    </row>
    <row r="117" spans="1:11" x14ac:dyDescent="0.2">
      <c r="A117" t="s">
        <v>124</v>
      </c>
      <c r="B117" t="s">
        <v>2</v>
      </c>
      <c r="C117" t="s">
        <v>234</v>
      </c>
      <c r="D117">
        <v>68</v>
      </c>
      <c r="E117">
        <v>8</v>
      </c>
      <c r="F117">
        <v>71</v>
      </c>
      <c r="G117">
        <v>71</v>
      </c>
      <c r="H117">
        <v>2</v>
      </c>
      <c r="I117">
        <v>2</v>
      </c>
      <c r="J117">
        <v>3</v>
      </c>
      <c r="K117">
        <v>3</v>
      </c>
    </row>
    <row r="118" spans="1:11" x14ac:dyDescent="0.2">
      <c r="A118" t="s">
        <v>125</v>
      </c>
      <c r="B118" t="s">
        <v>2</v>
      </c>
      <c r="C118" t="s">
        <v>234</v>
      </c>
      <c r="D118">
        <v>25</v>
      </c>
      <c r="E118">
        <v>7</v>
      </c>
      <c r="F118">
        <v>324</v>
      </c>
      <c r="G118">
        <v>324</v>
      </c>
      <c r="H118">
        <v>2</v>
      </c>
      <c r="I118">
        <v>2</v>
      </c>
      <c r="J118">
        <v>3</v>
      </c>
      <c r="K118">
        <v>3</v>
      </c>
    </row>
    <row r="119" spans="1:11" x14ac:dyDescent="0.2">
      <c r="A119" t="s">
        <v>126</v>
      </c>
      <c r="B119" t="s">
        <v>2</v>
      </c>
      <c r="C119" t="s">
        <v>234</v>
      </c>
      <c r="D119">
        <v>45</v>
      </c>
      <c r="E119">
        <v>26</v>
      </c>
      <c r="F119">
        <v>367</v>
      </c>
      <c r="G119">
        <v>367</v>
      </c>
      <c r="H119">
        <v>2</v>
      </c>
      <c r="I119">
        <v>2</v>
      </c>
      <c r="J119">
        <v>3</v>
      </c>
      <c r="K119">
        <v>3</v>
      </c>
    </row>
    <row r="120" spans="1:11" x14ac:dyDescent="0.2">
      <c r="A120" t="s">
        <v>127</v>
      </c>
      <c r="B120" t="s">
        <v>3</v>
      </c>
      <c r="C120" t="s">
        <v>235</v>
      </c>
      <c r="D120">
        <v>20</v>
      </c>
      <c r="E120">
        <v>51</v>
      </c>
      <c r="H120">
        <v>2</v>
      </c>
      <c r="I120">
        <v>2</v>
      </c>
    </row>
    <row r="121" spans="1:11" x14ac:dyDescent="0.2">
      <c r="A121" t="s">
        <v>128</v>
      </c>
      <c r="B121" t="s">
        <v>2</v>
      </c>
      <c r="C121" t="s">
        <v>234</v>
      </c>
      <c r="D121">
        <v>22</v>
      </c>
      <c r="E121">
        <v>26</v>
      </c>
      <c r="F121">
        <v>367</v>
      </c>
      <c r="G121">
        <v>367</v>
      </c>
      <c r="H121">
        <v>2</v>
      </c>
      <c r="I121">
        <v>2</v>
      </c>
      <c r="J121">
        <v>3</v>
      </c>
      <c r="K121">
        <v>3</v>
      </c>
    </row>
    <row r="122" spans="1:11" x14ac:dyDescent="0.2">
      <c r="A122" t="s">
        <v>129</v>
      </c>
      <c r="B122" t="s">
        <v>2</v>
      </c>
      <c r="C122" t="s">
        <v>234</v>
      </c>
      <c r="D122">
        <v>29</v>
      </c>
      <c r="E122">
        <v>26</v>
      </c>
      <c r="H122">
        <v>2</v>
      </c>
      <c r="I122">
        <v>2</v>
      </c>
    </row>
    <row r="123" spans="1:11" x14ac:dyDescent="0.2">
      <c r="A123" t="s">
        <v>130</v>
      </c>
      <c r="B123" t="s">
        <v>2</v>
      </c>
      <c r="C123" t="s">
        <v>234</v>
      </c>
      <c r="D123">
        <v>33</v>
      </c>
      <c r="E123">
        <v>26</v>
      </c>
      <c r="F123">
        <v>367</v>
      </c>
      <c r="G123">
        <v>367</v>
      </c>
      <c r="H123">
        <v>2</v>
      </c>
      <c r="I123">
        <v>2</v>
      </c>
      <c r="J123">
        <v>3</v>
      </c>
      <c r="K123">
        <v>3</v>
      </c>
    </row>
    <row r="124" spans="1:11" x14ac:dyDescent="0.2">
      <c r="A124" t="s">
        <v>131</v>
      </c>
      <c r="B124" t="s">
        <v>3</v>
      </c>
      <c r="C124" t="s">
        <v>234</v>
      </c>
      <c r="D124">
        <v>23</v>
      </c>
      <c r="E124">
        <v>26</v>
      </c>
      <c r="F124">
        <v>367</v>
      </c>
      <c r="G124">
        <v>367</v>
      </c>
      <c r="H124">
        <v>2</v>
      </c>
      <c r="I124">
        <v>2</v>
      </c>
      <c r="J124">
        <v>3</v>
      </c>
      <c r="K124">
        <v>3</v>
      </c>
    </row>
    <row r="125" spans="1:11" x14ac:dyDescent="0.2">
      <c r="A125" t="s">
        <v>132</v>
      </c>
      <c r="B125" t="s">
        <v>3</v>
      </c>
      <c r="C125" t="s">
        <v>234</v>
      </c>
      <c r="D125">
        <v>23</v>
      </c>
      <c r="E125">
        <v>26</v>
      </c>
      <c r="F125">
        <v>367</v>
      </c>
      <c r="G125">
        <v>367</v>
      </c>
      <c r="H125">
        <v>2</v>
      </c>
      <c r="I125">
        <v>2</v>
      </c>
      <c r="J125">
        <v>3</v>
      </c>
      <c r="K125">
        <v>3</v>
      </c>
    </row>
    <row r="126" spans="1:11" x14ac:dyDescent="0.2">
      <c r="A126" t="s">
        <v>133</v>
      </c>
      <c r="B126" t="s">
        <v>2</v>
      </c>
      <c r="C126" t="s">
        <v>234</v>
      </c>
      <c r="D126">
        <v>23</v>
      </c>
      <c r="E126">
        <v>26</v>
      </c>
      <c r="F126">
        <v>367</v>
      </c>
      <c r="G126">
        <v>367</v>
      </c>
      <c r="H126">
        <v>2</v>
      </c>
      <c r="I126">
        <v>2</v>
      </c>
      <c r="J126">
        <v>3</v>
      </c>
      <c r="K126">
        <v>3</v>
      </c>
    </row>
    <row r="127" spans="1:11" x14ac:dyDescent="0.2">
      <c r="A127" t="s">
        <v>134</v>
      </c>
      <c r="B127" t="s">
        <v>2</v>
      </c>
      <c r="C127" t="s">
        <v>234</v>
      </c>
      <c r="D127">
        <v>30</v>
      </c>
      <c r="E127">
        <v>53</v>
      </c>
      <c r="H127">
        <v>2</v>
      </c>
      <c r="I127">
        <v>2</v>
      </c>
    </row>
    <row r="128" spans="1:11" x14ac:dyDescent="0.2">
      <c r="A128" t="s">
        <v>135</v>
      </c>
      <c r="B128" t="s">
        <v>2</v>
      </c>
      <c r="C128" t="s">
        <v>234</v>
      </c>
      <c r="D128">
        <v>36</v>
      </c>
      <c r="E128">
        <v>26</v>
      </c>
      <c r="F128">
        <v>367</v>
      </c>
      <c r="G128">
        <v>367</v>
      </c>
      <c r="H128">
        <v>2</v>
      </c>
      <c r="I128">
        <v>2</v>
      </c>
      <c r="J128">
        <v>3</v>
      </c>
      <c r="K128">
        <v>3</v>
      </c>
    </row>
    <row r="129" spans="1:11" x14ac:dyDescent="0.2">
      <c r="A129" t="s">
        <v>136</v>
      </c>
      <c r="B129" t="s">
        <v>2</v>
      </c>
      <c r="C129" t="s">
        <v>234</v>
      </c>
      <c r="D129">
        <v>37</v>
      </c>
      <c r="E129">
        <v>27</v>
      </c>
      <c r="F129">
        <v>367</v>
      </c>
      <c r="G129">
        <v>367</v>
      </c>
      <c r="H129">
        <v>2</v>
      </c>
      <c r="I129">
        <v>2</v>
      </c>
      <c r="J129">
        <v>3</v>
      </c>
      <c r="K129">
        <v>3</v>
      </c>
    </row>
    <row r="130" spans="1:11" x14ac:dyDescent="0.2">
      <c r="A130" t="s">
        <v>137</v>
      </c>
      <c r="B130" t="s">
        <v>2</v>
      </c>
      <c r="C130" t="s">
        <v>234</v>
      </c>
      <c r="D130">
        <v>25</v>
      </c>
      <c r="E130">
        <v>27</v>
      </c>
      <c r="F130">
        <v>367</v>
      </c>
      <c r="G130">
        <v>367</v>
      </c>
      <c r="H130">
        <v>2</v>
      </c>
      <c r="I130">
        <v>2</v>
      </c>
      <c r="J130">
        <v>3</v>
      </c>
      <c r="K130">
        <v>3</v>
      </c>
    </row>
    <row r="131" spans="1:11" x14ac:dyDescent="0.2">
      <c r="A131" t="s">
        <v>138</v>
      </c>
      <c r="B131" t="s">
        <v>2</v>
      </c>
      <c r="C131" t="s">
        <v>234</v>
      </c>
      <c r="D131">
        <v>40</v>
      </c>
      <c r="E131">
        <v>6</v>
      </c>
      <c r="H131">
        <v>2</v>
      </c>
      <c r="I131">
        <v>2</v>
      </c>
    </row>
    <row r="132" spans="1:11" x14ac:dyDescent="0.2">
      <c r="A132" t="s">
        <v>139</v>
      </c>
      <c r="B132" t="s">
        <v>2</v>
      </c>
      <c r="C132" t="s">
        <v>234</v>
      </c>
      <c r="D132">
        <v>41</v>
      </c>
      <c r="E132">
        <v>137</v>
      </c>
      <c r="H132">
        <v>2</v>
      </c>
      <c r="I132">
        <v>2</v>
      </c>
    </row>
    <row r="133" spans="1:11" x14ac:dyDescent="0.2">
      <c r="A133" t="s">
        <v>140</v>
      </c>
      <c r="B133" t="s">
        <v>2</v>
      </c>
      <c r="C133" t="s">
        <v>234</v>
      </c>
      <c r="D133">
        <v>44</v>
      </c>
      <c r="E133">
        <v>26</v>
      </c>
      <c r="F133">
        <v>369</v>
      </c>
      <c r="G133">
        <v>369</v>
      </c>
      <c r="H133">
        <v>2</v>
      </c>
      <c r="I133">
        <v>2</v>
      </c>
      <c r="J133">
        <v>3</v>
      </c>
      <c r="K133">
        <v>3</v>
      </c>
    </row>
    <row r="134" spans="1:11" x14ac:dyDescent="0.2">
      <c r="A134" t="s">
        <v>141</v>
      </c>
      <c r="B134" t="s">
        <v>2</v>
      </c>
      <c r="C134" t="s">
        <v>234</v>
      </c>
      <c r="D134">
        <v>40</v>
      </c>
      <c r="E134">
        <v>27</v>
      </c>
      <c r="F134">
        <v>367</v>
      </c>
      <c r="G134">
        <v>367</v>
      </c>
      <c r="H134">
        <v>2</v>
      </c>
      <c r="I134">
        <v>2</v>
      </c>
      <c r="J134">
        <v>3</v>
      </c>
      <c r="K134">
        <v>3</v>
      </c>
    </row>
    <row r="135" spans="1:11" x14ac:dyDescent="0.2">
      <c r="A135" t="s">
        <v>142</v>
      </c>
      <c r="B135" t="s">
        <v>2</v>
      </c>
      <c r="C135" t="s">
        <v>234</v>
      </c>
      <c r="D135">
        <v>30</v>
      </c>
      <c r="E135">
        <v>27</v>
      </c>
      <c r="F135">
        <v>367</v>
      </c>
      <c r="G135">
        <v>367</v>
      </c>
      <c r="H135">
        <v>2</v>
      </c>
      <c r="I135">
        <v>2</v>
      </c>
      <c r="J135">
        <v>3</v>
      </c>
      <c r="K135">
        <v>3</v>
      </c>
    </row>
    <row r="136" spans="1:11" x14ac:dyDescent="0.2">
      <c r="A136" t="s">
        <v>143</v>
      </c>
      <c r="B136" t="s">
        <v>2</v>
      </c>
      <c r="C136" t="s">
        <v>234</v>
      </c>
      <c r="D136">
        <v>38</v>
      </c>
      <c r="E136">
        <v>26</v>
      </c>
      <c r="H136">
        <v>2</v>
      </c>
      <c r="I136">
        <v>2</v>
      </c>
    </row>
    <row r="137" spans="1:11" x14ac:dyDescent="0.2">
      <c r="A137" t="s">
        <v>144</v>
      </c>
      <c r="B137" t="s">
        <v>2</v>
      </c>
      <c r="C137" t="s">
        <v>234</v>
      </c>
      <c r="D137">
        <v>38</v>
      </c>
      <c r="E137">
        <v>26</v>
      </c>
      <c r="F137">
        <v>369</v>
      </c>
      <c r="G137">
        <v>369</v>
      </c>
      <c r="H137">
        <v>2</v>
      </c>
      <c r="I137">
        <v>2</v>
      </c>
    </row>
    <row r="138" spans="1:11" x14ac:dyDescent="0.2">
      <c r="A138" t="s">
        <v>145</v>
      </c>
      <c r="B138" t="s">
        <v>2</v>
      </c>
      <c r="C138" t="s">
        <v>234</v>
      </c>
      <c r="D138">
        <v>44</v>
      </c>
      <c r="E138">
        <v>26</v>
      </c>
      <c r="F138">
        <v>367</v>
      </c>
      <c r="G138">
        <v>367</v>
      </c>
      <c r="H138">
        <v>2</v>
      </c>
      <c r="I138">
        <v>2</v>
      </c>
      <c r="J138">
        <v>3</v>
      </c>
      <c r="K138">
        <v>3</v>
      </c>
    </row>
    <row r="139" spans="1:11" x14ac:dyDescent="0.2">
      <c r="A139" t="s">
        <v>146</v>
      </c>
      <c r="B139" t="s">
        <v>2</v>
      </c>
      <c r="C139" t="s">
        <v>234</v>
      </c>
      <c r="D139">
        <v>25</v>
      </c>
      <c r="E139">
        <v>27</v>
      </c>
      <c r="F139">
        <v>367</v>
      </c>
      <c r="G139">
        <v>367</v>
      </c>
      <c r="H139">
        <v>2</v>
      </c>
      <c r="I139">
        <v>2</v>
      </c>
      <c r="J139">
        <v>3</v>
      </c>
      <c r="K139">
        <v>3</v>
      </c>
    </row>
    <row r="140" spans="1:11" x14ac:dyDescent="0.2">
      <c r="A140" t="s">
        <v>147</v>
      </c>
      <c r="B140" t="s">
        <v>3</v>
      </c>
      <c r="C140" t="s">
        <v>234</v>
      </c>
      <c r="D140">
        <v>23</v>
      </c>
      <c r="E140">
        <v>27</v>
      </c>
      <c r="H140">
        <v>2</v>
      </c>
      <c r="I140">
        <v>2</v>
      </c>
    </row>
    <row r="141" spans="1:11" x14ac:dyDescent="0.2">
      <c r="A141" t="s">
        <v>148</v>
      </c>
      <c r="B141" t="s">
        <v>3</v>
      </c>
      <c r="C141" t="s">
        <v>235</v>
      </c>
      <c r="D141">
        <v>31</v>
      </c>
      <c r="E141">
        <v>51</v>
      </c>
      <c r="H141">
        <v>2</v>
      </c>
      <c r="I141">
        <v>2</v>
      </c>
    </row>
    <row r="142" spans="1:11" x14ac:dyDescent="0.2">
      <c r="A142" t="s">
        <v>149</v>
      </c>
      <c r="B142" t="s">
        <v>3</v>
      </c>
      <c r="C142" t="s">
        <v>234</v>
      </c>
      <c r="D142">
        <v>21</v>
      </c>
      <c r="E142">
        <v>33</v>
      </c>
      <c r="F142">
        <v>369</v>
      </c>
      <c r="G142">
        <v>369</v>
      </c>
      <c r="H142">
        <v>2</v>
      </c>
      <c r="I142">
        <v>2</v>
      </c>
      <c r="J142">
        <v>3</v>
      </c>
      <c r="K142">
        <v>3</v>
      </c>
    </row>
    <row r="143" spans="1:11" x14ac:dyDescent="0.2">
      <c r="A143" t="s">
        <v>150</v>
      </c>
      <c r="B143" t="s">
        <v>3</v>
      </c>
      <c r="C143" t="s">
        <v>234</v>
      </c>
      <c r="D143">
        <v>21</v>
      </c>
      <c r="E143">
        <v>33</v>
      </c>
      <c r="F143">
        <v>369</v>
      </c>
      <c r="G143">
        <v>369</v>
      </c>
      <c r="H143">
        <v>2</v>
      </c>
      <c r="I143">
        <v>2</v>
      </c>
      <c r="J143">
        <v>3</v>
      </c>
      <c r="K143">
        <v>3</v>
      </c>
    </row>
    <row r="144" spans="1:11" x14ac:dyDescent="0.2">
      <c r="A144" t="s">
        <v>151</v>
      </c>
      <c r="B144" t="s">
        <v>3</v>
      </c>
      <c r="C144" t="s">
        <v>234</v>
      </c>
      <c r="D144">
        <v>27</v>
      </c>
      <c r="E144">
        <v>26</v>
      </c>
      <c r="F144">
        <v>367</v>
      </c>
      <c r="G144">
        <v>367</v>
      </c>
      <c r="H144">
        <v>2</v>
      </c>
      <c r="I144">
        <v>2</v>
      </c>
      <c r="J144">
        <v>3</v>
      </c>
      <c r="K144">
        <v>3</v>
      </c>
    </row>
    <row r="145" spans="1:11" x14ac:dyDescent="0.2">
      <c r="A145" t="s">
        <v>152</v>
      </c>
      <c r="B145" t="s">
        <v>2</v>
      </c>
      <c r="C145" t="s">
        <v>234</v>
      </c>
      <c r="D145">
        <v>45</v>
      </c>
      <c r="E145">
        <v>26</v>
      </c>
      <c r="H145">
        <v>2</v>
      </c>
      <c r="I145">
        <v>2</v>
      </c>
    </row>
    <row r="146" spans="1:11" x14ac:dyDescent="0.2">
      <c r="A146" t="s">
        <v>153</v>
      </c>
      <c r="B146" t="s">
        <v>2</v>
      </c>
      <c r="C146" t="s">
        <v>234</v>
      </c>
      <c r="D146">
        <v>23</v>
      </c>
      <c r="E146">
        <v>26</v>
      </c>
      <c r="F146">
        <v>367</v>
      </c>
      <c r="G146">
        <v>367</v>
      </c>
      <c r="H146">
        <v>2</v>
      </c>
      <c r="I146">
        <v>2</v>
      </c>
      <c r="J146">
        <v>3</v>
      </c>
      <c r="K146">
        <v>3</v>
      </c>
    </row>
    <row r="147" spans="1:11" x14ac:dyDescent="0.2">
      <c r="A147" t="s">
        <v>154</v>
      </c>
      <c r="B147" t="s">
        <v>2</v>
      </c>
      <c r="C147" t="s">
        <v>234</v>
      </c>
      <c r="D147">
        <v>27</v>
      </c>
      <c r="E147">
        <v>33</v>
      </c>
      <c r="H147">
        <v>2</v>
      </c>
      <c r="I147">
        <v>2</v>
      </c>
    </row>
    <row r="148" spans="1:11" x14ac:dyDescent="0.2">
      <c r="A148" t="s">
        <v>155</v>
      </c>
      <c r="B148" t="s">
        <v>3</v>
      </c>
      <c r="C148" t="s">
        <v>234</v>
      </c>
      <c r="D148">
        <v>22</v>
      </c>
      <c r="E148">
        <v>26</v>
      </c>
      <c r="F148">
        <v>367</v>
      </c>
      <c r="G148">
        <v>367</v>
      </c>
      <c r="H148">
        <v>2</v>
      </c>
      <c r="I148">
        <v>2</v>
      </c>
      <c r="J148">
        <v>3</v>
      </c>
      <c r="K148">
        <v>3</v>
      </c>
    </row>
    <row r="149" spans="1:11" x14ac:dyDescent="0.2">
      <c r="A149" t="s">
        <v>156</v>
      </c>
      <c r="B149" t="s">
        <v>3</v>
      </c>
      <c r="C149" t="s">
        <v>234</v>
      </c>
      <c r="D149">
        <v>24</v>
      </c>
      <c r="E149">
        <v>26</v>
      </c>
      <c r="F149">
        <v>367</v>
      </c>
      <c r="G149">
        <v>367</v>
      </c>
      <c r="H149">
        <v>2</v>
      </c>
      <c r="I149">
        <v>2</v>
      </c>
      <c r="J149">
        <v>3</v>
      </c>
      <c r="K149">
        <v>3</v>
      </c>
    </row>
    <row r="150" spans="1:11" x14ac:dyDescent="0.2">
      <c r="A150" t="s">
        <v>157</v>
      </c>
      <c r="B150" t="s">
        <v>2</v>
      </c>
      <c r="C150" t="s">
        <v>234</v>
      </c>
      <c r="D150">
        <v>47</v>
      </c>
      <c r="E150">
        <v>27</v>
      </c>
      <c r="F150">
        <v>369</v>
      </c>
      <c r="G150">
        <v>369</v>
      </c>
      <c r="H150">
        <v>2</v>
      </c>
      <c r="I150">
        <v>2</v>
      </c>
      <c r="J150">
        <v>3</v>
      </c>
      <c r="K150">
        <v>3</v>
      </c>
    </row>
    <row r="151" spans="1:11" x14ac:dyDescent="0.2">
      <c r="A151" t="s">
        <v>158</v>
      </c>
      <c r="B151" t="s">
        <v>2</v>
      </c>
      <c r="C151" t="s">
        <v>234</v>
      </c>
      <c r="D151">
        <v>41</v>
      </c>
      <c r="E151">
        <v>33</v>
      </c>
      <c r="F151">
        <v>367</v>
      </c>
      <c r="G151">
        <v>367</v>
      </c>
      <c r="H151">
        <v>2</v>
      </c>
      <c r="I151">
        <v>2</v>
      </c>
      <c r="J151">
        <v>3</v>
      </c>
      <c r="K151">
        <v>3</v>
      </c>
    </row>
    <row r="152" spans="1:11" x14ac:dyDescent="0.2">
      <c r="A152" t="s">
        <v>159</v>
      </c>
      <c r="B152" t="s">
        <v>2</v>
      </c>
      <c r="C152" t="s">
        <v>234</v>
      </c>
      <c r="D152">
        <v>41</v>
      </c>
      <c r="E152">
        <v>32</v>
      </c>
      <c r="F152">
        <v>364</v>
      </c>
      <c r="G152">
        <v>364</v>
      </c>
      <c r="H152">
        <v>2</v>
      </c>
      <c r="I152">
        <v>2</v>
      </c>
      <c r="J152">
        <v>3</v>
      </c>
      <c r="K152">
        <v>3</v>
      </c>
    </row>
    <row r="153" spans="1:11" x14ac:dyDescent="0.2">
      <c r="A153" t="s">
        <v>160</v>
      </c>
      <c r="B153" t="s">
        <v>3</v>
      </c>
      <c r="C153" t="s">
        <v>234</v>
      </c>
      <c r="D153">
        <v>29</v>
      </c>
      <c r="E153">
        <v>23</v>
      </c>
      <c r="F153">
        <v>362</v>
      </c>
      <c r="G153">
        <v>362</v>
      </c>
      <c r="H153">
        <v>2</v>
      </c>
      <c r="I153">
        <v>2</v>
      </c>
      <c r="J153">
        <v>3</v>
      </c>
      <c r="K153">
        <v>3</v>
      </c>
    </row>
    <row r="154" spans="1:11" x14ac:dyDescent="0.2">
      <c r="A154" t="s">
        <v>161</v>
      </c>
      <c r="B154" t="s">
        <v>2</v>
      </c>
      <c r="C154" t="s">
        <v>235</v>
      </c>
      <c r="D154">
        <v>22</v>
      </c>
      <c r="E154">
        <v>51</v>
      </c>
      <c r="H154">
        <v>2</v>
      </c>
      <c r="I154">
        <v>2</v>
      </c>
    </row>
    <row r="155" spans="1:11" x14ac:dyDescent="0.2">
      <c r="A155" t="s">
        <v>162</v>
      </c>
      <c r="B155" t="s">
        <v>2</v>
      </c>
      <c r="C155" t="s">
        <v>235</v>
      </c>
      <c r="D155">
        <v>22</v>
      </c>
      <c r="E155">
        <v>54</v>
      </c>
      <c r="H155">
        <v>2</v>
      </c>
      <c r="I155">
        <v>2</v>
      </c>
    </row>
    <row r="156" spans="1:11" x14ac:dyDescent="0.2">
      <c r="A156" t="s">
        <v>163</v>
      </c>
      <c r="B156" t="s">
        <v>2</v>
      </c>
      <c r="C156" t="s">
        <v>235</v>
      </c>
      <c r="D156">
        <v>19</v>
      </c>
      <c r="E156">
        <v>46</v>
      </c>
      <c r="H156">
        <v>2</v>
      </c>
      <c r="I156">
        <v>2</v>
      </c>
    </row>
    <row r="157" spans="1:11" x14ac:dyDescent="0.2">
      <c r="A157" t="s">
        <v>164</v>
      </c>
      <c r="B157" t="s">
        <v>2</v>
      </c>
      <c r="C157" t="s">
        <v>235</v>
      </c>
      <c r="D157">
        <v>44</v>
      </c>
      <c r="E157">
        <v>47</v>
      </c>
      <c r="H157">
        <v>2</v>
      </c>
      <c r="I157">
        <v>2</v>
      </c>
    </row>
    <row r="158" spans="1:11" x14ac:dyDescent="0.2">
      <c r="A158" t="s">
        <v>165</v>
      </c>
      <c r="B158" t="s">
        <v>3</v>
      </c>
      <c r="C158" t="s">
        <v>235</v>
      </c>
      <c r="D158">
        <v>40</v>
      </c>
      <c r="E158">
        <v>48</v>
      </c>
      <c r="H158">
        <v>2</v>
      </c>
      <c r="I158">
        <v>2</v>
      </c>
    </row>
    <row r="159" spans="1:11" x14ac:dyDescent="0.2">
      <c r="A159" t="s">
        <v>166</v>
      </c>
      <c r="B159" t="s">
        <v>3</v>
      </c>
      <c r="C159" t="s">
        <v>235</v>
      </c>
      <c r="D159">
        <v>18</v>
      </c>
      <c r="E159">
        <v>48</v>
      </c>
      <c r="H159">
        <v>2</v>
      </c>
      <c r="I159">
        <v>2</v>
      </c>
    </row>
    <row r="160" spans="1:11" x14ac:dyDescent="0.2">
      <c r="A160" t="s">
        <v>167</v>
      </c>
      <c r="B160" t="s">
        <v>2</v>
      </c>
      <c r="C160" t="s">
        <v>235</v>
      </c>
      <c r="D160">
        <v>38</v>
      </c>
      <c r="E160">
        <v>48</v>
      </c>
      <c r="H160">
        <v>2</v>
      </c>
      <c r="I160">
        <v>2</v>
      </c>
    </row>
    <row r="161" spans="1:10" x14ac:dyDescent="0.2">
      <c r="A161" t="s">
        <v>168</v>
      </c>
      <c r="B161" t="s">
        <v>2</v>
      </c>
      <c r="C161" t="s">
        <v>235</v>
      </c>
      <c r="D161">
        <v>23</v>
      </c>
      <c r="E161">
        <v>48</v>
      </c>
      <c r="H161">
        <v>2</v>
      </c>
      <c r="I161">
        <v>2</v>
      </c>
    </row>
    <row r="162" spans="1:10" x14ac:dyDescent="0.2">
      <c r="A162" t="s">
        <v>169</v>
      </c>
      <c r="B162" t="s">
        <v>3</v>
      </c>
      <c r="C162" t="s">
        <v>235</v>
      </c>
      <c r="D162">
        <v>34</v>
      </c>
      <c r="E162">
        <v>48</v>
      </c>
      <c r="H162">
        <v>2</v>
      </c>
      <c r="I162">
        <v>2</v>
      </c>
    </row>
    <row r="163" spans="1:10" x14ac:dyDescent="0.2">
      <c r="A163" t="s">
        <v>170</v>
      </c>
      <c r="B163" t="s">
        <v>3</v>
      </c>
      <c r="C163" t="s">
        <v>235</v>
      </c>
      <c r="D163">
        <v>43</v>
      </c>
      <c r="E163">
        <v>52</v>
      </c>
      <c r="H163">
        <v>2</v>
      </c>
      <c r="I163">
        <v>2</v>
      </c>
    </row>
    <row r="164" spans="1:10" x14ac:dyDescent="0.2">
      <c r="A164" t="s">
        <v>171</v>
      </c>
      <c r="B164" t="s">
        <v>3</v>
      </c>
      <c r="C164" t="s">
        <v>235</v>
      </c>
      <c r="D164">
        <v>20</v>
      </c>
      <c r="E164">
        <v>50</v>
      </c>
      <c r="H164">
        <v>2</v>
      </c>
      <c r="I164">
        <v>2</v>
      </c>
    </row>
    <row r="165" spans="1:10" x14ac:dyDescent="0.2">
      <c r="A165" t="s">
        <v>172</v>
      </c>
      <c r="B165" t="s">
        <v>2</v>
      </c>
      <c r="C165" t="s">
        <v>235</v>
      </c>
      <c r="D165">
        <v>22</v>
      </c>
      <c r="E165">
        <v>50</v>
      </c>
      <c r="H165">
        <v>2</v>
      </c>
      <c r="I165">
        <v>2</v>
      </c>
    </row>
    <row r="166" spans="1:10" x14ac:dyDescent="0.2">
      <c r="A166" t="s">
        <v>173</v>
      </c>
      <c r="B166" t="s">
        <v>3</v>
      </c>
      <c r="C166" t="s">
        <v>235</v>
      </c>
      <c r="D166">
        <v>53</v>
      </c>
      <c r="E166">
        <v>50</v>
      </c>
      <c r="H166">
        <v>2</v>
      </c>
      <c r="I166">
        <v>2</v>
      </c>
    </row>
    <row r="167" spans="1:10" x14ac:dyDescent="0.2">
      <c r="A167" t="s">
        <v>174</v>
      </c>
      <c r="B167" t="s">
        <v>2</v>
      </c>
      <c r="C167" t="s">
        <v>235</v>
      </c>
      <c r="D167">
        <v>22</v>
      </c>
      <c r="E167">
        <v>52</v>
      </c>
      <c r="H167">
        <v>2</v>
      </c>
      <c r="I167">
        <v>2</v>
      </c>
    </row>
    <row r="168" spans="1:10" x14ac:dyDescent="0.2">
      <c r="A168" t="s">
        <v>175</v>
      </c>
      <c r="B168" t="s">
        <v>2</v>
      </c>
      <c r="C168" t="s">
        <v>235</v>
      </c>
      <c r="D168">
        <v>20</v>
      </c>
      <c r="E168">
        <v>52</v>
      </c>
      <c r="H168">
        <v>2</v>
      </c>
      <c r="I168">
        <v>2</v>
      </c>
    </row>
    <row r="169" spans="1:10" x14ac:dyDescent="0.2">
      <c r="A169" t="s">
        <v>176</v>
      </c>
      <c r="B169" t="s">
        <v>3</v>
      </c>
      <c r="C169" t="s">
        <v>235</v>
      </c>
      <c r="D169">
        <v>25</v>
      </c>
      <c r="E169">
        <v>5</v>
      </c>
      <c r="H169">
        <v>2</v>
      </c>
      <c r="I169">
        <v>2</v>
      </c>
    </row>
    <row r="170" spans="1:10" x14ac:dyDescent="0.2">
      <c r="A170" t="s">
        <v>177</v>
      </c>
    </row>
    <row r="171" spans="1:10" x14ac:dyDescent="0.2">
      <c r="A171" t="s">
        <v>178</v>
      </c>
    </row>
    <row r="172" spans="1:10" x14ac:dyDescent="0.2">
      <c r="A172" t="s">
        <v>179</v>
      </c>
      <c r="B172" t="s">
        <v>3</v>
      </c>
      <c r="C172" t="s">
        <v>234</v>
      </c>
      <c r="D172">
        <v>40</v>
      </c>
      <c r="E172">
        <v>125</v>
      </c>
      <c r="F172">
        <v>125</v>
      </c>
      <c r="H172">
        <v>3</v>
      </c>
      <c r="I172">
        <v>4</v>
      </c>
      <c r="J172">
        <v>4</v>
      </c>
    </row>
    <row r="173" spans="1:10" x14ac:dyDescent="0.2">
      <c r="A173" t="s">
        <v>180</v>
      </c>
    </row>
    <row r="174" spans="1:10" x14ac:dyDescent="0.2">
      <c r="A174" t="s">
        <v>181</v>
      </c>
      <c r="H174">
        <v>3</v>
      </c>
      <c r="I174">
        <v>4</v>
      </c>
      <c r="J174">
        <v>4</v>
      </c>
    </row>
    <row r="175" spans="1:10" x14ac:dyDescent="0.2">
      <c r="A175" t="s">
        <v>182</v>
      </c>
      <c r="B175" t="s">
        <v>2</v>
      </c>
      <c r="C175" t="s">
        <v>234</v>
      </c>
      <c r="D175">
        <v>41</v>
      </c>
      <c r="E175">
        <v>171</v>
      </c>
      <c r="F175">
        <v>171</v>
      </c>
      <c r="H175">
        <v>3</v>
      </c>
      <c r="I175">
        <v>4</v>
      </c>
      <c r="J175">
        <v>3</v>
      </c>
    </row>
    <row r="176" spans="1:10" x14ac:dyDescent="0.2">
      <c r="A176" t="s">
        <v>183</v>
      </c>
      <c r="B176" t="s">
        <v>3</v>
      </c>
      <c r="C176" t="s">
        <v>234</v>
      </c>
      <c r="D176">
        <v>26</v>
      </c>
      <c r="E176">
        <v>116</v>
      </c>
      <c r="F176">
        <v>116</v>
      </c>
    </row>
    <row r="177" spans="1:10" x14ac:dyDescent="0.2">
      <c r="A177" t="s">
        <v>184</v>
      </c>
    </row>
    <row r="178" spans="1:10" x14ac:dyDescent="0.2">
      <c r="A178" t="s">
        <v>185</v>
      </c>
      <c r="B178" t="s">
        <v>2</v>
      </c>
      <c r="C178" t="s">
        <v>234</v>
      </c>
      <c r="D178">
        <v>39</v>
      </c>
      <c r="E178">
        <v>140</v>
      </c>
      <c r="F178">
        <v>140</v>
      </c>
      <c r="H178">
        <v>3</v>
      </c>
      <c r="I178">
        <v>3</v>
      </c>
      <c r="J178">
        <v>4</v>
      </c>
    </row>
    <row r="179" spans="1:10" x14ac:dyDescent="0.2">
      <c r="A179" t="s">
        <v>186</v>
      </c>
      <c r="B179" t="s">
        <v>3</v>
      </c>
      <c r="C179" t="s">
        <v>234</v>
      </c>
      <c r="D179">
        <v>37</v>
      </c>
      <c r="E179">
        <v>138</v>
      </c>
      <c r="F179">
        <v>138</v>
      </c>
      <c r="H179">
        <v>3</v>
      </c>
      <c r="I179">
        <v>3</v>
      </c>
      <c r="J179">
        <v>4</v>
      </c>
    </row>
    <row r="180" spans="1:10" x14ac:dyDescent="0.2">
      <c r="A180" t="s">
        <v>187</v>
      </c>
    </row>
    <row r="181" spans="1:10" x14ac:dyDescent="0.2">
      <c r="A181" t="s">
        <v>188</v>
      </c>
    </row>
    <row r="182" spans="1:10" x14ac:dyDescent="0.2">
      <c r="A182" t="s">
        <v>189</v>
      </c>
    </row>
    <row r="183" spans="1:10" x14ac:dyDescent="0.2">
      <c r="A183" t="s">
        <v>190</v>
      </c>
      <c r="B183" t="s">
        <v>2</v>
      </c>
      <c r="C183" t="s">
        <v>234</v>
      </c>
      <c r="D183">
        <v>49</v>
      </c>
      <c r="E183">
        <v>185</v>
      </c>
      <c r="F183">
        <v>185</v>
      </c>
      <c r="H183">
        <v>3</v>
      </c>
      <c r="I183">
        <v>4</v>
      </c>
      <c r="J183">
        <v>4</v>
      </c>
    </row>
    <row r="184" spans="1:10" x14ac:dyDescent="0.2">
      <c r="A184" t="s">
        <v>191</v>
      </c>
      <c r="B184" t="s">
        <v>2</v>
      </c>
      <c r="C184" t="s">
        <v>234</v>
      </c>
      <c r="D184">
        <v>41</v>
      </c>
      <c r="E184">
        <v>152</v>
      </c>
      <c r="F184">
        <v>152</v>
      </c>
      <c r="H184">
        <v>3</v>
      </c>
      <c r="I184">
        <v>3</v>
      </c>
      <c r="J184">
        <v>3</v>
      </c>
    </row>
    <row r="185" spans="1:10" x14ac:dyDescent="0.2">
      <c r="A185" t="s">
        <v>192</v>
      </c>
    </row>
    <row r="186" spans="1:10" x14ac:dyDescent="0.2">
      <c r="A186" t="s">
        <v>193</v>
      </c>
    </row>
    <row r="187" spans="1:10" x14ac:dyDescent="0.2">
      <c r="A187" t="s">
        <v>194</v>
      </c>
      <c r="B187" t="s">
        <v>2</v>
      </c>
      <c r="C187" t="s">
        <v>235</v>
      </c>
      <c r="D187">
        <v>18</v>
      </c>
      <c r="E187">
        <v>135</v>
      </c>
      <c r="F187">
        <v>135</v>
      </c>
      <c r="H187">
        <v>3</v>
      </c>
      <c r="I187">
        <v>4</v>
      </c>
      <c r="J187">
        <v>4</v>
      </c>
    </row>
    <row r="188" spans="1:10" x14ac:dyDescent="0.2">
      <c r="A188" t="s">
        <v>195</v>
      </c>
      <c r="B188" t="s">
        <v>2</v>
      </c>
      <c r="C188" t="s">
        <v>235</v>
      </c>
      <c r="D188">
        <v>37</v>
      </c>
      <c r="E188">
        <v>68</v>
      </c>
      <c r="F188">
        <v>68</v>
      </c>
      <c r="H188">
        <v>3</v>
      </c>
      <c r="I188">
        <v>5</v>
      </c>
      <c r="J188">
        <v>5</v>
      </c>
    </row>
    <row r="189" spans="1:10" x14ac:dyDescent="0.2">
      <c r="A189" t="s">
        <v>196</v>
      </c>
      <c r="B189" t="s">
        <v>3</v>
      </c>
      <c r="C189" t="s">
        <v>235</v>
      </c>
      <c r="D189">
        <v>31</v>
      </c>
      <c r="E189">
        <v>51</v>
      </c>
      <c r="F189">
        <v>51</v>
      </c>
      <c r="H189">
        <v>6</v>
      </c>
      <c r="I189">
        <v>5</v>
      </c>
      <c r="J189">
        <v>5</v>
      </c>
    </row>
    <row r="190" spans="1:10" x14ac:dyDescent="0.2">
      <c r="A190" t="s">
        <v>197</v>
      </c>
    </row>
    <row r="191" spans="1:10" x14ac:dyDescent="0.2">
      <c r="A191" t="s">
        <v>198</v>
      </c>
    </row>
    <row r="192" spans="1:10" x14ac:dyDescent="0.2">
      <c r="A192" t="s">
        <v>199</v>
      </c>
      <c r="B192" t="s">
        <v>2</v>
      </c>
      <c r="C192" t="s">
        <v>235</v>
      </c>
      <c r="D192">
        <v>38</v>
      </c>
      <c r="E192">
        <v>36</v>
      </c>
      <c r="F192">
        <v>36</v>
      </c>
      <c r="H192">
        <v>6</v>
      </c>
      <c r="I192">
        <v>5</v>
      </c>
      <c r="J192">
        <v>5</v>
      </c>
    </row>
    <row r="193" spans="1:10" x14ac:dyDescent="0.2">
      <c r="A193" t="s">
        <v>200</v>
      </c>
      <c r="B193" t="s">
        <v>3</v>
      </c>
      <c r="C193" t="s">
        <v>235</v>
      </c>
      <c r="D193">
        <v>35</v>
      </c>
      <c r="E193">
        <v>36</v>
      </c>
      <c r="F193">
        <v>36</v>
      </c>
      <c r="H193">
        <v>4</v>
      </c>
      <c r="I193">
        <v>4</v>
      </c>
      <c r="J193">
        <v>4</v>
      </c>
    </row>
    <row r="194" spans="1:10" x14ac:dyDescent="0.2">
      <c r="A194" t="s">
        <v>201</v>
      </c>
      <c r="B194" t="s">
        <v>2</v>
      </c>
      <c r="C194" t="s">
        <v>235</v>
      </c>
      <c r="D194">
        <v>44</v>
      </c>
      <c r="E194">
        <v>107</v>
      </c>
      <c r="F194">
        <v>107</v>
      </c>
      <c r="H194">
        <v>6</v>
      </c>
      <c r="I194">
        <v>4</v>
      </c>
      <c r="J194">
        <v>6</v>
      </c>
    </row>
    <row r="195" spans="1:10" x14ac:dyDescent="0.2">
      <c r="A195" t="s">
        <v>202</v>
      </c>
      <c r="B195" t="s">
        <v>3</v>
      </c>
      <c r="C195" t="s">
        <v>235</v>
      </c>
      <c r="D195">
        <v>38</v>
      </c>
      <c r="E195">
        <v>52</v>
      </c>
      <c r="F195">
        <v>52</v>
      </c>
      <c r="H195">
        <v>5</v>
      </c>
      <c r="I195">
        <v>3</v>
      </c>
      <c r="J195">
        <v>4</v>
      </c>
    </row>
    <row r="196" spans="1:10" x14ac:dyDescent="0.2">
      <c r="A196" t="s">
        <v>203</v>
      </c>
    </row>
    <row r="197" spans="1:10" x14ac:dyDescent="0.2">
      <c r="A197" t="s">
        <v>204</v>
      </c>
      <c r="B197" t="s">
        <v>2</v>
      </c>
      <c r="C197" t="s">
        <v>235</v>
      </c>
      <c r="D197">
        <v>42</v>
      </c>
      <c r="E197">
        <v>58</v>
      </c>
      <c r="F197">
        <v>58</v>
      </c>
      <c r="H197">
        <v>4</v>
      </c>
      <c r="I197">
        <v>5</v>
      </c>
      <c r="J197">
        <v>4</v>
      </c>
    </row>
    <row r="198" spans="1:10" x14ac:dyDescent="0.2">
      <c r="A198" t="s">
        <v>205</v>
      </c>
      <c r="B198" t="s">
        <v>2</v>
      </c>
      <c r="C198" t="s">
        <v>235</v>
      </c>
      <c r="D198">
        <v>40</v>
      </c>
      <c r="E198">
        <v>62</v>
      </c>
      <c r="F198">
        <v>62</v>
      </c>
      <c r="H198">
        <v>4</v>
      </c>
      <c r="I198">
        <v>5</v>
      </c>
      <c r="J198">
        <v>4</v>
      </c>
    </row>
    <row r="199" spans="1:10" x14ac:dyDescent="0.2">
      <c r="A199" t="s">
        <v>206</v>
      </c>
      <c r="B199" t="s">
        <v>2</v>
      </c>
      <c r="C199" t="s">
        <v>235</v>
      </c>
      <c r="D199">
        <v>40</v>
      </c>
      <c r="E199">
        <v>39</v>
      </c>
      <c r="F199">
        <v>39</v>
      </c>
      <c r="H199">
        <v>6</v>
      </c>
      <c r="I199">
        <v>4</v>
      </c>
      <c r="J199">
        <v>3</v>
      </c>
    </row>
    <row r="200" spans="1:10" x14ac:dyDescent="0.2">
      <c r="A200" t="s">
        <v>207</v>
      </c>
      <c r="B200" t="s">
        <v>2</v>
      </c>
      <c r="C200" t="s">
        <v>235</v>
      </c>
      <c r="D200">
        <v>39</v>
      </c>
      <c r="E200">
        <v>44</v>
      </c>
      <c r="F200">
        <v>44</v>
      </c>
      <c r="H200">
        <v>4</v>
      </c>
      <c r="I200">
        <v>3</v>
      </c>
      <c r="J200">
        <v>4</v>
      </c>
    </row>
    <row r="201" spans="1:10" x14ac:dyDescent="0.2">
      <c r="A201" t="s">
        <v>208</v>
      </c>
      <c r="B201" t="s">
        <v>2</v>
      </c>
      <c r="C201" t="s">
        <v>235</v>
      </c>
      <c r="D201">
        <v>44</v>
      </c>
      <c r="E201">
        <v>54</v>
      </c>
      <c r="F201">
        <v>54</v>
      </c>
      <c r="H201">
        <v>6</v>
      </c>
      <c r="I201">
        <v>4</v>
      </c>
      <c r="J201">
        <v>4</v>
      </c>
    </row>
    <row r="202" spans="1:10" x14ac:dyDescent="0.2">
      <c r="A202" t="s">
        <v>209</v>
      </c>
      <c r="B202" t="s">
        <v>3</v>
      </c>
      <c r="C202" t="s">
        <v>235</v>
      </c>
      <c r="D202">
        <v>41</v>
      </c>
      <c r="E202">
        <v>54</v>
      </c>
      <c r="F202">
        <v>54</v>
      </c>
      <c r="H202">
        <v>4</v>
      </c>
      <c r="I202">
        <v>4</v>
      </c>
      <c r="J202">
        <v>4</v>
      </c>
    </row>
    <row r="203" spans="1:10" x14ac:dyDescent="0.2">
      <c r="A203" t="s">
        <v>210</v>
      </c>
    </row>
    <row r="204" spans="1:10" x14ac:dyDescent="0.2">
      <c r="A204" t="s">
        <v>211</v>
      </c>
      <c r="B204" t="s">
        <v>2</v>
      </c>
      <c r="C204" t="s">
        <v>235</v>
      </c>
      <c r="D204">
        <v>37</v>
      </c>
      <c r="E204">
        <v>41</v>
      </c>
      <c r="F204">
        <v>41</v>
      </c>
      <c r="H204">
        <v>6</v>
      </c>
      <c r="I204">
        <v>5</v>
      </c>
      <c r="J204">
        <v>4</v>
      </c>
    </row>
    <row r="205" spans="1:10" x14ac:dyDescent="0.2">
      <c r="A205" t="s">
        <v>212</v>
      </c>
      <c r="B205" t="s">
        <v>2</v>
      </c>
      <c r="C205" t="s">
        <v>235</v>
      </c>
      <c r="D205">
        <v>58</v>
      </c>
      <c r="E205">
        <v>36</v>
      </c>
      <c r="F205">
        <v>36</v>
      </c>
      <c r="H205">
        <v>6</v>
      </c>
      <c r="I205">
        <v>4</v>
      </c>
      <c r="J205">
        <v>4</v>
      </c>
    </row>
    <row r="206" spans="1:10" x14ac:dyDescent="0.2">
      <c r="A206" t="s">
        <v>213</v>
      </c>
      <c r="B206" t="s">
        <v>3</v>
      </c>
      <c r="C206" t="s">
        <v>235</v>
      </c>
      <c r="D206">
        <v>51</v>
      </c>
      <c r="E206">
        <v>36</v>
      </c>
      <c r="F206">
        <v>36</v>
      </c>
      <c r="H206">
        <v>6</v>
      </c>
      <c r="I206">
        <v>4</v>
      </c>
      <c r="J206">
        <v>4</v>
      </c>
    </row>
    <row r="207" spans="1:10" x14ac:dyDescent="0.2">
      <c r="A207" t="s">
        <v>214</v>
      </c>
      <c r="B207" t="s">
        <v>2</v>
      </c>
      <c r="C207" t="s">
        <v>235</v>
      </c>
      <c r="D207">
        <v>45</v>
      </c>
      <c r="E207">
        <v>41</v>
      </c>
      <c r="F207">
        <v>41</v>
      </c>
      <c r="H207">
        <v>4</v>
      </c>
      <c r="I207">
        <v>4</v>
      </c>
      <c r="J207">
        <v>4</v>
      </c>
    </row>
    <row r="208" spans="1:10" x14ac:dyDescent="0.2">
      <c r="A208" t="s">
        <v>215</v>
      </c>
    </row>
    <row r="209" spans="1:10" x14ac:dyDescent="0.2">
      <c r="A209" t="s">
        <v>216</v>
      </c>
      <c r="B209" t="s">
        <v>3</v>
      </c>
      <c r="C209" t="s">
        <v>235</v>
      </c>
      <c r="D209">
        <v>36</v>
      </c>
      <c r="E209">
        <v>41</v>
      </c>
      <c r="F209">
        <v>41</v>
      </c>
      <c r="H209">
        <v>6</v>
      </c>
      <c r="I209">
        <v>4</v>
      </c>
      <c r="J209">
        <v>5</v>
      </c>
    </row>
    <row r="210" spans="1:10" x14ac:dyDescent="0.2">
      <c r="A210" t="s">
        <v>217</v>
      </c>
      <c r="B210" t="s">
        <v>2</v>
      </c>
      <c r="C210" t="s">
        <v>235</v>
      </c>
      <c r="D210">
        <v>42</v>
      </c>
      <c r="E210">
        <v>51</v>
      </c>
      <c r="F210">
        <v>51</v>
      </c>
      <c r="H210">
        <v>3</v>
      </c>
      <c r="I210">
        <v>5</v>
      </c>
      <c r="J210">
        <v>6</v>
      </c>
    </row>
    <row r="211" spans="1:10" x14ac:dyDescent="0.2">
      <c r="A211" t="s">
        <v>218</v>
      </c>
      <c r="B211" t="s">
        <v>3</v>
      </c>
      <c r="C211" t="s">
        <v>235</v>
      </c>
      <c r="D211">
        <v>31</v>
      </c>
      <c r="E211">
        <v>51</v>
      </c>
      <c r="F211">
        <v>51</v>
      </c>
      <c r="H211">
        <v>3</v>
      </c>
      <c r="I211">
        <v>5</v>
      </c>
      <c r="J211">
        <v>5</v>
      </c>
    </row>
    <row r="212" spans="1:10" x14ac:dyDescent="0.2">
      <c r="A212" t="s">
        <v>219</v>
      </c>
    </row>
    <row r="213" spans="1:10" x14ac:dyDescent="0.2">
      <c r="A213" t="s">
        <v>220</v>
      </c>
      <c r="B213" t="s">
        <v>2</v>
      </c>
      <c r="C213" t="s">
        <v>235</v>
      </c>
      <c r="D213">
        <v>54</v>
      </c>
      <c r="E213">
        <v>63</v>
      </c>
      <c r="F213">
        <v>63</v>
      </c>
      <c r="H213">
        <v>6</v>
      </c>
      <c r="I213">
        <v>4</v>
      </c>
      <c r="J213">
        <v>4</v>
      </c>
    </row>
    <row r="214" spans="1:10" x14ac:dyDescent="0.2">
      <c r="A214" t="s">
        <v>221</v>
      </c>
    </row>
    <row r="215" spans="1:10" x14ac:dyDescent="0.2">
      <c r="A215" t="s">
        <v>222</v>
      </c>
    </row>
    <row r="216" spans="1:10" x14ac:dyDescent="0.2">
      <c r="A216" t="s">
        <v>223</v>
      </c>
      <c r="B216" t="s">
        <v>3</v>
      </c>
      <c r="C216" t="s">
        <v>235</v>
      </c>
      <c r="D216">
        <v>25</v>
      </c>
      <c r="E216">
        <v>51</v>
      </c>
      <c r="F216">
        <v>51</v>
      </c>
      <c r="H216">
        <v>6</v>
      </c>
      <c r="I216">
        <v>5</v>
      </c>
      <c r="J216">
        <v>5</v>
      </c>
    </row>
    <row r="217" spans="1:10" x14ac:dyDescent="0.2">
      <c r="A217" t="s">
        <v>224</v>
      </c>
    </row>
    <row r="218" spans="1:10" x14ac:dyDescent="0.2">
      <c r="A218" t="s">
        <v>225</v>
      </c>
    </row>
    <row r="219" spans="1:10" x14ac:dyDescent="0.2">
      <c r="A219" t="s">
        <v>226</v>
      </c>
    </row>
    <row r="220" spans="1:10" x14ac:dyDescent="0.2">
      <c r="A220" t="s">
        <v>227</v>
      </c>
      <c r="B220" t="s">
        <v>3</v>
      </c>
      <c r="C220" t="s">
        <v>235</v>
      </c>
      <c r="D220">
        <v>24</v>
      </c>
      <c r="E220">
        <v>36</v>
      </c>
      <c r="F220">
        <v>36</v>
      </c>
      <c r="H220">
        <v>6</v>
      </c>
      <c r="I220">
        <v>4</v>
      </c>
      <c r="J220">
        <v>4</v>
      </c>
    </row>
    <row r="221" spans="1:10" x14ac:dyDescent="0.2">
      <c r="A221" t="s">
        <v>228</v>
      </c>
      <c r="B221" t="s">
        <v>2</v>
      </c>
      <c r="C221" t="s">
        <v>235</v>
      </c>
      <c r="D221">
        <v>32</v>
      </c>
      <c r="E221">
        <v>36</v>
      </c>
      <c r="F221">
        <v>36</v>
      </c>
      <c r="H221">
        <v>6</v>
      </c>
      <c r="I221">
        <v>4</v>
      </c>
      <c r="J221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21"/>
  <sheetViews>
    <sheetView tabSelected="1" zoomScaleNormal="100" workbookViewId="0">
      <pane ySplit="1" topLeftCell="A44" activePane="bottomLeft" state="frozen"/>
      <selection pane="bottomLeft" activeCell="U22" sqref="U22"/>
    </sheetView>
  </sheetViews>
  <sheetFormatPr defaultRowHeight="14.25" x14ac:dyDescent="0.2"/>
  <cols>
    <col min="1" max="2" width="9" customWidth="1"/>
    <col min="3" max="3" width="11.5" customWidth="1"/>
    <col min="4" max="4" width="11" customWidth="1"/>
    <col min="5" max="5" width="14.75" customWidth="1"/>
    <col min="6" max="6" width="15.625" customWidth="1"/>
    <col min="7" max="7" width="16.5" customWidth="1"/>
    <col min="8" max="8" width="15" customWidth="1"/>
    <col min="9" max="9" width="14.875" customWidth="1"/>
    <col min="10" max="10" width="15.125" customWidth="1"/>
    <col min="11" max="11" width="16.25" customWidth="1"/>
    <col min="12" max="12" width="9" customWidth="1"/>
    <col min="15" max="15" width="9" customWidth="1"/>
  </cols>
  <sheetData>
    <row r="1" spans="1:15" ht="15" x14ac:dyDescent="0.25">
      <c r="A1" s="3" t="s">
        <v>0</v>
      </c>
      <c r="B1" s="3" t="s">
        <v>1</v>
      </c>
      <c r="C1" s="3" t="s">
        <v>4</v>
      </c>
      <c r="D1" s="3" t="s">
        <v>6</v>
      </c>
      <c r="E1" s="3" t="s">
        <v>5</v>
      </c>
      <c r="F1" s="3" t="s">
        <v>7</v>
      </c>
      <c r="G1" s="3" t="s">
        <v>8</v>
      </c>
      <c r="H1" s="3" t="s">
        <v>253</v>
      </c>
      <c r="I1" s="3" t="s">
        <v>254</v>
      </c>
      <c r="J1" s="3" t="s">
        <v>255</v>
      </c>
      <c r="K1" s="3" t="s">
        <v>256</v>
      </c>
    </row>
    <row r="2" spans="1:15" x14ac:dyDescent="0.2">
      <c r="A2" s="2" t="s">
        <v>9</v>
      </c>
      <c r="B2" s="1" t="s">
        <v>2</v>
      </c>
      <c r="C2" s="1" t="s">
        <v>234</v>
      </c>
      <c r="D2" s="4">
        <v>35</v>
      </c>
      <c r="E2" s="1">
        <v>122</v>
      </c>
      <c r="F2" s="1">
        <v>3323</v>
      </c>
      <c r="G2" s="1">
        <v>3323</v>
      </c>
      <c r="H2">
        <v>2</v>
      </c>
      <c r="I2">
        <v>2</v>
      </c>
      <c r="J2">
        <v>3</v>
      </c>
      <c r="K2">
        <v>3</v>
      </c>
    </row>
    <row r="3" spans="1:15" ht="15" x14ac:dyDescent="0.25">
      <c r="A3" s="2" t="s">
        <v>10</v>
      </c>
      <c r="B3" s="1" t="s">
        <v>3</v>
      </c>
      <c r="C3" s="1" t="s">
        <v>234</v>
      </c>
      <c r="D3" s="4">
        <v>30</v>
      </c>
      <c r="E3" s="1">
        <v>25</v>
      </c>
      <c r="F3" s="1">
        <v>3290</v>
      </c>
      <c r="G3" s="1">
        <v>3290</v>
      </c>
      <c r="H3">
        <v>2</v>
      </c>
      <c r="I3">
        <v>2</v>
      </c>
      <c r="J3">
        <v>3</v>
      </c>
      <c r="K3">
        <v>3</v>
      </c>
      <c r="M3" s="6" t="s">
        <v>229</v>
      </c>
      <c r="N3" s="6"/>
    </row>
    <row r="4" spans="1:15" x14ac:dyDescent="0.2">
      <c r="A4" s="2" t="s">
        <v>11</v>
      </c>
      <c r="B4" s="1" t="s">
        <v>2</v>
      </c>
      <c r="C4" s="1" t="s">
        <v>234</v>
      </c>
      <c r="D4" s="4">
        <v>68</v>
      </c>
      <c r="E4" s="1">
        <v>21</v>
      </c>
      <c r="F4" s="1"/>
      <c r="G4" s="1"/>
      <c r="H4">
        <v>2</v>
      </c>
      <c r="I4">
        <v>2</v>
      </c>
      <c r="M4" s="7" t="s">
        <v>230</v>
      </c>
      <c r="N4" s="7" t="s">
        <v>231</v>
      </c>
      <c r="O4" s="7" t="s">
        <v>233</v>
      </c>
    </row>
    <row r="5" spans="1:15" x14ac:dyDescent="0.2">
      <c r="A5" s="2" t="s">
        <v>12</v>
      </c>
      <c r="B5" s="1" t="s">
        <v>2</v>
      </c>
      <c r="C5" s="1" t="s">
        <v>234</v>
      </c>
      <c r="D5" s="4">
        <v>36</v>
      </c>
      <c r="E5" s="1">
        <v>21</v>
      </c>
      <c r="F5" s="1">
        <v>3432</v>
      </c>
      <c r="G5" s="1">
        <v>3432</v>
      </c>
      <c r="H5">
        <v>2</v>
      </c>
      <c r="I5">
        <v>2</v>
      </c>
      <c r="J5">
        <v>3</v>
      </c>
      <c r="K5">
        <v>3</v>
      </c>
      <c r="M5">
        <f>COUNTIF(B2:B221, "M")</f>
        <v>130</v>
      </c>
      <c r="N5">
        <f>COUNTIF(B2:B221, "F")</f>
        <v>69</v>
      </c>
      <c r="O5">
        <f>M5+N5</f>
        <v>199</v>
      </c>
    </row>
    <row r="6" spans="1:15" x14ac:dyDescent="0.2">
      <c r="A6" s="2" t="s">
        <v>13</v>
      </c>
      <c r="B6" s="1" t="s">
        <v>2</v>
      </c>
      <c r="C6" s="1" t="s">
        <v>234</v>
      </c>
      <c r="D6" s="4">
        <v>37</v>
      </c>
      <c r="E6" s="1">
        <v>114</v>
      </c>
      <c r="F6" s="1">
        <v>3302</v>
      </c>
      <c r="G6" s="1">
        <v>3302</v>
      </c>
      <c r="H6">
        <v>2</v>
      </c>
      <c r="I6">
        <v>2</v>
      </c>
      <c r="J6">
        <v>3</v>
      </c>
      <c r="K6">
        <v>3</v>
      </c>
    </row>
    <row r="7" spans="1:15" x14ac:dyDescent="0.2">
      <c r="A7" s="2" t="s">
        <v>14</v>
      </c>
      <c r="B7" s="1" t="s">
        <v>2</v>
      </c>
      <c r="C7" s="1" t="s">
        <v>234</v>
      </c>
      <c r="D7" s="4">
        <v>37</v>
      </c>
      <c r="E7" s="1">
        <v>21</v>
      </c>
      <c r="F7" s="1">
        <v>3260</v>
      </c>
      <c r="G7" s="1">
        <v>3260</v>
      </c>
      <c r="H7">
        <v>2</v>
      </c>
      <c r="I7">
        <v>2</v>
      </c>
      <c r="J7">
        <v>3</v>
      </c>
      <c r="K7">
        <v>3</v>
      </c>
    </row>
    <row r="8" spans="1:15" x14ac:dyDescent="0.2">
      <c r="A8" s="2" t="s">
        <v>15</v>
      </c>
      <c r="B8" s="1" t="s">
        <v>2</v>
      </c>
      <c r="C8" s="1" t="s">
        <v>234</v>
      </c>
      <c r="D8" s="4">
        <v>42</v>
      </c>
      <c r="E8" s="1">
        <v>21</v>
      </c>
      <c r="F8" s="1">
        <v>389</v>
      </c>
      <c r="G8" s="1">
        <v>389</v>
      </c>
      <c r="H8">
        <v>2</v>
      </c>
      <c r="I8">
        <v>2</v>
      </c>
      <c r="J8">
        <v>3</v>
      </c>
      <c r="K8">
        <v>3</v>
      </c>
    </row>
    <row r="9" spans="1:15" x14ac:dyDescent="0.2">
      <c r="A9" s="2" t="s">
        <v>16</v>
      </c>
      <c r="B9" s="1" t="s">
        <v>2</v>
      </c>
      <c r="C9" s="1" t="s">
        <v>234</v>
      </c>
      <c r="D9" s="4">
        <v>39</v>
      </c>
      <c r="E9" s="1">
        <v>21</v>
      </c>
      <c r="F9" s="1">
        <v>3291</v>
      </c>
      <c r="G9" s="1">
        <v>3291</v>
      </c>
      <c r="H9">
        <v>2</v>
      </c>
      <c r="I9">
        <v>2</v>
      </c>
      <c r="J9">
        <v>3</v>
      </c>
      <c r="K9">
        <v>3</v>
      </c>
    </row>
    <row r="10" spans="1:15" x14ac:dyDescent="0.2">
      <c r="A10" s="2" t="s">
        <v>17</v>
      </c>
      <c r="B10" s="1" t="s">
        <v>2</v>
      </c>
      <c r="C10" s="1" t="s">
        <v>234</v>
      </c>
      <c r="D10" s="4">
        <v>37</v>
      </c>
      <c r="E10" s="1">
        <v>21</v>
      </c>
      <c r="F10" s="1">
        <v>646</v>
      </c>
      <c r="G10" s="1">
        <v>3260</v>
      </c>
      <c r="H10">
        <v>2</v>
      </c>
      <c r="I10">
        <v>2</v>
      </c>
      <c r="J10">
        <v>3</v>
      </c>
      <c r="K10">
        <v>3</v>
      </c>
    </row>
    <row r="11" spans="1:15" ht="15" x14ac:dyDescent="0.25">
      <c r="A11" s="2" t="s">
        <v>18</v>
      </c>
      <c r="B11" s="1" t="s">
        <v>3</v>
      </c>
      <c r="C11" s="1" t="s">
        <v>234</v>
      </c>
      <c r="D11" s="4">
        <v>57</v>
      </c>
      <c r="E11" s="1">
        <v>21</v>
      </c>
      <c r="F11" s="1"/>
      <c r="G11" s="1"/>
      <c r="H11">
        <v>2</v>
      </c>
      <c r="I11">
        <v>2</v>
      </c>
      <c r="M11" s="6" t="s">
        <v>232</v>
      </c>
      <c r="N11" s="6"/>
    </row>
    <row r="12" spans="1:15" x14ac:dyDescent="0.2">
      <c r="A12" s="2" t="s">
        <v>19</v>
      </c>
      <c r="B12" s="1" t="s">
        <v>3</v>
      </c>
      <c r="C12" s="1" t="s">
        <v>234</v>
      </c>
      <c r="D12" s="4">
        <v>30</v>
      </c>
      <c r="E12" s="1">
        <v>21</v>
      </c>
      <c r="F12" s="1">
        <v>646</v>
      </c>
      <c r="G12" s="1">
        <v>3291</v>
      </c>
      <c r="H12">
        <v>2</v>
      </c>
      <c r="I12">
        <v>2</v>
      </c>
      <c r="J12">
        <v>3</v>
      </c>
      <c r="K12">
        <v>3</v>
      </c>
      <c r="M12" s="7" t="s">
        <v>234</v>
      </c>
      <c r="N12" s="7" t="s">
        <v>235</v>
      </c>
      <c r="O12" s="7" t="s">
        <v>236</v>
      </c>
    </row>
    <row r="13" spans="1:15" x14ac:dyDescent="0.2">
      <c r="A13" s="2" t="s">
        <v>20</v>
      </c>
      <c r="B13" s="1" t="s">
        <v>3</v>
      </c>
      <c r="C13" s="1" t="s">
        <v>236</v>
      </c>
      <c r="D13" s="4">
        <v>29</v>
      </c>
      <c r="E13" s="1">
        <v>21</v>
      </c>
      <c r="F13" s="1">
        <v>3432</v>
      </c>
      <c r="G13" s="1">
        <v>3309</v>
      </c>
      <c r="H13">
        <v>2</v>
      </c>
      <c r="I13">
        <v>2</v>
      </c>
      <c r="J13">
        <v>3</v>
      </c>
      <c r="K13">
        <v>3</v>
      </c>
      <c r="M13">
        <f>COUNTIF(C2:C221, "Asian")</f>
        <v>98</v>
      </c>
      <c r="N13">
        <f>COUNTIF(C2:C221, "Arab")</f>
        <v>98</v>
      </c>
      <c r="O13">
        <f>COUNTIF(C2:C221, "Other")</f>
        <v>3</v>
      </c>
    </row>
    <row r="14" spans="1:15" x14ac:dyDescent="0.2">
      <c r="A14" s="2" t="s">
        <v>21</v>
      </c>
      <c r="B14" s="1" t="s">
        <v>3</v>
      </c>
      <c r="C14" s="1" t="s">
        <v>234</v>
      </c>
      <c r="D14" s="4">
        <v>33</v>
      </c>
      <c r="E14" s="1">
        <v>21</v>
      </c>
      <c r="F14" s="1">
        <v>389</v>
      </c>
      <c r="G14" s="1">
        <v>389</v>
      </c>
      <c r="H14">
        <v>2</v>
      </c>
      <c r="I14">
        <v>2</v>
      </c>
      <c r="J14">
        <v>3</v>
      </c>
      <c r="K14">
        <v>3</v>
      </c>
    </row>
    <row r="15" spans="1:15" x14ac:dyDescent="0.2">
      <c r="A15" s="2" t="s">
        <v>22</v>
      </c>
      <c r="B15" s="1" t="s">
        <v>3</v>
      </c>
      <c r="C15" s="1" t="s">
        <v>234</v>
      </c>
      <c r="D15" s="4">
        <v>27</v>
      </c>
      <c r="E15" s="1">
        <v>28</v>
      </c>
      <c r="F15" s="1">
        <v>3302</v>
      </c>
      <c r="G15" s="1">
        <v>3303</v>
      </c>
      <c r="H15">
        <v>2</v>
      </c>
      <c r="I15">
        <v>2</v>
      </c>
      <c r="J15">
        <v>3</v>
      </c>
      <c r="K15">
        <v>3</v>
      </c>
    </row>
    <row r="16" spans="1:15" x14ac:dyDescent="0.2">
      <c r="A16" s="2" t="s">
        <v>23</v>
      </c>
      <c r="B16" s="1" t="s">
        <v>3</v>
      </c>
      <c r="C16" s="1" t="s">
        <v>234</v>
      </c>
      <c r="D16" s="4">
        <v>28</v>
      </c>
      <c r="E16" s="1">
        <v>21</v>
      </c>
      <c r="F16" s="1">
        <v>3291</v>
      </c>
      <c r="G16" s="1">
        <v>3291</v>
      </c>
      <c r="H16">
        <v>2</v>
      </c>
      <c r="I16">
        <v>2</v>
      </c>
      <c r="J16">
        <v>3</v>
      </c>
      <c r="K16">
        <v>3</v>
      </c>
    </row>
    <row r="17" spans="1:17" x14ac:dyDescent="0.2">
      <c r="A17" s="2" t="s">
        <v>24</v>
      </c>
      <c r="B17" s="1" t="s">
        <v>3</v>
      </c>
      <c r="C17" s="1" t="s">
        <v>234</v>
      </c>
      <c r="D17" s="4">
        <v>24</v>
      </c>
      <c r="E17" s="1">
        <v>20</v>
      </c>
      <c r="F17" s="1"/>
      <c r="G17" s="1"/>
      <c r="H17">
        <v>2</v>
      </c>
      <c r="I17">
        <v>2</v>
      </c>
    </row>
    <row r="18" spans="1:17" ht="15" x14ac:dyDescent="0.25">
      <c r="A18" s="2" t="s">
        <v>25</v>
      </c>
      <c r="B18" s="1" t="s">
        <v>2</v>
      </c>
      <c r="C18" s="1" t="s">
        <v>235</v>
      </c>
      <c r="D18" s="4">
        <v>31</v>
      </c>
      <c r="E18" s="1">
        <v>123</v>
      </c>
      <c r="F18" s="1"/>
      <c r="G18" s="1"/>
      <c r="H18">
        <v>2</v>
      </c>
      <c r="I18">
        <v>2</v>
      </c>
      <c r="M18" s="6" t="s">
        <v>257</v>
      </c>
      <c r="N18" s="6"/>
    </row>
    <row r="19" spans="1:17" x14ac:dyDescent="0.2">
      <c r="A19" s="2" t="s">
        <v>26</v>
      </c>
      <c r="B19" s="1" t="s">
        <v>2</v>
      </c>
      <c r="C19" s="1" t="s">
        <v>235</v>
      </c>
      <c r="D19" s="4">
        <v>29</v>
      </c>
      <c r="E19" s="1">
        <v>22</v>
      </c>
      <c r="F19" s="1"/>
      <c r="G19" s="1"/>
      <c r="H19">
        <v>2</v>
      </c>
      <c r="I19">
        <v>2</v>
      </c>
      <c r="N19" s="7" t="s">
        <v>263</v>
      </c>
      <c r="O19" s="7" t="s">
        <v>262</v>
      </c>
      <c r="P19" s="7" t="s">
        <v>264</v>
      </c>
      <c r="Q19" s="7" t="s">
        <v>265</v>
      </c>
    </row>
    <row r="20" spans="1:17" x14ac:dyDescent="0.2">
      <c r="A20" s="2" t="s">
        <v>27</v>
      </c>
      <c r="B20" s="1" t="s">
        <v>2</v>
      </c>
      <c r="C20" s="1" t="s">
        <v>235</v>
      </c>
      <c r="D20" s="4">
        <v>26</v>
      </c>
      <c r="E20" s="1">
        <v>21</v>
      </c>
      <c r="F20" s="1"/>
      <c r="G20" s="1"/>
      <c r="H20">
        <v>2</v>
      </c>
      <c r="I20">
        <v>2</v>
      </c>
      <c r="M20" t="s">
        <v>258</v>
      </c>
      <c r="N20">
        <f>SUM(H2:H221)</f>
        <v>476</v>
      </c>
      <c r="O20">
        <v>199</v>
      </c>
      <c r="P20">
        <f>MAX(H2:H221)</f>
        <v>6</v>
      </c>
      <c r="Q20">
        <f>MIN(H2:H221)</f>
        <v>2</v>
      </c>
    </row>
    <row r="21" spans="1:17" x14ac:dyDescent="0.2">
      <c r="A21" s="2" t="s">
        <v>28</v>
      </c>
      <c r="B21" s="1" t="s">
        <v>2</v>
      </c>
      <c r="C21" s="1" t="s">
        <v>235</v>
      </c>
      <c r="D21" s="4">
        <v>31</v>
      </c>
      <c r="E21" s="1">
        <v>22</v>
      </c>
      <c r="F21" s="1"/>
      <c r="G21" s="1"/>
      <c r="H21">
        <v>2</v>
      </c>
      <c r="I21">
        <v>2</v>
      </c>
      <c r="M21" s="7" t="s">
        <v>259</v>
      </c>
      <c r="N21">
        <f>SUM(I2:I221)</f>
        <v>464</v>
      </c>
      <c r="O21">
        <v>199</v>
      </c>
      <c r="P21">
        <f>MAX(I2:I221)</f>
        <v>5</v>
      </c>
      <c r="Q21">
        <f>MIN(I2:I221)</f>
        <v>2</v>
      </c>
    </row>
    <row r="22" spans="1:17" x14ac:dyDescent="0.2">
      <c r="A22" s="2" t="s">
        <v>29</v>
      </c>
      <c r="B22" s="1" t="s">
        <v>2</v>
      </c>
      <c r="C22" s="1" t="s">
        <v>235</v>
      </c>
      <c r="D22" s="4">
        <v>33</v>
      </c>
      <c r="E22" s="1">
        <v>120</v>
      </c>
      <c r="F22" s="1"/>
      <c r="G22" s="1"/>
      <c r="H22">
        <v>2</v>
      </c>
      <c r="I22">
        <v>2</v>
      </c>
      <c r="M22" s="7" t="s">
        <v>260</v>
      </c>
      <c r="N22">
        <f>SUM(J2:J221)</f>
        <v>365</v>
      </c>
      <c r="O22">
        <f>COUNT(J2:J221)</f>
        <v>109</v>
      </c>
      <c r="P22">
        <f>MAX(J2:J221)</f>
        <v>6</v>
      </c>
      <c r="Q22">
        <f>MIN(J2:J221)</f>
        <v>3</v>
      </c>
    </row>
    <row r="23" spans="1:17" x14ac:dyDescent="0.2">
      <c r="A23" s="2" t="s">
        <v>30</v>
      </c>
      <c r="B23" s="1" t="s">
        <v>2</v>
      </c>
      <c r="C23" s="1" t="s">
        <v>235</v>
      </c>
      <c r="D23" s="4">
        <v>37</v>
      </c>
      <c r="E23" s="1">
        <v>21</v>
      </c>
      <c r="F23" s="1"/>
      <c r="G23" s="1"/>
      <c r="H23">
        <v>2</v>
      </c>
      <c r="I23">
        <v>2</v>
      </c>
      <c r="M23" s="7" t="s">
        <v>261</v>
      </c>
      <c r="N23">
        <f>SUM(K2:K221)</f>
        <v>234</v>
      </c>
      <c r="O23">
        <f>COUNT(K2:K221)</f>
        <v>78</v>
      </c>
      <c r="P23">
        <f>MAX(K2:K221)</f>
        <v>3</v>
      </c>
      <c r="Q23">
        <f>MIN(K2:K221)</f>
        <v>3</v>
      </c>
    </row>
    <row r="24" spans="1:17" x14ac:dyDescent="0.2">
      <c r="A24" s="2" t="s">
        <v>31</v>
      </c>
      <c r="B24" s="1" t="s">
        <v>2</v>
      </c>
      <c r="C24" s="1" t="s">
        <v>235</v>
      </c>
      <c r="D24" s="4">
        <v>30</v>
      </c>
      <c r="E24" s="1">
        <v>22</v>
      </c>
      <c r="F24" s="1">
        <v>3301</v>
      </c>
      <c r="G24" s="1">
        <v>3302</v>
      </c>
      <c r="H24">
        <v>2</v>
      </c>
      <c r="I24">
        <v>2</v>
      </c>
      <c r="J24">
        <v>3</v>
      </c>
      <c r="K24">
        <v>3</v>
      </c>
      <c r="M24" s="7" t="s">
        <v>233</v>
      </c>
      <c r="N24">
        <f>SUM(N20:N23)</f>
        <v>1539</v>
      </c>
    </row>
    <row r="25" spans="1:17" x14ac:dyDescent="0.2">
      <c r="A25" s="2" t="s">
        <v>32</v>
      </c>
      <c r="B25" s="1" t="s">
        <v>2</v>
      </c>
      <c r="C25" s="1" t="s">
        <v>235</v>
      </c>
      <c r="D25" s="4">
        <v>33</v>
      </c>
      <c r="E25" s="1">
        <v>25</v>
      </c>
      <c r="F25" s="1"/>
      <c r="G25" s="1"/>
      <c r="H25">
        <v>2</v>
      </c>
      <c r="I25">
        <v>2</v>
      </c>
    </row>
    <row r="26" spans="1:17" x14ac:dyDescent="0.2">
      <c r="A26" s="2" t="s">
        <v>33</v>
      </c>
      <c r="B26" s="1" t="s">
        <v>2</v>
      </c>
      <c r="C26" s="1" t="s">
        <v>235</v>
      </c>
      <c r="D26" s="4">
        <v>33</v>
      </c>
      <c r="E26" s="1">
        <v>122</v>
      </c>
      <c r="F26" s="1"/>
      <c r="G26" s="1"/>
      <c r="H26">
        <v>2</v>
      </c>
      <c r="I26">
        <v>2</v>
      </c>
    </row>
    <row r="27" spans="1:17" x14ac:dyDescent="0.2">
      <c r="A27" s="2" t="s">
        <v>34</v>
      </c>
      <c r="B27" s="1" t="s">
        <v>2</v>
      </c>
      <c r="C27" s="1" t="s">
        <v>235</v>
      </c>
      <c r="D27" s="4">
        <v>34</v>
      </c>
      <c r="E27" s="1">
        <v>21</v>
      </c>
      <c r="F27" s="1"/>
      <c r="G27" s="1"/>
      <c r="H27">
        <v>2</v>
      </c>
      <c r="I27">
        <v>2</v>
      </c>
    </row>
    <row r="28" spans="1:17" x14ac:dyDescent="0.2">
      <c r="A28" s="2" t="s">
        <v>35</v>
      </c>
      <c r="B28" s="1" t="s">
        <v>2</v>
      </c>
      <c r="C28" s="1" t="s">
        <v>235</v>
      </c>
      <c r="D28" s="4">
        <v>41</v>
      </c>
      <c r="E28" s="1">
        <v>24</v>
      </c>
      <c r="F28" s="1">
        <v>3286</v>
      </c>
      <c r="G28" s="1">
        <v>3286</v>
      </c>
      <c r="H28">
        <v>2</v>
      </c>
      <c r="I28">
        <v>2</v>
      </c>
      <c r="J28">
        <v>3</v>
      </c>
      <c r="K28">
        <v>3</v>
      </c>
    </row>
    <row r="29" spans="1:17" x14ac:dyDescent="0.2">
      <c r="A29" s="2" t="s">
        <v>36</v>
      </c>
      <c r="B29" s="1" t="s">
        <v>2</v>
      </c>
      <c r="C29" s="1" t="s">
        <v>235</v>
      </c>
      <c r="D29" s="4">
        <v>48</v>
      </c>
      <c r="E29" s="1">
        <v>25</v>
      </c>
      <c r="F29" s="1">
        <v>3286</v>
      </c>
      <c r="G29" s="1">
        <v>3286</v>
      </c>
      <c r="H29">
        <v>2</v>
      </c>
      <c r="I29">
        <v>2</v>
      </c>
      <c r="J29">
        <v>3</v>
      </c>
      <c r="K29">
        <v>3</v>
      </c>
    </row>
    <row r="30" spans="1:17" x14ac:dyDescent="0.2">
      <c r="A30" s="2" t="s">
        <v>37</v>
      </c>
      <c r="B30" s="1" t="s">
        <v>2</v>
      </c>
      <c r="C30" s="1" t="s">
        <v>235</v>
      </c>
      <c r="D30" s="4">
        <v>34</v>
      </c>
      <c r="E30" s="1">
        <v>24</v>
      </c>
      <c r="F30" s="1"/>
      <c r="G30" s="1"/>
      <c r="H30">
        <v>2</v>
      </c>
      <c r="I30">
        <v>2</v>
      </c>
    </row>
    <row r="31" spans="1:17" x14ac:dyDescent="0.2">
      <c r="A31" s="2" t="s">
        <v>38</v>
      </c>
      <c r="B31" s="1" t="s">
        <v>2</v>
      </c>
      <c r="C31" s="1" t="s">
        <v>234</v>
      </c>
      <c r="D31" s="4">
        <v>28</v>
      </c>
      <c r="E31" s="1">
        <v>24</v>
      </c>
      <c r="F31" s="1"/>
      <c r="G31" s="1"/>
      <c r="H31">
        <v>2</v>
      </c>
      <c r="I31">
        <v>2</v>
      </c>
    </row>
    <row r="32" spans="1:17" ht="15" x14ac:dyDescent="0.25">
      <c r="A32" s="2" t="s">
        <v>39</v>
      </c>
      <c r="B32" s="1" t="s">
        <v>2</v>
      </c>
      <c r="C32" s="1" t="s">
        <v>235</v>
      </c>
      <c r="D32" s="4">
        <v>41</v>
      </c>
      <c r="E32" s="1">
        <v>24</v>
      </c>
      <c r="F32" s="1">
        <v>3286</v>
      </c>
      <c r="G32" s="1">
        <v>3286</v>
      </c>
      <c r="H32">
        <v>2</v>
      </c>
      <c r="I32">
        <v>2</v>
      </c>
      <c r="J32">
        <v>3</v>
      </c>
      <c r="K32">
        <v>3</v>
      </c>
      <c r="M32" s="6" t="s">
        <v>237</v>
      </c>
      <c r="N32" s="6"/>
    </row>
    <row r="33" spans="1:18" x14ac:dyDescent="0.2">
      <c r="A33" s="2" t="s">
        <v>40</v>
      </c>
      <c r="B33" s="1" t="s">
        <v>2</v>
      </c>
      <c r="C33" s="1" t="s">
        <v>235</v>
      </c>
      <c r="D33" s="4">
        <v>28</v>
      </c>
      <c r="E33" s="1">
        <v>22</v>
      </c>
      <c r="F33" s="1"/>
      <c r="G33" s="1"/>
      <c r="H33">
        <v>2</v>
      </c>
      <c r="I33">
        <v>2</v>
      </c>
      <c r="M33" s="7" t="s">
        <v>238</v>
      </c>
      <c r="N33">
        <f>MAX(D2:D221)</f>
        <v>68</v>
      </c>
    </row>
    <row r="34" spans="1:18" x14ac:dyDescent="0.2">
      <c r="A34" s="2" t="s">
        <v>41</v>
      </c>
      <c r="B34" s="1" t="s">
        <v>3</v>
      </c>
      <c r="C34" s="1" t="s">
        <v>235</v>
      </c>
      <c r="D34" s="4">
        <v>18</v>
      </c>
      <c r="E34" s="1">
        <v>24</v>
      </c>
      <c r="F34" s="1"/>
      <c r="G34" s="1"/>
      <c r="H34">
        <v>2</v>
      </c>
      <c r="I34">
        <v>2</v>
      </c>
      <c r="M34" s="7" t="s">
        <v>239</v>
      </c>
      <c r="N34">
        <f>MIN(D2:D221)</f>
        <v>18</v>
      </c>
    </row>
    <row r="35" spans="1:18" x14ac:dyDescent="0.2">
      <c r="A35" s="2" t="s">
        <v>42</v>
      </c>
      <c r="B35" s="1" t="s">
        <v>3</v>
      </c>
      <c r="C35" s="1" t="s">
        <v>235</v>
      </c>
      <c r="D35" s="4">
        <v>23</v>
      </c>
      <c r="E35" s="1">
        <v>24</v>
      </c>
      <c r="F35" s="1"/>
      <c r="G35" s="1"/>
      <c r="H35">
        <v>2</v>
      </c>
      <c r="I35">
        <v>2</v>
      </c>
    </row>
    <row r="36" spans="1:18" x14ac:dyDescent="0.2">
      <c r="A36" s="2" t="s">
        <v>43</v>
      </c>
      <c r="B36" s="1" t="s">
        <v>3</v>
      </c>
      <c r="C36" s="1" t="s">
        <v>235</v>
      </c>
      <c r="D36" s="4">
        <v>52</v>
      </c>
      <c r="E36" s="1">
        <v>24</v>
      </c>
      <c r="F36" s="1"/>
      <c r="G36" s="1"/>
      <c r="H36">
        <v>2</v>
      </c>
      <c r="I36">
        <v>2</v>
      </c>
      <c r="M36" s="7" t="s">
        <v>240</v>
      </c>
      <c r="N36" s="7" t="s">
        <v>241</v>
      </c>
      <c r="O36" s="7" t="s">
        <v>242</v>
      </c>
      <c r="P36" s="7" t="s">
        <v>243</v>
      </c>
      <c r="Q36" s="7" t="s">
        <v>244</v>
      </c>
      <c r="R36" s="7" t="s">
        <v>233</v>
      </c>
    </row>
    <row r="37" spans="1:18" x14ac:dyDescent="0.2">
      <c r="A37" s="2" t="s">
        <v>44</v>
      </c>
      <c r="B37" s="1" t="s">
        <v>2</v>
      </c>
      <c r="C37" s="1" t="s">
        <v>235</v>
      </c>
      <c r="D37" s="4">
        <v>21</v>
      </c>
      <c r="E37" s="1">
        <v>20</v>
      </c>
      <c r="F37" s="1"/>
      <c r="G37" s="1"/>
      <c r="H37">
        <v>2</v>
      </c>
      <c r="I37">
        <v>2</v>
      </c>
      <c r="M37">
        <f>COUNTIF(D2:D221, "&lt;=27")-COUNTIF(D2:D221, "&lt;18")</f>
        <v>61</v>
      </c>
      <c r="N37">
        <f>COUNTIF(D2:D221, "&lt;=37")-COUNTIF(D2:D221, "&lt;28")</f>
        <v>79</v>
      </c>
      <c r="O37">
        <f>COUNTIF(D2:D221, "&lt;=47")-COUNTIF(D2:D221, "&lt;38")</f>
        <v>39</v>
      </c>
      <c r="P37">
        <f>COUNTIF(D2:D221, "&lt;=57")-COUNTIF(D2:D221, "&lt;48")</f>
        <v>14</v>
      </c>
      <c r="Q37">
        <f>COUNTIF(D2:D221, "&lt;=68")-COUNTIF(D2:D221, "&lt;58")</f>
        <v>6</v>
      </c>
      <c r="R37">
        <f>SUM(M37:Q37)</f>
        <v>199</v>
      </c>
    </row>
    <row r="38" spans="1:18" x14ac:dyDescent="0.2">
      <c r="A38" s="2" t="s">
        <v>45</v>
      </c>
      <c r="B38" s="1" t="s">
        <v>2</v>
      </c>
      <c r="C38" s="1" t="s">
        <v>235</v>
      </c>
      <c r="D38" s="4">
        <v>25</v>
      </c>
      <c r="E38" s="1">
        <v>23</v>
      </c>
      <c r="F38" s="1"/>
      <c r="G38" s="1"/>
      <c r="H38">
        <v>2</v>
      </c>
      <c r="I38">
        <v>2</v>
      </c>
    </row>
    <row r="39" spans="1:18" x14ac:dyDescent="0.2">
      <c r="A39" s="2" t="s">
        <v>46</v>
      </c>
      <c r="B39" s="1" t="s">
        <v>2</v>
      </c>
      <c r="C39" s="1" t="s">
        <v>235</v>
      </c>
      <c r="D39" s="4">
        <v>44</v>
      </c>
      <c r="E39" s="1">
        <v>19</v>
      </c>
      <c r="F39" s="1"/>
      <c r="G39" s="1"/>
      <c r="H39">
        <v>2</v>
      </c>
      <c r="I39">
        <v>2</v>
      </c>
    </row>
    <row r="40" spans="1:18" x14ac:dyDescent="0.2">
      <c r="A40" s="2" t="s">
        <v>47</v>
      </c>
      <c r="B40" s="1" t="s">
        <v>2</v>
      </c>
      <c r="C40" s="1" t="s">
        <v>235</v>
      </c>
      <c r="D40" s="4">
        <v>37</v>
      </c>
      <c r="E40" s="1">
        <v>22</v>
      </c>
      <c r="F40" s="1"/>
      <c r="G40" s="1"/>
      <c r="H40">
        <v>2</v>
      </c>
      <c r="I40">
        <v>2</v>
      </c>
    </row>
    <row r="41" spans="1:18" x14ac:dyDescent="0.2">
      <c r="A41" s="2" t="s">
        <v>48</v>
      </c>
      <c r="B41" s="1" t="s">
        <v>2</v>
      </c>
      <c r="C41" s="1" t="s">
        <v>235</v>
      </c>
      <c r="D41" s="4">
        <v>26</v>
      </c>
      <c r="E41" s="1">
        <v>18</v>
      </c>
      <c r="F41" s="1"/>
      <c r="G41" s="1"/>
      <c r="H41">
        <v>2</v>
      </c>
      <c r="I41">
        <v>2</v>
      </c>
    </row>
    <row r="42" spans="1:18" x14ac:dyDescent="0.2">
      <c r="A42" s="2" t="s">
        <v>49</v>
      </c>
      <c r="B42" s="1" t="s">
        <v>2</v>
      </c>
      <c r="C42" s="1" t="s">
        <v>235</v>
      </c>
      <c r="D42" s="4">
        <v>31</v>
      </c>
      <c r="E42" s="1">
        <v>19</v>
      </c>
      <c r="F42" s="1"/>
      <c r="G42" s="1"/>
      <c r="H42">
        <v>2</v>
      </c>
      <c r="I42">
        <v>2</v>
      </c>
    </row>
    <row r="43" spans="1:18" x14ac:dyDescent="0.2">
      <c r="A43" s="2" t="s">
        <v>50</v>
      </c>
      <c r="B43" s="1" t="s">
        <v>2</v>
      </c>
      <c r="C43" s="1" t="s">
        <v>235</v>
      </c>
      <c r="D43" s="4">
        <v>33</v>
      </c>
      <c r="E43" s="1">
        <v>32</v>
      </c>
      <c r="F43" s="1"/>
      <c r="G43" s="1"/>
      <c r="H43">
        <v>2</v>
      </c>
      <c r="I43">
        <v>2</v>
      </c>
    </row>
    <row r="44" spans="1:18" x14ac:dyDescent="0.2">
      <c r="A44" s="2" t="s">
        <v>51</v>
      </c>
      <c r="B44" s="1" t="s">
        <v>3</v>
      </c>
      <c r="C44" s="1" t="s">
        <v>235</v>
      </c>
      <c r="D44" s="4">
        <v>26</v>
      </c>
      <c r="E44" s="1">
        <v>20</v>
      </c>
      <c r="F44" s="1"/>
      <c r="G44" s="1"/>
      <c r="H44">
        <v>2</v>
      </c>
      <c r="I44">
        <v>2</v>
      </c>
    </row>
    <row r="45" spans="1:18" x14ac:dyDescent="0.2">
      <c r="A45" s="2" t="s">
        <v>52</v>
      </c>
      <c r="B45" s="1" t="s">
        <v>3</v>
      </c>
      <c r="C45" s="1" t="s">
        <v>234</v>
      </c>
      <c r="D45" s="4">
        <v>35</v>
      </c>
      <c r="E45" s="1">
        <v>18</v>
      </c>
      <c r="F45" s="1"/>
      <c r="G45" s="1"/>
      <c r="H45">
        <v>2</v>
      </c>
      <c r="I45">
        <v>2</v>
      </c>
    </row>
    <row r="46" spans="1:18" x14ac:dyDescent="0.2">
      <c r="A46" s="2" t="s">
        <v>53</v>
      </c>
      <c r="B46" s="1" t="s">
        <v>2</v>
      </c>
      <c r="C46" s="1" t="s">
        <v>235</v>
      </c>
      <c r="D46" s="4">
        <v>20</v>
      </c>
      <c r="E46" s="1">
        <v>20</v>
      </c>
      <c r="F46" s="1"/>
      <c r="G46" s="1"/>
      <c r="H46">
        <v>2</v>
      </c>
      <c r="I46">
        <v>2</v>
      </c>
    </row>
    <row r="47" spans="1:18" x14ac:dyDescent="0.2">
      <c r="A47" s="2" t="s">
        <v>54</v>
      </c>
      <c r="B47" s="1" t="s">
        <v>2</v>
      </c>
      <c r="C47" s="1" t="s">
        <v>235</v>
      </c>
      <c r="D47" s="4">
        <v>32</v>
      </c>
      <c r="E47" s="1">
        <v>20</v>
      </c>
      <c r="F47" s="1"/>
      <c r="G47" s="1"/>
      <c r="H47">
        <v>2</v>
      </c>
      <c r="I47">
        <v>2</v>
      </c>
    </row>
    <row r="48" spans="1:18" x14ac:dyDescent="0.2">
      <c r="A48" s="2" t="s">
        <v>55</v>
      </c>
      <c r="B48" s="1" t="s">
        <v>2</v>
      </c>
      <c r="C48" s="1" t="s">
        <v>235</v>
      </c>
      <c r="D48" s="4">
        <v>32</v>
      </c>
      <c r="E48" s="1">
        <v>17</v>
      </c>
      <c r="F48" s="1"/>
      <c r="G48" s="1"/>
      <c r="H48">
        <v>2</v>
      </c>
      <c r="I48">
        <v>2</v>
      </c>
    </row>
    <row r="49" spans="1:17" x14ac:dyDescent="0.2">
      <c r="A49" s="2" t="s">
        <v>56</v>
      </c>
      <c r="B49" s="1" t="s">
        <v>2</v>
      </c>
      <c r="C49" s="1" t="s">
        <v>235</v>
      </c>
      <c r="D49" s="4">
        <v>47</v>
      </c>
      <c r="E49" s="1">
        <v>17</v>
      </c>
      <c r="F49" s="1"/>
      <c r="G49" s="1"/>
      <c r="H49">
        <v>2</v>
      </c>
      <c r="I49">
        <v>2</v>
      </c>
    </row>
    <row r="50" spans="1:17" ht="15" thickBot="1" x14ac:dyDescent="0.25">
      <c r="A50" s="2" t="s">
        <v>57</v>
      </c>
      <c r="B50" s="1" t="s">
        <v>2</v>
      </c>
      <c r="C50" s="1" t="s">
        <v>235</v>
      </c>
      <c r="D50" s="4">
        <v>27</v>
      </c>
      <c r="E50" s="1">
        <v>14</v>
      </c>
      <c r="F50" s="1"/>
      <c r="G50" s="1"/>
      <c r="H50">
        <v>2</v>
      </c>
      <c r="I50">
        <v>2</v>
      </c>
    </row>
    <row r="51" spans="1:17" ht="15" customHeight="1" thickBot="1" x14ac:dyDescent="0.25">
      <c r="A51" s="2" t="s">
        <v>58</v>
      </c>
      <c r="B51" s="1" t="s">
        <v>2</v>
      </c>
      <c r="C51" s="1" t="s">
        <v>235</v>
      </c>
      <c r="D51" s="4">
        <v>26</v>
      </c>
      <c r="E51" s="1">
        <v>28</v>
      </c>
      <c r="F51" s="1"/>
      <c r="G51" s="1"/>
      <c r="H51">
        <v>2</v>
      </c>
      <c r="I51">
        <v>2</v>
      </c>
      <c r="M51" s="8" t="s">
        <v>245</v>
      </c>
      <c r="O51" s="8" t="s">
        <v>250</v>
      </c>
      <c r="P51" s="10" t="s">
        <v>251</v>
      </c>
      <c r="Q51" s="10" t="s">
        <v>252</v>
      </c>
    </row>
    <row r="52" spans="1:17" ht="15.75" thickBot="1" x14ac:dyDescent="0.25">
      <c r="A52" s="2" t="s">
        <v>59</v>
      </c>
      <c r="B52" s="1" t="s">
        <v>2</v>
      </c>
      <c r="C52" s="1" t="s">
        <v>234</v>
      </c>
      <c r="D52" s="4">
        <v>37</v>
      </c>
      <c r="E52" s="1">
        <v>13</v>
      </c>
      <c r="F52" s="1">
        <v>3288</v>
      </c>
      <c r="G52" s="1">
        <v>3288</v>
      </c>
      <c r="H52">
        <v>2</v>
      </c>
      <c r="I52">
        <v>2</v>
      </c>
      <c r="J52">
        <v>3</v>
      </c>
      <c r="K52">
        <v>3</v>
      </c>
      <c r="M52" s="9" t="s">
        <v>246</v>
      </c>
    </row>
    <row r="53" spans="1:17" ht="15.75" thickBot="1" x14ac:dyDescent="0.25">
      <c r="A53" s="2" t="s">
        <v>60</v>
      </c>
      <c r="B53" s="1" t="s">
        <v>2</v>
      </c>
      <c r="C53" s="1" t="s">
        <v>235</v>
      </c>
      <c r="D53" s="4">
        <v>37</v>
      </c>
      <c r="E53" s="1">
        <v>22</v>
      </c>
      <c r="F53" s="1">
        <v>3419</v>
      </c>
      <c r="G53" s="1">
        <v>3419</v>
      </c>
      <c r="H53">
        <v>2</v>
      </c>
      <c r="I53">
        <v>2</v>
      </c>
      <c r="J53">
        <v>3</v>
      </c>
      <c r="K53">
        <v>3</v>
      </c>
      <c r="M53" s="9" t="s">
        <v>247</v>
      </c>
      <c r="O53" s="11">
        <f>AVERAGE(E2:E221)</f>
        <v>47.497487437185931</v>
      </c>
      <c r="P53">
        <f>MAX(E2:E221)</f>
        <v>241</v>
      </c>
      <c r="Q53">
        <f>MIN(E2:E221)</f>
        <v>5</v>
      </c>
    </row>
    <row r="54" spans="1:17" ht="19.5" customHeight="1" thickBot="1" x14ac:dyDescent="0.25">
      <c r="A54" s="2" t="s">
        <v>61</v>
      </c>
      <c r="B54" s="1" t="s">
        <v>3</v>
      </c>
      <c r="C54" s="1" t="s">
        <v>235</v>
      </c>
      <c r="D54" s="4">
        <v>27</v>
      </c>
      <c r="E54" s="1">
        <v>184</v>
      </c>
      <c r="F54" s="1"/>
      <c r="G54" s="1"/>
      <c r="H54">
        <v>2</v>
      </c>
      <c r="I54">
        <v>2</v>
      </c>
      <c r="M54" s="9" t="s">
        <v>248</v>
      </c>
      <c r="O54">
        <f>AVERAGE(F2:F221)</f>
        <v>1054.7</v>
      </c>
      <c r="P54">
        <f>MAX(F2:F221)</f>
        <v>3432</v>
      </c>
      <c r="Q54">
        <f>MIN(F2:F221)</f>
        <v>36</v>
      </c>
    </row>
    <row r="55" spans="1:17" ht="15.75" thickBot="1" x14ac:dyDescent="0.25">
      <c r="A55" s="2" t="s">
        <v>62</v>
      </c>
      <c r="B55" s="1" t="s">
        <v>2</v>
      </c>
      <c r="C55" s="1" t="s">
        <v>234</v>
      </c>
      <c r="D55" s="4">
        <v>48</v>
      </c>
      <c r="E55" s="1">
        <v>19</v>
      </c>
      <c r="F55" s="1">
        <v>3024</v>
      </c>
      <c r="G55" s="1">
        <v>3026</v>
      </c>
      <c r="H55">
        <v>2</v>
      </c>
      <c r="I55">
        <v>2</v>
      </c>
      <c r="J55">
        <v>3</v>
      </c>
      <c r="K55">
        <v>3</v>
      </c>
      <c r="M55" s="9" t="s">
        <v>249</v>
      </c>
      <c r="O55" s="11">
        <f>AVERAGE(G2:G221)</f>
        <v>1572.2405063291139</v>
      </c>
      <c r="P55">
        <f>MAX(G2:G221)</f>
        <v>3432</v>
      </c>
      <c r="Q55">
        <f>MIN(G2:G221)</f>
        <v>71</v>
      </c>
    </row>
    <row r="56" spans="1:17" x14ac:dyDescent="0.2">
      <c r="A56" s="2" t="s">
        <v>63</v>
      </c>
      <c r="B56" s="1" t="s">
        <v>2</v>
      </c>
      <c r="C56" s="1" t="s">
        <v>235</v>
      </c>
      <c r="D56" s="4">
        <v>23</v>
      </c>
      <c r="E56" s="1">
        <v>241</v>
      </c>
      <c r="F56" s="1"/>
      <c r="G56" s="1"/>
      <c r="H56">
        <v>2</v>
      </c>
      <c r="I56">
        <v>2</v>
      </c>
    </row>
    <row r="57" spans="1:17" x14ac:dyDescent="0.2">
      <c r="A57" s="2" t="s">
        <v>64</v>
      </c>
      <c r="B57" s="1" t="s">
        <v>2</v>
      </c>
      <c r="C57" s="1" t="s">
        <v>235</v>
      </c>
      <c r="D57" s="4">
        <v>21</v>
      </c>
      <c r="E57" s="1">
        <v>108</v>
      </c>
      <c r="F57" s="1"/>
      <c r="G57" s="1"/>
      <c r="H57">
        <v>2</v>
      </c>
      <c r="I57">
        <v>2</v>
      </c>
    </row>
    <row r="58" spans="1:17" x14ac:dyDescent="0.2">
      <c r="A58" s="2" t="s">
        <v>65</v>
      </c>
      <c r="B58" s="1" t="s">
        <v>3</v>
      </c>
      <c r="C58" s="1" t="s">
        <v>235</v>
      </c>
      <c r="D58" s="4">
        <v>26</v>
      </c>
      <c r="E58" s="1">
        <v>183</v>
      </c>
      <c r="F58" s="1"/>
      <c r="G58" s="1"/>
      <c r="H58">
        <v>2</v>
      </c>
      <c r="I58">
        <v>2</v>
      </c>
    </row>
    <row r="59" spans="1:17" x14ac:dyDescent="0.2">
      <c r="A59" s="2" t="s">
        <v>66</v>
      </c>
      <c r="B59" s="1" t="s">
        <v>3</v>
      </c>
      <c r="C59" s="1" t="s">
        <v>235</v>
      </c>
      <c r="D59" s="4">
        <v>34</v>
      </c>
      <c r="E59" s="1">
        <v>183</v>
      </c>
      <c r="F59" s="1"/>
      <c r="G59" s="1"/>
      <c r="H59">
        <v>2</v>
      </c>
      <c r="I59">
        <v>2</v>
      </c>
    </row>
    <row r="60" spans="1:17" x14ac:dyDescent="0.2">
      <c r="A60" s="2" t="s">
        <v>67</v>
      </c>
      <c r="B60" s="1" t="s">
        <v>3</v>
      </c>
      <c r="C60" s="1" t="s">
        <v>235</v>
      </c>
      <c r="D60" s="4">
        <v>32</v>
      </c>
      <c r="E60" s="1">
        <v>183</v>
      </c>
      <c r="F60" s="1"/>
      <c r="G60" s="1"/>
      <c r="H60">
        <v>2</v>
      </c>
      <c r="I60">
        <v>2</v>
      </c>
    </row>
    <row r="61" spans="1:17" x14ac:dyDescent="0.2">
      <c r="A61" s="2" t="s">
        <v>68</v>
      </c>
      <c r="B61" s="1" t="s">
        <v>3</v>
      </c>
      <c r="C61" s="1" t="s">
        <v>235</v>
      </c>
      <c r="D61" s="4">
        <v>26</v>
      </c>
      <c r="E61" s="1">
        <v>183</v>
      </c>
      <c r="F61" s="1"/>
      <c r="G61" s="1"/>
      <c r="H61">
        <v>2</v>
      </c>
      <c r="I61">
        <v>2</v>
      </c>
    </row>
    <row r="62" spans="1:17" x14ac:dyDescent="0.2">
      <c r="A62" s="2" t="s">
        <v>69</v>
      </c>
      <c r="B62" s="1" t="s">
        <v>3</v>
      </c>
      <c r="C62" s="1" t="s">
        <v>235</v>
      </c>
      <c r="D62" s="4">
        <v>33</v>
      </c>
      <c r="E62" s="1">
        <v>191</v>
      </c>
      <c r="F62" s="1"/>
      <c r="G62" s="1"/>
      <c r="H62">
        <v>2</v>
      </c>
      <c r="I62">
        <v>2</v>
      </c>
    </row>
    <row r="63" spans="1:17" x14ac:dyDescent="0.2">
      <c r="A63" s="2" t="s">
        <v>70</v>
      </c>
      <c r="B63" s="1" t="s">
        <v>3</v>
      </c>
      <c r="C63" s="1" t="s">
        <v>235</v>
      </c>
      <c r="D63" s="4">
        <v>33</v>
      </c>
      <c r="E63" s="1">
        <v>183</v>
      </c>
      <c r="F63" s="1"/>
      <c r="G63" s="1"/>
      <c r="H63">
        <v>2</v>
      </c>
      <c r="I63">
        <v>2</v>
      </c>
    </row>
    <row r="64" spans="1:17" x14ac:dyDescent="0.2">
      <c r="A64" s="2" t="s">
        <v>71</v>
      </c>
      <c r="B64" s="1" t="s">
        <v>3</v>
      </c>
      <c r="C64" s="1" t="s">
        <v>235</v>
      </c>
      <c r="D64" s="4">
        <v>26</v>
      </c>
      <c r="E64" s="1">
        <v>183</v>
      </c>
      <c r="F64" s="1"/>
      <c r="G64" s="1"/>
      <c r="H64">
        <v>2</v>
      </c>
      <c r="I64">
        <v>2</v>
      </c>
    </row>
    <row r="65" spans="1:11" x14ac:dyDescent="0.2">
      <c r="A65" s="2" t="s">
        <v>72</v>
      </c>
      <c r="B65" s="1" t="s">
        <v>3</v>
      </c>
      <c r="C65" s="1" t="s">
        <v>235</v>
      </c>
      <c r="D65" s="4">
        <v>28</v>
      </c>
      <c r="E65" s="1">
        <v>183</v>
      </c>
      <c r="F65" s="1"/>
      <c r="G65" s="1"/>
      <c r="H65">
        <v>2</v>
      </c>
      <c r="I65">
        <v>2</v>
      </c>
    </row>
    <row r="66" spans="1:11" x14ac:dyDescent="0.2">
      <c r="A66" s="2" t="s">
        <v>73</v>
      </c>
      <c r="B66" s="1" t="s">
        <v>2</v>
      </c>
      <c r="C66" s="1" t="s">
        <v>235</v>
      </c>
      <c r="D66" s="4">
        <v>30</v>
      </c>
      <c r="E66" s="1">
        <v>21</v>
      </c>
      <c r="F66" s="1">
        <v>3026</v>
      </c>
      <c r="G66" s="1">
        <v>3026</v>
      </c>
      <c r="H66">
        <v>2</v>
      </c>
      <c r="I66">
        <v>2</v>
      </c>
      <c r="J66">
        <v>3</v>
      </c>
      <c r="K66">
        <v>3</v>
      </c>
    </row>
    <row r="67" spans="1:11" x14ac:dyDescent="0.2">
      <c r="A67" s="2" t="s">
        <v>74</v>
      </c>
      <c r="B67" s="1" t="s">
        <v>2</v>
      </c>
      <c r="C67" s="1" t="s">
        <v>236</v>
      </c>
      <c r="D67" s="4">
        <v>67</v>
      </c>
      <c r="E67" s="1">
        <v>21</v>
      </c>
      <c r="F67" s="1"/>
      <c r="G67" s="1"/>
      <c r="H67">
        <v>2</v>
      </c>
      <c r="I67">
        <v>2</v>
      </c>
    </row>
    <row r="68" spans="1:11" x14ac:dyDescent="0.2">
      <c r="A68" s="2" t="s">
        <v>75</v>
      </c>
      <c r="B68" s="1" t="s">
        <v>2</v>
      </c>
      <c r="C68" s="1" t="s">
        <v>234</v>
      </c>
      <c r="D68" s="4">
        <v>38</v>
      </c>
      <c r="E68" s="1">
        <v>21</v>
      </c>
      <c r="F68" s="1">
        <v>3030</v>
      </c>
      <c r="G68" s="1">
        <v>3030</v>
      </c>
      <c r="H68">
        <v>2</v>
      </c>
      <c r="I68">
        <v>2</v>
      </c>
      <c r="J68">
        <v>3</v>
      </c>
      <c r="K68">
        <v>3</v>
      </c>
    </row>
    <row r="69" spans="1:11" x14ac:dyDescent="0.2">
      <c r="A69" s="2" t="s">
        <v>76</v>
      </c>
      <c r="B69" s="1" t="s">
        <v>2</v>
      </c>
      <c r="C69" s="1" t="s">
        <v>234</v>
      </c>
      <c r="D69" s="4">
        <v>34</v>
      </c>
      <c r="E69" s="1">
        <v>22</v>
      </c>
      <c r="F69" s="1">
        <v>3026</v>
      </c>
      <c r="G69" s="1">
        <v>3026</v>
      </c>
      <c r="H69">
        <v>2</v>
      </c>
      <c r="I69">
        <v>2</v>
      </c>
      <c r="J69">
        <v>3</v>
      </c>
      <c r="K69">
        <v>3</v>
      </c>
    </row>
    <row r="70" spans="1:11" x14ac:dyDescent="0.2">
      <c r="A70" s="2" t="s">
        <v>77</v>
      </c>
      <c r="B70" s="1" t="s">
        <v>2</v>
      </c>
      <c r="C70" s="1" t="s">
        <v>234</v>
      </c>
      <c r="D70" s="4">
        <v>28</v>
      </c>
      <c r="E70" s="1">
        <v>19</v>
      </c>
      <c r="F70" s="1">
        <v>3026</v>
      </c>
      <c r="G70" s="1">
        <v>3026</v>
      </c>
      <c r="H70">
        <v>2</v>
      </c>
      <c r="I70">
        <v>2</v>
      </c>
      <c r="J70">
        <v>3</v>
      </c>
      <c r="K70">
        <v>3</v>
      </c>
    </row>
    <row r="71" spans="1:11" x14ac:dyDescent="0.2">
      <c r="A71" s="2" t="s">
        <v>78</v>
      </c>
      <c r="B71" s="1" t="s">
        <v>3</v>
      </c>
      <c r="C71" s="1" t="s">
        <v>235</v>
      </c>
      <c r="D71" s="4">
        <v>22</v>
      </c>
      <c r="E71" s="1">
        <v>183</v>
      </c>
      <c r="F71" s="1"/>
      <c r="G71" s="1"/>
      <c r="H71">
        <v>2</v>
      </c>
      <c r="I71">
        <v>2</v>
      </c>
    </row>
    <row r="72" spans="1:11" x14ac:dyDescent="0.2">
      <c r="A72" s="2" t="s">
        <v>79</v>
      </c>
      <c r="B72" s="1" t="s">
        <v>2</v>
      </c>
      <c r="C72" s="1" t="s">
        <v>234</v>
      </c>
      <c r="D72" s="4">
        <v>37</v>
      </c>
      <c r="E72" s="1">
        <v>22</v>
      </c>
      <c r="F72" s="1">
        <v>3026</v>
      </c>
      <c r="G72" s="1">
        <v>3026</v>
      </c>
      <c r="H72">
        <v>2</v>
      </c>
      <c r="I72">
        <v>2</v>
      </c>
      <c r="J72">
        <v>3</v>
      </c>
      <c r="K72">
        <v>3</v>
      </c>
    </row>
    <row r="73" spans="1:11" x14ac:dyDescent="0.2">
      <c r="A73" s="2" t="s">
        <v>80</v>
      </c>
      <c r="B73" s="1" t="s">
        <v>3</v>
      </c>
      <c r="C73" s="1" t="s">
        <v>235</v>
      </c>
      <c r="D73" s="4">
        <v>33</v>
      </c>
      <c r="E73" s="1">
        <v>17</v>
      </c>
      <c r="F73" s="1"/>
      <c r="G73" s="1"/>
      <c r="H73">
        <v>2</v>
      </c>
      <c r="I73">
        <v>2</v>
      </c>
    </row>
    <row r="74" spans="1:11" x14ac:dyDescent="0.2">
      <c r="A74" s="2" t="s">
        <v>81</v>
      </c>
      <c r="B74" s="1" t="s">
        <v>2</v>
      </c>
      <c r="C74" s="1" t="s">
        <v>234</v>
      </c>
      <c r="D74" s="4">
        <v>30</v>
      </c>
      <c r="E74" s="1">
        <v>7</v>
      </c>
      <c r="F74" s="1">
        <v>3302</v>
      </c>
      <c r="G74" s="1">
        <v>3302</v>
      </c>
      <c r="H74">
        <v>2</v>
      </c>
      <c r="I74">
        <v>2</v>
      </c>
      <c r="J74">
        <v>3</v>
      </c>
      <c r="K74">
        <v>3</v>
      </c>
    </row>
    <row r="75" spans="1:11" x14ac:dyDescent="0.2">
      <c r="A75" s="2" t="s">
        <v>82</v>
      </c>
      <c r="B75" s="1" t="s">
        <v>2</v>
      </c>
      <c r="C75" s="1" t="s">
        <v>234</v>
      </c>
      <c r="D75" s="4">
        <v>31</v>
      </c>
      <c r="E75" s="1">
        <v>7</v>
      </c>
      <c r="F75" s="1">
        <v>3282</v>
      </c>
      <c r="G75" s="1">
        <v>3282</v>
      </c>
      <c r="H75">
        <v>2</v>
      </c>
      <c r="I75">
        <v>2</v>
      </c>
      <c r="J75">
        <v>3</v>
      </c>
      <c r="K75">
        <v>3</v>
      </c>
    </row>
    <row r="76" spans="1:11" x14ac:dyDescent="0.2">
      <c r="A76" s="2" t="s">
        <v>83</v>
      </c>
      <c r="B76" s="1" t="s">
        <v>3</v>
      </c>
      <c r="C76" s="1" t="s">
        <v>234</v>
      </c>
      <c r="D76" s="4">
        <v>27</v>
      </c>
      <c r="E76" s="1">
        <v>7</v>
      </c>
      <c r="F76" s="1">
        <v>3282</v>
      </c>
      <c r="G76" s="1">
        <v>3282</v>
      </c>
      <c r="H76">
        <v>2</v>
      </c>
      <c r="I76">
        <v>2</v>
      </c>
      <c r="J76">
        <v>3</v>
      </c>
      <c r="K76">
        <v>3</v>
      </c>
    </row>
    <row r="77" spans="1:11" x14ac:dyDescent="0.2">
      <c r="A77" s="2" t="s">
        <v>84</v>
      </c>
      <c r="B77" s="1" t="s">
        <v>2</v>
      </c>
      <c r="C77" s="1" t="s">
        <v>234</v>
      </c>
      <c r="D77" s="4">
        <v>31</v>
      </c>
      <c r="E77" s="1">
        <v>15</v>
      </c>
      <c r="F77" s="1">
        <v>621</v>
      </c>
      <c r="G77" s="1">
        <v>621</v>
      </c>
      <c r="H77">
        <v>2</v>
      </c>
      <c r="I77">
        <v>2</v>
      </c>
      <c r="J77">
        <v>3</v>
      </c>
      <c r="K77">
        <v>3</v>
      </c>
    </row>
    <row r="78" spans="1:11" x14ac:dyDescent="0.2">
      <c r="A78" s="2" t="s">
        <v>85</v>
      </c>
      <c r="B78" s="1" t="s">
        <v>2</v>
      </c>
      <c r="C78" s="1" t="s">
        <v>234</v>
      </c>
      <c r="D78" s="4">
        <v>33</v>
      </c>
      <c r="E78" s="1">
        <v>14</v>
      </c>
      <c r="F78" s="1">
        <v>3299</v>
      </c>
      <c r="G78" s="1">
        <v>3299</v>
      </c>
      <c r="H78">
        <v>2</v>
      </c>
      <c r="I78">
        <v>2</v>
      </c>
      <c r="J78">
        <v>3</v>
      </c>
      <c r="K78">
        <v>3</v>
      </c>
    </row>
    <row r="79" spans="1:11" x14ac:dyDescent="0.2">
      <c r="A79" s="2" t="s">
        <v>86</v>
      </c>
      <c r="B79" s="1" t="s">
        <v>2</v>
      </c>
      <c r="C79" s="1" t="s">
        <v>234</v>
      </c>
      <c r="D79" s="4">
        <v>22</v>
      </c>
      <c r="E79" s="1">
        <v>14</v>
      </c>
      <c r="F79" s="1">
        <v>621</v>
      </c>
      <c r="G79" s="1">
        <v>3299</v>
      </c>
      <c r="H79">
        <v>2</v>
      </c>
      <c r="I79">
        <v>2</v>
      </c>
      <c r="J79">
        <v>3</v>
      </c>
      <c r="K79">
        <v>3</v>
      </c>
    </row>
    <row r="80" spans="1:11" x14ac:dyDescent="0.2">
      <c r="A80" s="2" t="s">
        <v>87</v>
      </c>
      <c r="B80" s="1" t="s">
        <v>2</v>
      </c>
      <c r="C80" s="1" t="s">
        <v>234</v>
      </c>
      <c r="D80" s="4">
        <v>35</v>
      </c>
      <c r="E80" s="1">
        <v>12</v>
      </c>
      <c r="F80" s="1">
        <v>618</v>
      </c>
      <c r="G80" s="1">
        <v>3296</v>
      </c>
      <c r="H80">
        <v>2</v>
      </c>
      <c r="I80">
        <v>2</v>
      </c>
      <c r="J80">
        <v>3</v>
      </c>
      <c r="K80">
        <v>3</v>
      </c>
    </row>
    <row r="81" spans="1:11" x14ac:dyDescent="0.2">
      <c r="A81" s="2" t="s">
        <v>88</v>
      </c>
      <c r="B81" s="1" t="s">
        <v>2</v>
      </c>
      <c r="C81" s="1" t="s">
        <v>234</v>
      </c>
      <c r="D81" s="4">
        <v>27</v>
      </c>
      <c r="E81" s="1">
        <v>12</v>
      </c>
      <c r="F81" s="1"/>
      <c r="G81" s="1"/>
      <c r="H81">
        <v>2</v>
      </c>
      <c r="I81">
        <v>2</v>
      </c>
    </row>
    <row r="82" spans="1:11" x14ac:dyDescent="0.2">
      <c r="A82" s="2" t="s">
        <v>89</v>
      </c>
      <c r="B82" s="1" t="s">
        <v>2</v>
      </c>
      <c r="C82" s="1" t="s">
        <v>234</v>
      </c>
      <c r="D82" s="4">
        <v>31</v>
      </c>
      <c r="E82" s="1">
        <v>12</v>
      </c>
      <c r="F82" s="1"/>
      <c r="G82" s="1"/>
      <c r="H82">
        <v>2</v>
      </c>
      <c r="I82">
        <v>2</v>
      </c>
    </row>
    <row r="83" spans="1:11" x14ac:dyDescent="0.2">
      <c r="A83" s="2" t="s">
        <v>90</v>
      </c>
      <c r="B83" s="1" t="s">
        <v>2</v>
      </c>
      <c r="C83" s="1" t="s">
        <v>234</v>
      </c>
      <c r="D83" s="4">
        <v>32</v>
      </c>
      <c r="E83" s="1">
        <v>12</v>
      </c>
      <c r="F83" s="1"/>
      <c r="G83" s="1"/>
      <c r="H83">
        <v>2</v>
      </c>
      <c r="I83">
        <v>2</v>
      </c>
    </row>
    <row r="84" spans="1:11" x14ac:dyDescent="0.2">
      <c r="A84" s="2" t="s">
        <v>91</v>
      </c>
      <c r="B84" s="1" t="s">
        <v>2</v>
      </c>
      <c r="C84" s="1" t="s">
        <v>234</v>
      </c>
      <c r="D84" s="4">
        <v>28</v>
      </c>
      <c r="E84" s="1">
        <v>12</v>
      </c>
      <c r="F84" s="1"/>
      <c r="G84" s="1"/>
      <c r="H84">
        <v>2</v>
      </c>
      <c r="I84">
        <v>2</v>
      </c>
    </row>
    <row r="85" spans="1:11" x14ac:dyDescent="0.2">
      <c r="A85" s="2" t="s">
        <v>92</v>
      </c>
      <c r="B85" s="1" t="s">
        <v>2</v>
      </c>
      <c r="C85" s="1" t="s">
        <v>234</v>
      </c>
      <c r="D85" s="4">
        <v>27</v>
      </c>
      <c r="E85" s="1">
        <v>12</v>
      </c>
      <c r="F85" s="1"/>
      <c r="G85" s="1"/>
      <c r="H85">
        <v>2</v>
      </c>
      <c r="I85">
        <v>2</v>
      </c>
    </row>
    <row r="86" spans="1:11" x14ac:dyDescent="0.2">
      <c r="A86" s="2" t="s">
        <v>93</v>
      </c>
      <c r="B86" s="1" t="s">
        <v>2</v>
      </c>
      <c r="C86" s="1" t="s">
        <v>234</v>
      </c>
      <c r="D86" s="4">
        <v>30</v>
      </c>
      <c r="E86" s="1">
        <v>12</v>
      </c>
      <c r="F86" s="1"/>
      <c r="G86" s="1"/>
      <c r="H86">
        <v>2</v>
      </c>
      <c r="I86">
        <v>2</v>
      </c>
    </row>
    <row r="87" spans="1:11" x14ac:dyDescent="0.2">
      <c r="A87" s="2" t="s">
        <v>94</v>
      </c>
      <c r="B87" s="1" t="s">
        <v>2</v>
      </c>
      <c r="C87" s="1" t="s">
        <v>234</v>
      </c>
      <c r="D87" s="4">
        <v>24</v>
      </c>
      <c r="E87" s="1">
        <v>12</v>
      </c>
      <c r="F87" s="1"/>
      <c r="G87" s="1"/>
      <c r="H87">
        <v>2</v>
      </c>
      <c r="I87">
        <v>2</v>
      </c>
    </row>
    <row r="88" spans="1:11" x14ac:dyDescent="0.2">
      <c r="A88" s="2" t="s">
        <v>95</v>
      </c>
      <c r="B88" s="1" t="s">
        <v>2</v>
      </c>
      <c r="C88" s="1" t="s">
        <v>235</v>
      </c>
      <c r="D88" s="4">
        <v>21</v>
      </c>
      <c r="E88" s="1">
        <v>85</v>
      </c>
      <c r="F88" s="1"/>
      <c r="G88" s="1"/>
      <c r="H88">
        <v>2</v>
      </c>
      <c r="I88">
        <v>2</v>
      </c>
    </row>
    <row r="89" spans="1:11" x14ac:dyDescent="0.2">
      <c r="A89" s="2" t="s">
        <v>96</v>
      </c>
      <c r="B89" s="1" t="s">
        <v>3</v>
      </c>
      <c r="C89" s="1" t="s">
        <v>236</v>
      </c>
      <c r="D89" s="4">
        <v>50</v>
      </c>
      <c r="E89" s="1">
        <v>86</v>
      </c>
      <c r="F89" s="1"/>
      <c r="G89" s="1"/>
      <c r="H89">
        <v>2</v>
      </c>
      <c r="I89">
        <v>2</v>
      </c>
    </row>
    <row r="90" spans="1:11" x14ac:dyDescent="0.2">
      <c r="A90" s="2" t="s">
        <v>97</v>
      </c>
      <c r="B90" s="1" t="s">
        <v>3</v>
      </c>
      <c r="C90" s="1" t="s">
        <v>235</v>
      </c>
      <c r="D90" s="4">
        <v>23</v>
      </c>
      <c r="E90" s="1">
        <v>86</v>
      </c>
      <c r="F90" s="1"/>
      <c r="G90" s="1"/>
      <c r="H90">
        <v>2</v>
      </c>
      <c r="I90">
        <v>2</v>
      </c>
    </row>
    <row r="91" spans="1:11" x14ac:dyDescent="0.2">
      <c r="A91" s="2" t="s">
        <v>98</v>
      </c>
      <c r="B91" s="1" t="s">
        <v>3</v>
      </c>
      <c r="C91" s="1" t="s">
        <v>235</v>
      </c>
      <c r="D91" s="4">
        <v>34</v>
      </c>
      <c r="E91" s="1">
        <v>22</v>
      </c>
      <c r="F91" s="1">
        <v>3022</v>
      </c>
      <c r="G91" s="1">
        <v>3022</v>
      </c>
      <c r="H91">
        <v>2</v>
      </c>
      <c r="I91">
        <v>2</v>
      </c>
      <c r="J91">
        <v>3</v>
      </c>
      <c r="K91">
        <v>3</v>
      </c>
    </row>
    <row r="92" spans="1:11" x14ac:dyDescent="0.2">
      <c r="A92" s="2" t="s">
        <v>99</v>
      </c>
      <c r="B92" s="1" t="s">
        <v>3</v>
      </c>
      <c r="C92" s="1" t="s">
        <v>235</v>
      </c>
      <c r="D92" s="4">
        <v>28</v>
      </c>
      <c r="E92" s="1">
        <v>86</v>
      </c>
      <c r="F92" s="1"/>
      <c r="G92" s="1"/>
      <c r="H92">
        <v>2</v>
      </c>
      <c r="I92">
        <v>2</v>
      </c>
    </row>
    <row r="93" spans="1:11" x14ac:dyDescent="0.2">
      <c r="A93" s="2" t="s">
        <v>100</v>
      </c>
      <c r="B93" s="1" t="s">
        <v>3</v>
      </c>
      <c r="C93" s="1" t="s">
        <v>235</v>
      </c>
      <c r="D93" s="4">
        <v>32</v>
      </c>
      <c r="E93" s="1">
        <v>18</v>
      </c>
      <c r="F93" s="1">
        <v>3026</v>
      </c>
      <c r="G93" s="1">
        <v>3026</v>
      </c>
      <c r="H93">
        <v>2</v>
      </c>
      <c r="I93">
        <v>2</v>
      </c>
      <c r="J93">
        <v>3</v>
      </c>
      <c r="K93">
        <v>3</v>
      </c>
    </row>
    <row r="94" spans="1:11" x14ac:dyDescent="0.2">
      <c r="A94" s="2" t="s">
        <v>101</v>
      </c>
      <c r="B94" s="1" t="s">
        <v>3</v>
      </c>
      <c r="C94" s="1" t="s">
        <v>235</v>
      </c>
      <c r="D94" s="4">
        <v>31</v>
      </c>
      <c r="E94" s="1">
        <v>19</v>
      </c>
      <c r="F94" s="1"/>
      <c r="G94" s="1"/>
      <c r="H94">
        <v>2</v>
      </c>
      <c r="I94">
        <v>2</v>
      </c>
    </row>
    <row r="95" spans="1:11" x14ac:dyDescent="0.2">
      <c r="A95" s="2" t="s">
        <v>102</v>
      </c>
      <c r="B95" s="1" t="s">
        <v>2</v>
      </c>
      <c r="C95" s="1" t="s">
        <v>235</v>
      </c>
      <c r="D95" s="4">
        <v>57</v>
      </c>
      <c r="E95" s="1">
        <v>85</v>
      </c>
      <c r="F95" s="1"/>
      <c r="G95" s="1"/>
      <c r="H95">
        <v>2</v>
      </c>
      <c r="I95">
        <v>2</v>
      </c>
    </row>
    <row r="96" spans="1:11" x14ac:dyDescent="0.2">
      <c r="A96" s="2" t="s">
        <v>103</v>
      </c>
      <c r="B96" s="1" t="s">
        <v>2</v>
      </c>
      <c r="C96" s="1" t="s">
        <v>234</v>
      </c>
      <c r="D96" s="4">
        <v>27</v>
      </c>
      <c r="E96" s="1">
        <v>82</v>
      </c>
      <c r="F96" s="1"/>
      <c r="G96" s="1"/>
      <c r="H96">
        <v>2</v>
      </c>
      <c r="I96">
        <v>2</v>
      </c>
    </row>
    <row r="97" spans="1:11" x14ac:dyDescent="0.2">
      <c r="A97" s="2" t="s">
        <v>104</v>
      </c>
      <c r="B97" s="1" t="s">
        <v>2</v>
      </c>
      <c r="C97" s="1" t="s">
        <v>234</v>
      </c>
      <c r="D97" s="4">
        <v>60</v>
      </c>
      <c r="E97" s="1">
        <v>51</v>
      </c>
      <c r="F97" s="1">
        <v>367</v>
      </c>
      <c r="G97" s="1">
        <v>367</v>
      </c>
      <c r="H97">
        <v>2</v>
      </c>
      <c r="I97">
        <v>2</v>
      </c>
      <c r="J97">
        <v>3</v>
      </c>
      <c r="K97">
        <v>3</v>
      </c>
    </row>
    <row r="98" spans="1:11" x14ac:dyDescent="0.2">
      <c r="A98" s="2" t="s">
        <v>105</v>
      </c>
      <c r="B98" s="1" t="s">
        <v>3</v>
      </c>
      <c r="C98" s="1" t="s">
        <v>234</v>
      </c>
      <c r="D98" s="4">
        <v>51</v>
      </c>
      <c r="E98" s="1">
        <v>51</v>
      </c>
      <c r="F98" s="1">
        <v>367</v>
      </c>
      <c r="G98" s="1">
        <v>367</v>
      </c>
      <c r="H98">
        <v>2</v>
      </c>
      <c r="I98">
        <v>2</v>
      </c>
      <c r="J98">
        <v>3</v>
      </c>
      <c r="K98">
        <v>3</v>
      </c>
    </row>
    <row r="99" spans="1:11" x14ac:dyDescent="0.2">
      <c r="A99" s="2" t="s">
        <v>106</v>
      </c>
      <c r="B99" s="1" t="s">
        <v>3</v>
      </c>
      <c r="C99" s="1" t="s">
        <v>234</v>
      </c>
      <c r="D99" s="4">
        <v>24</v>
      </c>
      <c r="E99" s="1">
        <v>51</v>
      </c>
      <c r="F99" s="1">
        <v>367</v>
      </c>
      <c r="G99" s="1">
        <v>367</v>
      </c>
      <c r="H99">
        <v>2</v>
      </c>
      <c r="I99">
        <v>2</v>
      </c>
      <c r="J99">
        <v>3</v>
      </c>
      <c r="K99">
        <v>3</v>
      </c>
    </row>
    <row r="100" spans="1:11" x14ac:dyDescent="0.2">
      <c r="A100" s="2" t="s">
        <v>107</v>
      </c>
      <c r="B100" s="1" t="s">
        <v>2</v>
      </c>
      <c r="C100" s="1" t="s">
        <v>234</v>
      </c>
      <c r="D100" s="4">
        <v>20</v>
      </c>
      <c r="E100" s="1">
        <v>24</v>
      </c>
      <c r="F100" s="1">
        <v>732</v>
      </c>
      <c r="G100" s="1">
        <v>732</v>
      </c>
      <c r="H100">
        <v>2</v>
      </c>
      <c r="I100">
        <v>2</v>
      </c>
      <c r="J100">
        <v>3</v>
      </c>
      <c r="K100">
        <v>3</v>
      </c>
    </row>
    <row r="101" spans="1:11" x14ac:dyDescent="0.2">
      <c r="A101" s="2" t="s">
        <v>108</v>
      </c>
      <c r="B101" s="1" t="s">
        <v>3</v>
      </c>
      <c r="C101" s="1" t="s">
        <v>234</v>
      </c>
      <c r="D101" s="4">
        <v>50</v>
      </c>
      <c r="E101" s="1">
        <v>31</v>
      </c>
      <c r="F101" s="1">
        <v>738</v>
      </c>
      <c r="G101" s="1">
        <v>738</v>
      </c>
      <c r="H101">
        <v>2</v>
      </c>
      <c r="I101">
        <v>2</v>
      </c>
      <c r="J101">
        <v>3</v>
      </c>
      <c r="K101">
        <v>3</v>
      </c>
    </row>
    <row r="102" spans="1:11" x14ac:dyDescent="0.2">
      <c r="A102" s="2" t="s">
        <v>109</v>
      </c>
      <c r="B102" s="1" t="s">
        <v>2</v>
      </c>
      <c r="C102" s="1" t="s">
        <v>234</v>
      </c>
      <c r="D102" s="4">
        <v>55</v>
      </c>
      <c r="E102" s="1">
        <v>31</v>
      </c>
      <c r="F102" s="1">
        <v>738</v>
      </c>
      <c r="G102" s="1">
        <v>738</v>
      </c>
      <c r="H102">
        <v>2</v>
      </c>
      <c r="I102">
        <v>2</v>
      </c>
      <c r="J102">
        <v>3</v>
      </c>
      <c r="K102">
        <v>3</v>
      </c>
    </row>
    <row r="103" spans="1:11" x14ac:dyDescent="0.2">
      <c r="A103" s="2" t="s">
        <v>110</v>
      </c>
      <c r="B103" s="1" t="s">
        <v>2</v>
      </c>
      <c r="C103" s="1" t="s">
        <v>234</v>
      </c>
      <c r="D103" s="4">
        <v>36</v>
      </c>
      <c r="E103" s="1">
        <v>50</v>
      </c>
      <c r="F103" s="1">
        <v>366</v>
      </c>
      <c r="G103" s="1">
        <v>366</v>
      </c>
      <c r="H103">
        <v>2</v>
      </c>
      <c r="I103">
        <v>2</v>
      </c>
      <c r="J103">
        <v>3</v>
      </c>
      <c r="K103">
        <v>3</v>
      </c>
    </row>
    <row r="104" spans="1:11" x14ac:dyDescent="0.2">
      <c r="A104" s="2" t="s">
        <v>111</v>
      </c>
      <c r="B104" s="1" t="s">
        <v>3</v>
      </c>
      <c r="C104" s="1" t="s">
        <v>234</v>
      </c>
      <c r="D104" s="4">
        <v>55</v>
      </c>
      <c r="E104" s="1">
        <v>31</v>
      </c>
      <c r="F104" s="1">
        <v>395</v>
      </c>
      <c r="G104" s="1">
        <v>395</v>
      </c>
      <c r="H104">
        <v>2</v>
      </c>
      <c r="I104">
        <v>2</v>
      </c>
      <c r="J104">
        <v>3</v>
      </c>
      <c r="K104">
        <v>3</v>
      </c>
    </row>
    <row r="105" spans="1:11" x14ac:dyDescent="0.2">
      <c r="A105" s="2" t="s">
        <v>112</v>
      </c>
      <c r="B105" s="1" t="s">
        <v>2</v>
      </c>
      <c r="C105" s="1" t="s">
        <v>234</v>
      </c>
      <c r="D105" s="4">
        <v>60</v>
      </c>
      <c r="E105" s="1">
        <v>31</v>
      </c>
      <c r="F105" s="1">
        <v>395</v>
      </c>
      <c r="G105" s="1">
        <v>395</v>
      </c>
      <c r="H105">
        <v>2</v>
      </c>
      <c r="I105">
        <v>2</v>
      </c>
      <c r="J105">
        <v>3</v>
      </c>
      <c r="K105">
        <v>3</v>
      </c>
    </row>
    <row r="106" spans="1:11" x14ac:dyDescent="0.2">
      <c r="A106" s="2" t="s">
        <v>113</v>
      </c>
      <c r="B106" s="1" t="s">
        <v>2</v>
      </c>
      <c r="C106" s="1" t="s">
        <v>234</v>
      </c>
      <c r="D106" s="4">
        <v>34</v>
      </c>
      <c r="E106" s="1">
        <v>31</v>
      </c>
      <c r="F106" s="1">
        <v>395</v>
      </c>
      <c r="G106" s="1">
        <v>395</v>
      </c>
      <c r="H106">
        <v>2</v>
      </c>
      <c r="I106">
        <v>2</v>
      </c>
      <c r="J106">
        <v>3</v>
      </c>
      <c r="K106">
        <v>3</v>
      </c>
    </row>
    <row r="107" spans="1:11" x14ac:dyDescent="0.2">
      <c r="A107" s="2" t="s">
        <v>114</v>
      </c>
      <c r="B107" s="1" t="s">
        <v>2</v>
      </c>
      <c r="C107" s="1" t="s">
        <v>234</v>
      </c>
      <c r="D107" s="4">
        <v>32</v>
      </c>
      <c r="E107" s="1">
        <v>31</v>
      </c>
      <c r="F107" s="1"/>
      <c r="G107" s="1"/>
      <c r="H107">
        <v>2</v>
      </c>
      <c r="I107">
        <v>2</v>
      </c>
    </row>
    <row r="108" spans="1:11" x14ac:dyDescent="0.2">
      <c r="A108" s="2" t="s">
        <v>115</v>
      </c>
      <c r="B108" s="1" t="s">
        <v>3</v>
      </c>
      <c r="C108" s="1" t="s">
        <v>234</v>
      </c>
      <c r="D108" s="4">
        <v>31</v>
      </c>
      <c r="E108" s="1">
        <v>31</v>
      </c>
      <c r="F108" s="1">
        <v>395</v>
      </c>
      <c r="G108" s="1">
        <v>395</v>
      </c>
      <c r="H108">
        <v>2</v>
      </c>
      <c r="I108">
        <v>2</v>
      </c>
      <c r="J108">
        <v>3</v>
      </c>
      <c r="K108">
        <v>3</v>
      </c>
    </row>
    <row r="109" spans="1:11" x14ac:dyDescent="0.2">
      <c r="A109" s="2" t="s">
        <v>116</v>
      </c>
      <c r="B109" s="1" t="s">
        <v>3</v>
      </c>
      <c r="C109" s="1" t="s">
        <v>234</v>
      </c>
      <c r="D109" s="4">
        <v>32</v>
      </c>
      <c r="E109" s="1">
        <v>7</v>
      </c>
      <c r="F109" s="1">
        <v>354</v>
      </c>
      <c r="G109" s="1">
        <v>354</v>
      </c>
      <c r="H109">
        <v>2</v>
      </c>
      <c r="I109">
        <v>2</v>
      </c>
      <c r="J109">
        <v>3</v>
      </c>
      <c r="K109">
        <v>3</v>
      </c>
    </row>
    <row r="110" spans="1:11" x14ac:dyDescent="0.2">
      <c r="A110" s="2" t="s">
        <v>117</v>
      </c>
      <c r="B110" s="1" t="s">
        <v>2</v>
      </c>
      <c r="C110" s="1" t="s">
        <v>234</v>
      </c>
      <c r="D110" s="4">
        <v>40</v>
      </c>
      <c r="E110" s="1">
        <v>7</v>
      </c>
      <c r="F110" s="1">
        <v>364</v>
      </c>
      <c r="G110" s="1">
        <v>364</v>
      </c>
      <c r="H110">
        <v>2</v>
      </c>
      <c r="I110">
        <v>2</v>
      </c>
      <c r="J110">
        <v>3</v>
      </c>
      <c r="K110">
        <v>3</v>
      </c>
    </row>
    <row r="111" spans="1:11" x14ac:dyDescent="0.2">
      <c r="A111" s="2" t="s">
        <v>118</v>
      </c>
      <c r="B111" s="1" t="s">
        <v>3</v>
      </c>
      <c r="C111" s="1" t="s">
        <v>234</v>
      </c>
      <c r="D111" s="4">
        <v>34</v>
      </c>
      <c r="E111" s="1">
        <v>7</v>
      </c>
      <c r="F111" s="1">
        <v>364</v>
      </c>
      <c r="G111" s="1">
        <v>364</v>
      </c>
      <c r="H111">
        <v>2</v>
      </c>
      <c r="I111">
        <v>2</v>
      </c>
      <c r="J111">
        <v>3</v>
      </c>
      <c r="K111">
        <v>3</v>
      </c>
    </row>
    <row r="112" spans="1:11" x14ac:dyDescent="0.2">
      <c r="A112" s="2" t="s">
        <v>119</v>
      </c>
      <c r="B112" s="1" t="s">
        <v>3</v>
      </c>
      <c r="C112" s="1" t="s">
        <v>234</v>
      </c>
      <c r="D112" s="4">
        <v>24</v>
      </c>
      <c r="E112" s="1">
        <v>7</v>
      </c>
      <c r="F112" s="1">
        <v>317</v>
      </c>
      <c r="G112" s="1">
        <v>317</v>
      </c>
      <c r="H112">
        <v>2</v>
      </c>
      <c r="I112">
        <v>2</v>
      </c>
      <c r="J112">
        <v>3</v>
      </c>
      <c r="K112">
        <v>3</v>
      </c>
    </row>
    <row r="113" spans="1:11" x14ac:dyDescent="0.2">
      <c r="A113" s="2" t="s">
        <v>120</v>
      </c>
      <c r="B113" s="1" t="s">
        <v>2</v>
      </c>
      <c r="C113" s="1" t="s">
        <v>234</v>
      </c>
      <c r="D113" s="4">
        <v>29</v>
      </c>
      <c r="E113" s="1">
        <v>7</v>
      </c>
      <c r="F113" s="1">
        <v>331</v>
      </c>
      <c r="G113" s="1">
        <v>331</v>
      </c>
      <c r="H113">
        <v>2</v>
      </c>
      <c r="I113">
        <v>2</v>
      </c>
      <c r="J113">
        <v>3</v>
      </c>
      <c r="K113">
        <v>3</v>
      </c>
    </row>
    <row r="114" spans="1:11" x14ac:dyDescent="0.2">
      <c r="A114" s="2" t="s">
        <v>121</v>
      </c>
      <c r="B114" s="1" t="s">
        <v>2</v>
      </c>
      <c r="C114" s="1" t="s">
        <v>234</v>
      </c>
      <c r="D114" s="4">
        <v>28</v>
      </c>
      <c r="E114" s="1">
        <v>46</v>
      </c>
      <c r="F114" s="1">
        <v>3032</v>
      </c>
      <c r="G114" s="1">
        <v>3032</v>
      </c>
      <c r="H114">
        <v>2</v>
      </c>
      <c r="I114">
        <v>2</v>
      </c>
      <c r="J114">
        <v>3</v>
      </c>
      <c r="K114">
        <v>3</v>
      </c>
    </row>
    <row r="115" spans="1:11" x14ac:dyDescent="0.2">
      <c r="A115" s="2" t="s">
        <v>122</v>
      </c>
      <c r="B115" s="1" t="s">
        <v>2</v>
      </c>
      <c r="C115" s="1" t="s">
        <v>235</v>
      </c>
      <c r="D115" s="4">
        <v>28</v>
      </c>
      <c r="E115" s="1">
        <v>38</v>
      </c>
      <c r="F115" s="1">
        <v>3032</v>
      </c>
      <c r="G115" s="1">
        <v>3032</v>
      </c>
      <c r="H115">
        <v>2</v>
      </c>
      <c r="I115">
        <v>2</v>
      </c>
      <c r="J115">
        <v>3</v>
      </c>
      <c r="K115">
        <v>3</v>
      </c>
    </row>
    <row r="116" spans="1:11" x14ac:dyDescent="0.2">
      <c r="A116" s="2" t="s">
        <v>123</v>
      </c>
      <c r="B116" s="1" t="s">
        <v>2</v>
      </c>
      <c r="C116" s="1" t="s">
        <v>235</v>
      </c>
      <c r="D116" s="4">
        <v>20</v>
      </c>
      <c r="E116" s="1">
        <v>8</v>
      </c>
      <c r="F116" s="1"/>
      <c r="G116" s="1"/>
      <c r="H116">
        <v>2</v>
      </c>
      <c r="I116">
        <v>2</v>
      </c>
    </row>
    <row r="117" spans="1:11" x14ac:dyDescent="0.2">
      <c r="A117" s="2" t="s">
        <v>124</v>
      </c>
      <c r="B117" s="1" t="s">
        <v>2</v>
      </c>
      <c r="C117" s="1" t="s">
        <v>234</v>
      </c>
      <c r="D117" s="4">
        <v>68</v>
      </c>
      <c r="E117" s="1">
        <v>8</v>
      </c>
      <c r="F117" s="1">
        <v>71</v>
      </c>
      <c r="G117" s="1">
        <v>71</v>
      </c>
      <c r="H117">
        <v>2</v>
      </c>
      <c r="I117">
        <v>2</v>
      </c>
      <c r="J117">
        <v>3</v>
      </c>
      <c r="K117">
        <v>3</v>
      </c>
    </row>
    <row r="118" spans="1:11" x14ac:dyDescent="0.2">
      <c r="A118" s="2" t="s">
        <v>125</v>
      </c>
      <c r="B118" s="1" t="s">
        <v>2</v>
      </c>
      <c r="C118" s="1" t="s">
        <v>234</v>
      </c>
      <c r="D118" s="4">
        <v>25</v>
      </c>
      <c r="E118" s="1">
        <v>7</v>
      </c>
      <c r="F118" s="1">
        <v>324</v>
      </c>
      <c r="G118" s="1">
        <v>324</v>
      </c>
      <c r="H118">
        <v>2</v>
      </c>
      <c r="I118">
        <v>2</v>
      </c>
      <c r="J118">
        <v>3</v>
      </c>
      <c r="K118">
        <v>3</v>
      </c>
    </row>
    <row r="119" spans="1:11" x14ac:dyDescent="0.2">
      <c r="A119" s="2" t="s">
        <v>126</v>
      </c>
      <c r="B119" s="1" t="s">
        <v>2</v>
      </c>
      <c r="C119" s="1" t="s">
        <v>234</v>
      </c>
      <c r="D119" s="4">
        <v>45</v>
      </c>
      <c r="E119" s="1">
        <v>26</v>
      </c>
      <c r="F119" s="1">
        <v>367</v>
      </c>
      <c r="G119" s="1">
        <v>367</v>
      </c>
      <c r="H119">
        <v>2</v>
      </c>
      <c r="I119">
        <v>2</v>
      </c>
      <c r="J119">
        <v>3</v>
      </c>
      <c r="K119">
        <v>3</v>
      </c>
    </row>
    <row r="120" spans="1:11" x14ac:dyDescent="0.2">
      <c r="A120" s="2" t="s">
        <v>127</v>
      </c>
      <c r="B120" s="1" t="s">
        <v>3</v>
      </c>
      <c r="C120" s="1" t="s">
        <v>235</v>
      </c>
      <c r="D120" s="4">
        <v>20</v>
      </c>
      <c r="E120" s="1">
        <v>51</v>
      </c>
      <c r="F120" s="1"/>
      <c r="G120" s="1"/>
      <c r="H120">
        <v>2</v>
      </c>
      <c r="I120">
        <v>2</v>
      </c>
    </row>
    <row r="121" spans="1:11" x14ac:dyDescent="0.2">
      <c r="A121" s="2" t="s">
        <v>128</v>
      </c>
      <c r="B121" s="1" t="s">
        <v>2</v>
      </c>
      <c r="C121" s="1" t="s">
        <v>234</v>
      </c>
      <c r="D121" s="4">
        <v>22</v>
      </c>
      <c r="E121" s="1">
        <v>26</v>
      </c>
      <c r="F121" s="1">
        <v>367</v>
      </c>
      <c r="G121" s="1">
        <v>367</v>
      </c>
      <c r="H121">
        <v>2</v>
      </c>
      <c r="I121">
        <v>2</v>
      </c>
      <c r="J121">
        <v>3</v>
      </c>
      <c r="K121">
        <v>3</v>
      </c>
    </row>
    <row r="122" spans="1:11" x14ac:dyDescent="0.2">
      <c r="A122" s="2" t="s">
        <v>129</v>
      </c>
      <c r="B122" s="1" t="s">
        <v>2</v>
      </c>
      <c r="C122" s="1" t="s">
        <v>234</v>
      </c>
      <c r="D122" s="4">
        <v>29</v>
      </c>
      <c r="E122" s="1">
        <v>26</v>
      </c>
      <c r="F122" s="1"/>
      <c r="G122" s="1"/>
      <c r="H122">
        <v>2</v>
      </c>
      <c r="I122">
        <v>2</v>
      </c>
    </row>
    <row r="123" spans="1:11" x14ac:dyDescent="0.2">
      <c r="A123" s="2" t="s">
        <v>130</v>
      </c>
      <c r="B123" s="1" t="s">
        <v>2</v>
      </c>
      <c r="C123" s="1" t="s">
        <v>234</v>
      </c>
      <c r="D123" s="4">
        <v>33</v>
      </c>
      <c r="E123" s="1">
        <v>26</v>
      </c>
      <c r="F123" s="1">
        <v>367</v>
      </c>
      <c r="G123" s="1">
        <v>367</v>
      </c>
      <c r="H123">
        <v>2</v>
      </c>
      <c r="I123">
        <v>2</v>
      </c>
      <c r="J123">
        <v>3</v>
      </c>
      <c r="K123">
        <v>3</v>
      </c>
    </row>
    <row r="124" spans="1:11" x14ac:dyDescent="0.2">
      <c r="A124" s="2" t="s">
        <v>131</v>
      </c>
      <c r="B124" s="1" t="s">
        <v>3</v>
      </c>
      <c r="C124" s="1" t="s">
        <v>234</v>
      </c>
      <c r="D124" s="4">
        <v>23</v>
      </c>
      <c r="E124" s="1">
        <v>26</v>
      </c>
      <c r="F124" s="1">
        <v>367</v>
      </c>
      <c r="G124" s="1">
        <v>367</v>
      </c>
      <c r="H124">
        <v>2</v>
      </c>
      <c r="I124">
        <v>2</v>
      </c>
      <c r="J124">
        <v>3</v>
      </c>
      <c r="K124">
        <v>3</v>
      </c>
    </row>
    <row r="125" spans="1:11" x14ac:dyDescent="0.2">
      <c r="A125" s="2" t="s">
        <v>132</v>
      </c>
      <c r="B125" s="1" t="s">
        <v>3</v>
      </c>
      <c r="C125" s="1" t="s">
        <v>234</v>
      </c>
      <c r="D125" s="4">
        <v>23</v>
      </c>
      <c r="E125" s="1">
        <v>26</v>
      </c>
      <c r="F125" s="1">
        <v>367</v>
      </c>
      <c r="G125" s="1">
        <v>367</v>
      </c>
      <c r="H125">
        <v>2</v>
      </c>
      <c r="I125">
        <v>2</v>
      </c>
      <c r="J125">
        <v>3</v>
      </c>
      <c r="K125">
        <v>3</v>
      </c>
    </row>
    <row r="126" spans="1:11" x14ac:dyDescent="0.2">
      <c r="A126" s="2" t="s">
        <v>133</v>
      </c>
      <c r="B126" s="1" t="s">
        <v>2</v>
      </c>
      <c r="C126" s="1" t="s">
        <v>234</v>
      </c>
      <c r="D126" s="4">
        <v>23</v>
      </c>
      <c r="E126" s="1">
        <v>26</v>
      </c>
      <c r="F126" s="1">
        <v>367</v>
      </c>
      <c r="G126" s="1">
        <v>367</v>
      </c>
      <c r="H126">
        <v>2</v>
      </c>
      <c r="I126">
        <v>2</v>
      </c>
      <c r="J126">
        <v>3</v>
      </c>
      <c r="K126">
        <v>3</v>
      </c>
    </row>
    <row r="127" spans="1:11" x14ac:dyDescent="0.2">
      <c r="A127" s="2" t="s">
        <v>134</v>
      </c>
      <c r="B127" s="1" t="s">
        <v>2</v>
      </c>
      <c r="C127" s="1" t="s">
        <v>234</v>
      </c>
      <c r="D127" s="4">
        <v>30</v>
      </c>
      <c r="E127" s="1">
        <v>53</v>
      </c>
      <c r="F127" s="1"/>
      <c r="G127" s="1"/>
      <c r="H127">
        <v>2</v>
      </c>
      <c r="I127">
        <v>2</v>
      </c>
    </row>
    <row r="128" spans="1:11" x14ac:dyDescent="0.2">
      <c r="A128" s="2" t="s">
        <v>135</v>
      </c>
      <c r="B128" s="1" t="s">
        <v>2</v>
      </c>
      <c r="C128" s="1" t="s">
        <v>234</v>
      </c>
      <c r="D128" s="4">
        <v>36</v>
      </c>
      <c r="E128" s="1">
        <v>26</v>
      </c>
      <c r="F128" s="1">
        <v>367</v>
      </c>
      <c r="G128" s="1">
        <v>367</v>
      </c>
      <c r="H128">
        <v>2</v>
      </c>
      <c r="I128">
        <v>2</v>
      </c>
      <c r="J128">
        <v>3</v>
      </c>
      <c r="K128">
        <v>3</v>
      </c>
    </row>
    <row r="129" spans="1:11" x14ac:dyDescent="0.2">
      <c r="A129" s="2" t="s">
        <v>136</v>
      </c>
      <c r="B129" s="1" t="s">
        <v>2</v>
      </c>
      <c r="C129" s="1" t="s">
        <v>234</v>
      </c>
      <c r="D129" s="4">
        <v>37</v>
      </c>
      <c r="E129" s="1">
        <v>27</v>
      </c>
      <c r="F129" s="1">
        <v>367</v>
      </c>
      <c r="G129" s="1">
        <v>367</v>
      </c>
      <c r="H129">
        <v>2</v>
      </c>
      <c r="I129">
        <v>2</v>
      </c>
      <c r="J129">
        <v>3</v>
      </c>
      <c r="K129">
        <v>3</v>
      </c>
    </row>
    <row r="130" spans="1:11" x14ac:dyDescent="0.2">
      <c r="A130" s="2" t="s">
        <v>137</v>
      </c>
      <c r="B130" s="1" t="s">
        <v>2</v>
      </c>
      <c r="C130" s="1" t="s">
        <v>234</v>
      </c>
      <c r="D130" s="4">
        <v>25</v>
      </c>
      <c r="E130" s="1">
        <v>27</v>
      </c>
      <c r="F130" s="1">
        <v>367</v>
      </c>
      <c r="G130" s="1">
        <v>367</v>
      </c>
      <c r="H130">
        <v>2</v>
      </c>
      <c r="I130">
        <v>2</v>
      </c>
      <c r="J130">
        <v>3</v>
      </c>
      <c r="K130">
        <v>3</v>
      </c>
    </row>
    <row r="131" spans="1:11" x14ac:dyDescent="0.2">
      <c r="A131" s="2" t="s">
        <v>138</v>
      </c>
      <c r="B131" s="1" t="s">
        <v>2</v>
      </c>
      <c r="C131" s="1" t="s">
        <v>234</v>
      </c>
      <c r="D131" s="4">
        <v>40</v>
      </c>
      <c r="E131" s="1">
        <v>6</v>
      </c>
      <c r="F131" s="1"/>
      <c r="G131" s="1"/>
      <c r="H131">
        <v>2</v>
      </c>
      <c r="I131">
        <v>2</v>
      </c>
    </row>
    <row r="132" spans="1:11" x14ac:dyDescent="0.2">
      <c r="A132" s="2" t="s">
        <v>139</v>
      </c>
      <c r="B132" s="1" t="s">
        <v>2</v>
      </c>
      <c r="C132" s="1" t="s">
        <v>234</v>
      </c>
      <c r="D132" s="4">
        <v>41</v>
      </c>
      <c r="E132" s="1">
        <v>137</v>
      </c>
      <c r="F132" s="1"/>
      <c r="G132" s="1"/>
      <c r="H132">
        <v>2</v>
      </c>
      <c r="I132">
        <v>2</v>
      </c>
    </row>
    <row r="133" spans="1:11" x14ac:dyDescent="0.2">
      <c r="A133" s="2" t="s">
        <v>140</v>
      </c>
      <c r="B133" s="1" t="s">
        <v>2</v>
      </c>
      <c r="C133" s="1" t="s">
        <v>234</v>
      </c>
      <c r="D133" s="4">
        <v>44</v>
      </c>
      <c r="E133" s="1">
        <v>26</v>
      </c>
      <c r="F133" s="1">
        <v>369</v>
      </c>
      <c r="G133" s="1">
        <v>369</v>
      </c>
      <c r="H133">
        <v>2</v>
      </c>
      <c r="I133">
        <v>2</v>
      </c>
      <c r="J133">
        <v>3</v>
      </c>
      <c r="K133">
        <v>3</v>
      </c>
    </row>
    <row r="134" spans="1:11" x14ac:dyDescent="0.2">
      <c r="A134" s="2" t="s">
        <v>141</v>
      </c>
      <c r="B134" s="1" t="s">
        <v>2</v>
      </c>
      <c r="C134" s="1" t="s">
        <v>234</v>
      </c>
      <c r="D134" s="4">
        <v>40</v>
      </c>
      <c r="E134" s="1">
        <v>27</v>
      </c>
      <c r="F134" s="1">
        <v>367</v>
      </c>
      <c r="G134" s="1">
        <v>367</v>
      </c>
      <c r="H134">
        <v>2</v>
      </c>
      <c r="I134">
        <v>2</v>
      </c>
      <c r="J134">
        <v>3</v>
      </c>
      <c r="K134">
        <v>3</v>
      </c>
    </row>
    <row r="135" spans="1:11" x14ac:dyDescent="0.2">
      <c r="A135" s="2" t="s">
        <v>142</v>
      </c>
      <c r="B135" s="1" t="s">
        <v>2</v>
      </c>
      <c r="C135" s="1" t="s">
        <v>234</v>
      </c>
      <c r="D135" s="4">
        <v>30</v>
      </c>
      <c r="E135" s="1">
        <v>27</v>
      </c>
      <c r="F135" s="1">
        <v>367</v>
      </c>
      <c r="G135" s="1">
        <v>367</v>
      </c>
      <c r="H135">
        <v>2</v>
      </c>
      <c r="I135">
        <v>2</v>
      </c>
      <c r="J135">
        <v>3</v>
      </c>
      <c r="K135">
        <v>3</v>
      </c>
    </row>
    <row r="136" spans="1:11" x14ac:dyDescent="0.2">
      <c r="A136" s="2" t="s">
        <v>143</v>
      </c>
      <c r="B136" s="1" t="s">
        <v>2</v>
      </c>
      <c r="C136" s="1" t="s">
        <v>234</v>
      </c>
      <c r="D136" s="4">
        <v>38</v>
      </c>
      <c r="E136" s="1">
        <v>26</v>
      </c>
      <c r="F136" s="1"/>
      <c r="G136" s="1"/>
      <c r="H136">
        <v>2</v>
      </c>
      <c r="I136">
        <v>2</v>
      </c>
    </row>
    <row r="137" spans="1:11" x14ac:dyDescent="0.2">
      <c r="A137" s="2" t="s">
        <v>144</v>
      </c>
      <c r="B137" s="1" t="s">
        <v>2</v>
      </c>
      <c r="C137" s="1" t="s">
        <v>234</v>
      </c>
      <c r="D137" s="4">
        <v>38</v>
      </c>
      <c r="E137" s="1">
        <v>26</v>
      </c>
      <c r="F137" s="1">
        <v>369</v>
      </c>
      <c r="G137" s="1">
        <v>369</v>
      </c>
      <c r="H137">
        <v>2</v>
      </c>
      <c r="I137">
        <v>2</v>
      </c>
    </row>
    <row r="138" spans="1:11" x14ac:dyDescent="0.2">
      <c r="A138" s="2" t="s">
        <v>145</v>
      </c>
      <c r="B138" s="1" t="s">
        <v>2</v>
      </c>
      <c r="C138" s="1" t="s">
        <v>234</v>
      </c>
      <c r="D138" s="4">
        <v>44</v>
      </c>
      <c r="E138" s="1">
        <v>26</v>
      </c>
      <c r="F138" s="1">
        <v>367</v>
      </c>
      <c r="G138" s="1">
        <v>367</v>
      </c>
      <c r="H138">
        <v>2</v>
      </c>
      <c r="I138">
        <v>2</v>
      </c>
      <c r="J138">
        <v>3</v>
      </c>
      <c r="K138">
        <v>3</v>
      </c>
    </row>
    <row r="139" spans="1:11" x14ac:dyDescent="0.2">
      <c r="A139" s="2" t="s">
        <v>146</v>
      </c>
      <c r="B139" s="1" t="s">
        <v>2</v>
      </c>
      <c r="C139" s="1" t="s">
        <v>234</v>
      </c>
      <c r="D139" s="4">
        <v>25</v>
      </c>
      <c r="E139" s="1">
        <v>27</v>
      </c>
      <c r="F139" s="1">
        <v>367</v>
      </c>
      <c r="G139" s="1">
        <v>367</v>
      </c>
      <c r="H139">
        <v>2</v>
      </c>
      <c r="I139">
        <v>2</v>
      </c>
      <c r="J139">
        <v>3</v>
      </c>
      <c r="K139">
        <v>3</v>
      </c>
    </row>
    <row r="140" spans="1:11" x14ac:dyDescent="0.2">
      <c r="A140" s="2" t="s">
        <v>147</v>
      </c>
      <c r="B140" s="1" t="s">
        <v>3</v>
      </c>
      <c r="C140" s="1" t="s">
        <v>234</v>
      </c>
      <c r="D140" s="4">
        <v>23</v>
      </c>
      <c r="E140" s="1">
        <v>27</v>
      </c>
      <c r="F140" s="1"/>
      <c r="G140" s="1"/>
      <c r="H140">
        <v>2</v>
      </c>
      <c r="I140">
        <v>2</v>
      </c>
    </row>
    <row r="141" spans="1:11" x14ac:dyDescent="0.2">
      <c r="A141" s="2" t="s">
        <v>148</v>
      </c>
      <c r="B141" s="1" t="s">
        <v>3</v>
      </c>
      <c r="C141" s="1" t="s">
        <v>235</v>
      </c>
      <c r="D141" s="4">
        <v>31</v>
      </c>
      <c r="E141" s="1">
        <v>51</v>
      </c>
      <c r="F141" s="1"/>
      <c r="G141" s="1"/>
      <c r="H141">
        <v>2</v>
      </c>
      <c r="I141">
        <v>2</v>
      </c>
    </row>
    <row r="142" spans="1:11" x14ac:dyDescent="0.2">
      <c r="A142" s="2" t="s">
        <v>149</v>
      </c>
      <c r="B142" s="1" t="s">
        <v>3</v>
      </c>
      <c r="C142" s="1" t="s">
        <v>234</v>
      </c>
      <c r="D142" s="4">
        <v>21</v>
      </c>
      <c r="E142" s="1">
        <v>33</v>
      </c>
      <c r="F142" s="1">
        <v>369</v>
      </c>
      <c r="G142" s="1">
        <v>369</v>
      </c>
      <c r="H142">
        <v>2</v>
      </c>
      <c r="I142">
        <v>2</v>
      </c>
      <c r="J142">
        <v>3</v>
      </c>
      <c r="K142">
        <v>3</v>
      </c>
    </row>
    <row r="143" spans="1:11" x14ac:dyDescent="0.2">
      <c r="A143" s="2" t="s">
        <v>150</v>
      </c>
      <c r="B143" s="1" t="s">
        <v>3</v>
      </c>
      <c r="C143" s="1" t="s">
        <v>234</v>
      </c>
      <c r="D143" s="4">
        <v>21</v>
      </c>
      <c r="E143" s="1">
        <v>33</v>
      </c>
      <c r="F143" s="1">
        <v>369</v>
      </c>
      <c r="G143" s="1">
        <v>369</v>
      </c>
      <c r="H143">
        <v>2</v>
      </c>
      <c r="I143">
        <v>2</v>
      </c>
      <c r="J143">
        <v>3</v>
      </c>
      <c r="K143">
        <v>3</v>
      </c>
    </row>
    <row r="144" spans="1:11" x14ac:dyDescent="0.2">
      <c r="A144" s="2" t="s">
        <v>151</v>
      </c>
      <c r="B144" s="1" t="s">
        <v>3</v>
      </c>
      <c r="C144" s="1" t="s">
        <v>234</v>
      </c>
      <c r="D144" s="4">
        <v>27</v>
      </c>
      <c r="E144" s="1">
        <v>26</v>
      </c>
      <c r="F144" s="1">
        <v>367</v>
      </c>
      <c r="G144" s="1">
        <v>367</v>
      </c>
      <c r="H144">
        <v>2</v>
      </c>
      <c r="I144">
        <v>2</v>
      </c>
      <c r="J144">
        <v>3</v>
      </c>
      <c r="K144">
        <v>3</v>
      </c>
    </row>
    <row r="145" spans="1:11" x14ac:dyDescent="0.2">
      <c r="A145" s="2" t="s">
        <v>152</v>
      </c>
      <c r="B145" s="1" t="s">
        <v>2</v>
      </c>
      <c r="C145" s="1" t="s">
        <v>234</v>
      </c>
      <c r="D145" s="4">
        <v>45</v>
      </c>
      <c r="E145" s="1">
        <v>26</v>
      </c>
      <c r="F145" s="1"/>
      <c r="G145" s="1"/>
      <c r="H145">
        <v>2</v>
      </c>
      <c r="I145">
        <v>2</v>
      </c>
    </row>
    <row r="146" spans="1:11" x14ac:dyDescent="0.2">
      <c r="A146" s="2" t="s">
        <v>153</v>
      </c>
      <c r="B146" s="1" t="s">
        <v>2</v>
      </c>
      <c r="C146" s="1" t="s">
        <v>234</v>
      </c>
      <c r="D146" s="4">
        <v>23</v>
      </c>
      <c r="E146" s="1">
        <v>26</v>
      </c>
      <c r="F146" s="1">
        <v>367</v>
      </c>
      <c r="G146" s="1">
        <v>367</v>
      </c>
      <c r="H146">
        <v>2</v>
      </c>
      <c r="I146">
        <v>2</v>
      </c>
      <c r="J146">
        <v>3</v>
      </c>
      <c r="K146">
        <v>3</v>
      </c>
    </row>
    <row r="147" spans="1:11" x14ac:dyDescent="0.2">
      <c r="A147" s="2" t="s">
        <v>154</v>
      </c>
      <c r="B147" s="1" t="s">
        <v>2</v>
      </c>
      <c r="C147" s="1" t="s">
        <v>234</v>
      </c>
      <c r="D147" s="4">
        <v>27</v>
      </c>
      <c r="E147" s="1">
        <v>33</v>
      </c>
      <c r="F147" s="1"/>
      <c r="G147" s="1"/>
      <c r="H147">
        <v>2</v>
      </c>
      <c r="I147">
        <v>2</v>
      </c>
    </row>
    <row r="148" spans="1:11" x14ac:dyDescent="0.2">
      <c r="A148" s="2" t="s">
        <v>155</v>
      </c>
      <c r="B148" s="1" t="s">
        <v>3</v>
      </c>
      <c r="C148" s="1" t="s">
        <v>234</v>
      </c>
      <c r="D148" s="4">
        <v>22</v>
      </c>
      <c r="E148" s="1">
        <v>26</v>
      </c>
      <c r="F148" s="1">
        <v>367</v>
      </c>
      <c r="G148" s="1">
        <v>367</v>
      </c>
      <c r="H148">
        <v>2</v>
      </c>
      <c r="I148">
        <v>2</v>
      </c>
      <c r="J148">
        <v>3</v>
      </c>
      <c r="K148">
        <v>3</v>
      </c>
    </row>
    <row r="149" spans="1:11" x14ac:dyDescent="0.2">
      <c r="A149" s="2" t="s">
        <v>156</v>
      </c>
      <c r="B149" s="1" t="s">
        <v>3</v>
      </c>
      <c r="C149" s="1" t="s">
        <v>234</v>
      </c>
      <c r="D149" s="4">
        <v>24</v>
      </c>
      <c r="E149" s="1">
        <v>26</v>
      </c>
      <c r="F149" s="1">
        <v>367</v>
      </c>
      <c r="G149" s="1">
        <v>367</v>
      </c>
      <c r="H149">
        <v>2</v>
      </c>
      <c r="I149">
        <v>2</v>
      </c>
      <c r="J149">
        <v>3</v>
      </c>
      <c r="K149">
        <v>3</v>
      </c>
    </row>
    <row r="150" spans="1:11" x14ac:dyDescent="0.2">
      <c r="A150" s="2" t="s">
        <v>157</v>
      </c>
      <c r="B150" s="1" t="s">
        <v>2</v>
      </c>
      <c r="C150" s="1" t="s">
        <v>234</v>
      </c>
      <c r="D150" s="4">
        <v>47</v>
      </c>
      <c r="E150" s="1">
        <v>27</v>
      </c>
      <c r="F150" s="1">
        <v>369</v>
      </c>
      <c r="G150" s="1">
        <v>369</v>
      </c>
      <c r="H150">
        <v>2</v>
      </c>
      <c r="I150">
        <v>2</v>
      </c>
      <c r="J150">
        <v>3</v>
      </c>
      <c r="K150">
        <v>3</v>
      </c>
    </row>
    <row r="151" spans="1:11" x14ac:dyDescent="0.2">
      <c r="A151" s="2" t="s">
        <v>158</v>
      </c>
      <c r="B151" s="1" t="s">
        <v>2</v>
      </c>
      <c r="C151" s="1" t="s">
        <v>234</v>
      </c>
      <c r="D151" s="4">
        <v>41</v>
      </c>
      <c r="E151" s="1">
        <v>33</v>
      </c>
      <c r="F151" s="1">
        <v>367</v>
      </c>
      <c r="G151" s="1">
        <v>367</v>
      </c>
      <c r="H151">
        <v>2</v>
      </c>
      <c r="I151">
        <v>2</v>
      </c>
      <c r="J151">
        <v>3</v>
      </c>
      <c r="K151">
        <v>3</v>
      </c>
    </row>
    <row r="152" spans="1:11" x14ac:dyDescent="0.2">
      <c r="A152" s="2" t="s">
        <v>159</v>
      </c>
      <c r="B152" s="1" t="s">
        <v>2</v>
      </c>
      <c r="C152" s="1" t="s">
        <v>234</v>
      </c>
      <c r="D152" s="4">
        <v>41</v>
      </c>
      <c r="E152" s="1">
        <v>32</v>
      </c>
      <c r="F152" s="1">
        <v>364</v>
      </c>
      <c r="G152" s="1">
        <v>364</v>
      </c>
      <c r="H152">
        <v>2</v>
      </c>
      <c r="I152">
        <v>2</v>
      </c>
      <c r="J152">
        <v>3</v>
      </c>
      <c r="K152">
        <v>3</v>
      </c>
    </row>
    <row r="153" spans="1:11" x14ac:dyDescent="0.2">
      <c r="A153" s="2" t="s">
        <v>160</v>
      </c>
      <c r="B153" s="1" t="s">
        <v>3</v>
      </c>
      <c r="C153" s="1" t="s">
        <v>234</v>
      </c>
      <c r="D153" s="4">
        <v>29</v>
      </c>
      <c r="E153" s="1">
        <v>23</v>
      </c>
      <c r="F153" s="1">
        <v>362</v>
      </c>
      <c r="G153" s="1">
        <v>362</v>
      </c>
      <c r="H153">
        <v>2</v>
      </c>
      <c r="I153">
        <v>2</v>
      </c>
      <c r="J153">
        <v>3</v>
      </c>
      <c r="K153">
        <v>3</v>
      </c>
    </row>
    <row r="154" spans="1:11" x14ac:dyDescent="0.2">
      <c r="A154" s="2" t="s">
        <v>161</v>
      </c>
      <c r="B154" s="1" t="s">
        <v>2</v>
      </c>
      <c r="C154" s="1" t="s">
        <v>235</v>
      </c>
      <c r="D154" s="4">
        <v>22</v>
      </c>
      <c r="E154" s="1">
        <v>51</v>
      </c>
      <c r="F154" s="1"/>
      <c r="G154" s="1"/>
      <c r="H154">
        <v>2</v>
      </c>
      <c r="I154">
        <v>2</v>
      </c>
    </row>
    <row r="155" spans="1:11" x14ac:dyDescent="0.2">
      <c r="A155" s="2" t="s">
        <v>162</v>
      </c>
      <c r="B155" s="1" t="s">
        <v>2</v>
      </c>
      <c r="C155" s="1" t="s">
        <v>235</v>
      </c>
      <c r="D155" s="4">
        <v>22</v>
      </c>
      <c r="E155" s="1">
        <v>54</v>
      </c>
      <c r="F155" s="1"/>
      <c r="G155" s="1"/>
      <c r="H155">
        <v>2</v>
      </c>
      <c r="I155">
        <v>2</v>
      </c>
    </row>
    <row r="156" spans="1:11" x14ac:dyDescent="0.2">
      <c r="A156" s="2" t="s">
        <v>163</v>
      </c>
      <c r="B156" s="1" t="s">
        <v>2</v>
      </c>
      <c r="C156" s="1" t="s">
        <v>235</v>
      </c>
      <c r="D156" s="4">
        <v>19</v>
      </c>
      <c r="E156" s="1">
        <v>46</v>
      </c>
      <c r="F156" s="1"/>
      <c r="G156" s="1"/>
      <c r="H156">
        <v>2</v>
      </c>
      <c r="I156">
        <v>2</v>
      </c>
    </row>
    <row r="157" spans="1:11" x14ac:dyDescent="0.2">
      <c r="A157" s="2" t="s">
        <v>164</v>
      </c>
      <c r="B157" s="1" t="s">
        <v>2</v>
      </c>
      <c r="C157" s="1" t="s">
        <v>235</v>
      </c>
      <c r="D157" s="4">
        <v>44</v>
      </c>
      <c r="E157" s="1">
        <v>47</v>
      </c>
      <c r="F157" s="1"/>
      <c r="G157" s="1"/>
      <c r="H157">
        <v>2</v>
      </c>
      <c r="I157">
        <v>2</v>
      </c>
    </row>
    <row r="158" spans="1:11" x14ac:dyDescent="0.2">
      <c r="A158" s="2" t="s">
        <v>165</v>
      </c>
      <c r="B158" s="1" t="s">
        <v>3</v>
      </c>
      <c r="C158" s="1" t="s">
        <v>235</v>
      </c>
      <c r="D158" s="4">
        <v>40</v>
      </c>
      <c r="E158" s="1">
        <v>48</v>
      </c>
      <c r="F158" s="1"/>
      <c r="G158" s="1"/>
      <c r="H158">
        <v>2</v>
      </c>
      <c r="I158">
        <v>2</v>
      </c>
    </row>
    <row r="159" spans="1:11" x14ac:dyDescent="0.2">
      <c r="A159" s="2" t="s">
        <v>166</v>
      </c>
      <c r="B159" s="1" t="s">
        <v>3</v>
      </c>
      <c r="C159" s="1" t="s">
        <v>235</v>
      </c>
      <c r="D159" s="4">
        <v>18</v>
      </c>
      <c r="E159" s="1">
        <v>48</v>
      </c>
      <c r="F159" s="1"/>
      <c r="G159" s="1"/>
      <c r="H159">
        <v>2</v>
      </c>
      <c r="I159">
        <v>2</v>
      </c>
    </row>
    <row r="160" spans="1:11" x14ac:dyDescent="0.2">
      <c r="A160" s="2" t="s">
        <v>167</v>
      </c>
      <c r="B160" s="1" t="s">
        <v>2</v>
      </c>
      <c r="C160" s="1" t="s">
        <v>235</v>
      </c>
      <c r="D160" s="4">
        <v>38</v>
      </c>
      <c r="E160" s="1">
        <v>48</v>
      </c>
      <c r="F160" s="1"/>
      <c r="G160" s="1"/>
      <c r="H160">
        <v>2</v>
      </c>
      <c r="I160">
        <v>2</v>
      </c>
    </row>
    <row r="161" spans="1:10" x14ac:dyDescent="0.2">
      <c r="A161" s="2" t="s">
        <v>168</v>
      </c>
      <c r="B161" s="1" t="s">
        <v>2</v>
      </c>
      <c r="C161" s="1" t="s">
        <v>235</v>
      </c>
      <c r="D161" s="4">
        <v>23</v>
      </c>
      <c r="E161" s="1">
        <v>48</v>
      </c>
      <c r="F161" s="1"/>
      <c r="G161" s="1"/>
      <c r="H161">
        <v>2</v>
      </c>
      <c r="I161">
        <v>2</v>
      </c>
    </row>
    <row r="162" spans="1:10" x14ac:dyDescent="0.2">
      <c r="A162" s="2" t="s">
        <v>169</v>
      </c>
      <c r="B162" s="1" t="s">
        <v>3</v>
      </c>
      <c r="C162" s="1" t="s">
        <v>235</v>
      </c>
      <c r="D162" s="4">
        <v>34</v>
      </c>
      <c r="E162" s="1">
        <v>48</v>
      </c>
      <c r="F162" s="1"/>
      <c r="G162" s="1"/>
      <c r="H162">
        <v>2</v>
      </c>
      <c r="I162">
        <v>2</v>
      </c>
    </row>
    <row r="163" spans="1:10" x14ac:dyDescent="0.2">
      <c r="A163" s="2" t="s">
        <v>170</v>
      </c>
      <c r="B163" s="1" t="s">
        <v>3</v>
      </c>
      <c r="C163" s="1" t="s">
        <v>235</v>
      </c>
      <c r="D163" s="4">
        <v>43</v>
      </c>
      <c r="E163" s="1">
        <v>52</v>
      </c>
      <c r="F163" s="1"/>
      <c r="G163" s="1"/>
      <c r="H163">
        <v>2</v>
      </c>
      <c r="I163">
        <v>2</v>
      </c>
    </row>
    <row r="164" spans="1:10" x14ac:dyDescent="0.2">
      <c r="A164" s="2" t="s">
        <v>171</v>
      </c>
      <c r="B164" s="1" t="s">
        <v>3</v>
      </c>
      <c r="C164" s="1" t="s">
        <v>235</v>
      </c>
      <c r="D164" s="4">
        <v>20</v>
      </c>
      <c r="E164" s="1">
        <v>50</v>
      </c>
      <c r="F164" s="1"/>
      <c r="G164" s="1"/>
      <c r="H164">
        <v>2</v>
      </c>
      <c r="I164">
        <v>2</v>
      </c>
    </row>
    <row r="165" spans="1:10" x14ac:dyDescent="0.2">
      <c r="A165" s="2" t="s">
        <v>172</v>
      </c>
      <c r="B165" s="1" t="s">
        <v>2</v>
      </c>
      <c r="C165" s="1" t="s">
        <v>235</v>
      </c>
      <c r="D165" s="4">
        <v>22</v>
      </c>
      <c r="E165" s="1">
        <v>50</v>
      </c>
      <c r="F165" s="1"/>
      <c r="G165" s="1"/>
      <c r="H165">
        <v>2</v>
      </c>
      <c r="I165">
        <v>2</v>
      </c>
    </row>
    <row r="166" spans="1:10" x14ac:dyDescent="0.2">
      <c r="A166" s="2" t="s">
        <v>173</v>
      </c>
      <c r="B166" s="1" t="s">
        <v>3</v>
      </c>
      <c r="C166" s="1" t="s">
        <v>235</v>
      </c>
      <c r="D166" s="4">
        <v>53</v>
      </c>
      <c r="E166" s="1">
        <v>50</v>
      </c>
      <c r="F166" s="1"/>
      <c r="G166" s="1"/>
      <c r="H166">
        <v>2</v>
      </c>
      <c r="I166">
        <v>2</v>
      </c>
    </row>
    <row r="167" spans="1:10" x14ac:dyDescent="0.2">
      <c r="A167" s="2" t="s">
        <v>174</v>
      </c>
      <c r="B167" s="1" t="s">
        <v>2</v>
      </c>
      <c r="C167" s="1" t="s">
        <v>235</v>
      </c>
      <c r="D167" s="4">
        <v>22</v>
      </c>
      <c r="E167" s="1">
        <v>52</v>
      </c>
      <c r="F167" s="1"/>
      <c r="G167" s="1"/>
      <c r="H167">
        <v>2</v>
      </c>
      <c r="I167">
        <v>2</v>
      </c>
    </row>
    <row r="168" spans="1:10" x14ac:dyDescent="0.2">
      <c r="A168" s="2" t="s">
        <v>175</v>
      </c>
      <c r="B168" s="1" t="s">
        <v>2</v>
      </c>
      <c r="C168" s="1" t="s">
        <v>235</v>
      </c>
      <c r="D168" s="4">
        <v>20</v>
      </c>
      <c r="E168" s="1">
        <v>52</v>
      </c>
      <c r="F168" s="1"/>
      <c r="G168" s="1"/>
      <c r="H168">
        <v>2</v>
      </c>
      <c r="I168">
        <v>2</v>
      </c>
    </row>
    <row r="169" spans="1:10" x14ac:dyDescent="0.2">
      <c r="A169" s="2" t="s">
        <v>176</v>
      </c>
      <c r="B169" s="1" t="s">
        <v>3</v>
      </c>
      <c r="C169" s="1" t="s">
        <v>235</v>
      </c>
      <c r="D169" s="4">
        <v>25</v>
      </c>
      <c r="E169" s="1">
        <v>5</v>
      </c>
      <c r="F169" s="1"/>
      <c r="G169" s="1"/>
      <c r="H169">
        <v>2</v>
      </c>
      <c r="I169">
        <v>2</v>
      </c>
    </row>
    <row r="170" spans="1:10" x14ac:dyDescent="0.2">
      <c r="A170" s="5" t="s">
        <v>177</v>
      </c>
      <c r="B170" s="1"/>
      <c r="C170" s="1"/>
      <c r="D170" s="4"/>
      <c r="E170" s="1"/>
      <c r="F170" s="1"/>
      <c r="G170" s="1"/>
    </row>
    <row r="171" spans="1:10" x14ac:dyDescent="0.2">
      <c r="A171" s="5" t="s">
        <v>178</v>
      </c>
      <c r="B171" s="1"/>
      <c r="C171" s="1"/>
      <c r="D171" s="4"/>
      <c r="E171" s="1"/>
      <c r="F171" s="1"/>
      <c r="G171" s="1"/>
    </row>
    <row r="172" spans="1:10" x14ac:dyDescent="0.2">
      <c r="A172" s="2" t="s">
        <v>179</v>
      </c>
      <c r="B172" s="1" t="s">
        <v>3</v>
      </c>
      <c r="C172" s="1" t="s">
        <v>234</v>
      </c>
      <c r="D172" s="4">
        <v>40</v>
      </c>
      <c r="E172" s="1">
        <v>125</v>
      </c>
      <c r="F172" s="1">
        <v>125</v>
      </c>
      <c r="G172" s="1"/>
      <c r="H172">
        <v>3</v>
      </c>
      <c r="I172">
        <v>4</v>
      </c>
      <c r="J172">
        <v>4</v>
      </c>
    </row>
    <row r="173" spans="1:10" x14ac:dyDescent="0.2">
      <c r="A173" s="5" t="s">
        <v>180</v>
      </c>
      <c r="B173" s="1"/>
      <c r="C173" s="1"/>
      <c r="D173" s="4"/>
      <c r="E173" s="1"/>
      <c r="F173" s="1"/>
      <c r="G173" s="1"/>
    </row>
    <row r="174" spans="1:10" x14ac:dyDescent="0.2">
      <c r="A174" s="5" t="s">
        <v>181</v>
      </c>
      <c r="B174" s="1"/>
      <c r="C174" s="1"/>
      <c r="D174" s="4"/>
      <c r="E174" s="1"/>
      <c r="F174" s="1"/>
      <c r="G174" s="1"/>
      <c r="H174">
        <v>3</v>
      </c>
      <c r="I174">
        <v>4</v>
      </c>
      <c r="J174">
        <v>4</v>
      </c>
    </row>
    <row r="175" spans="1:10" x14ac:dyDescent="0.2">
      <c r="A175" s="2" t="s">
        <v>182</v>
      </c>
      <c r="B175" s="1" t="s">
        <v>2</v>
      </c>
      <c r="C175" s="1" t="s">
        <v>234</v>
      </c>
      <c r="D175" s="4">
        <v>41</v>
      </c>
      <c r="E175" s="1">
        <v>171</v>
      </c>
      <c r="F175" s="1">
        <v>171</v>
      </c>
      <c r="G175" s="1"/>
      <c r="H175">
        <v>3</v>
      </c>
      <c r="I175">
        <v>4</v>
      </c>
      <c r="J175">
        <v>3</v>
      </c>
    </row>
    <row r="176" spans="1:10" x14ac:dyDescent="0.2">
      <c r="A176" s="2" t="s">
        <v>183</v>
      </c>
      <c r="B176" s="1" t="s">
        <v>3</v>
      </c>
      <c r="C176" s="1" t="s">
        <v>234</v>
      </c>
      <c r="D176" s="4">
        <v>26</v>
      </c>
      <c r="E176" s="1">
        <v>116</v>
      </c>
      <c r="F176" s="1">
        <v>116</v>
      </c>
      <c r="G176" s="1"/>
    </row>
    <row r="177" spans="1:10" x14ac:dyDescent="0.2">
      <c r="A177" s="5" t="s">
        <v>184</v>
      </c>
      <c r="B177" s="1"/>
      <c r="C177" s="1"/>
      <c r="D177" s="4"/>
      <c r="E177" s="1"/>
      <c r="F177" s="1"/>
      <c r="G177" s="1"/>
    </row>
    <row r="178" spans="1:10" x14ac:dyDescent="0.2">
      <c r="A178" s="2" t="s">
        <v>185</v>
      </c>
      <c r="B178" s="1" t="s">
        <v>2</v>
      </c>
      <c r="C178" s="1" t="s">
        <v>234</v>
      </c>
      <c r="D178" s="4">
        <v>39</v>
      </c>
      <c r="E178" s="1">
        <v>140</v>
      </c>
      <c r="F178" s="1">
        <v>140</v>
      </c>
      <c r="G178" s="1"/>
      <c r="H178">
        <v>3</v>
      </c>
      <c r="I178">
        <v>3</v>
      </c>
      <c r="J178">
        <v>4</v>
      </c>
    </row>
    <row r="179" spans="1:10" x14ac:dyDescent="0.2">
      <c r="A179" s="2" t="s">
        <v>186</v>
      </c>
      <c r="B179" s="1" t="s">
        <v>3</v>
      </c>
      <c r="C179" s="1" t="s">
        <v>234</v>
      </c>
      <c r="D179" s="4">
        <v>37</v>
      </c>
      <c r="E179" s="1">
        <v>138</v>
      </c>
      <c r="F179" s="1">
        <v>138</v>
      </c>
      <c r="G179" s="1"/>
      <c r="H179">
        <v>3</v>
      </c>
      <c r="I179">
        <v>3</v>
      </c>
      <c r="J179">
        <v>4</v>
      </c>
    </row>
    <row r="180" spans="1:10" x14ac:dyDescent="0.2">
      <c r="A180" s="5" t="s">
        <v>187</v>
      </c>
      <c r="B180" s="1"/>
      <c r="C180" s="1"/>
      <c r="D180" s="4"/>
      <c r="E180" s="1"/>
      <c r="F180" s="1"/>
      <c r="G180" s="1"/>
    </row>
    <row r="181" spans="1:10" x14ac:dyDescent="0.2">
      <c r="A181" s="5" t="s">
        <v>188</v>
      </c>
      <c r="B181" s="1"/>
      <c r="C181" s="1"/>
      <c r="D181" s="4"/>
      <c r="E181" s="1"/>
      <c r="F181" s="1"/>
      <c r="G181" s="1"/>
    </row>
    <row r="182" spans="1:10" x14ac:dyDescent="0.2">
      <c r="A182" s="5" t="s">
        <v>189</v>
      </c>
      <c r="B182" s="1"/>
      <c r="C182" s="1"/>
      <c r="D182" s="4"/>
      <c r="E182" s="1"/>
      <c r="F182" s="1"/>
      <c r="G182" s="1"/>
    </row>
    <row r="183" spans="1:10" x14ac:dyDescent="0.2">
      <c r="A183" s="2" t="s">
        <v>190</v>
      </c>
      <c r="B183" s="1" t="s">
        <v>2</v>
      </c>
      <c r="C183" s="1" t="s">
        <v>234</v>
      </c>
      <c r="D183" s="4">
        <v>49</v>
      </c>
      <c r="E183" s="1">
        <v>185</v>
      </c>
      <c r="F183" s="1">
        <v>185</v>
      </c>
      <c r="G183" s="1"/>
      <c r="H183">
        <v>3</v>
      </c>
      <c r="I183">
        <v>4</v>
      </c>
      <c r="J183">
        <v>4</v>
      </c>
    </row>
    <row r="184" spans="1:10" x14ac:dyDescent="0.2">
      <c r="A184" s="2" t="s">
        <v>191</v>
      </c>
      <c r="B184" s="1" t="s">
        <v>2</v>
      </c>
      <c r="C184" s="1" t="s">
        <v>234</v>
      </c>
      <c r="D184" s="4">
        <v>41</v>
      </c>
      <c r="E184" s="1">
        <v>152</v>
      </c>
      <c r="F184" s="1">
        <v>152</v>
      </c>
      <c r="G184" s="1"/>
      <c r="H184">
        <v>3</v>
      </c>
      <c r="I184">
        <v>3</v>
      </c>
      <c r="J184">
        <v>3</v>
      </c>
    </row>
    <row r="185" spans="1:10" x14ac:dyDescent="0.2">
      <c r="A185" s="5" t="s">
        <v>192</v>
      </c>
      <c r="B185" s="1"/>
      <c r="C185" s="1"/>
      <c r="D185" s="4"/>
      <c r="E185" s="1"/>
      <c r="F185" s="1"/>
      <c r="G185" s="1"/>
    </row>
    <row r="186" spans="1:10" x14ac:dyDescent="0.2">
      <c r="A186" s="5" t="s">
        <v>193</v>
      </c>
      <c r="B186" s="1"/>
      <c r="C186" s="1"/>
      <c r="D186" s="4"/>
      <c r="E186" s="1"/>
      <c r="F186" s="1"/>
      <c r="G186" s="1"/>
    </row>
    <row r="187" spans="1:10" x14ac:dyDescent="0.2">
      <c r="A187" s="2" t="s">
        <v>194</v>
      </c>
      <c r="B187" s="1" t="s">
        <v>2</v>
      </c>
      <c r="C187" s="1" t="s">
        <v>235</v>
      </c>
      <c r="D187" s="4">
        <v>18</v>
      </c>
      <c r="E187" s="1">
        <v>135</v>
      </c>
      <c r="F187" s="1">
        <v>135</v>
      </c>
      <c r="G187" s="1"/>
      <c r="H187">
        <v>3</v>
      </c>
      <c r="I187">
        <v>4</v>
      </c>
      <c r="J187">
        <v>4</v>
      </c>
    </row>
    <row r="188" spans="1:10" x14ac:dyDescent="0.2">
      <c r="A188" s="2" t="s">
        <v>195</v>
      </c>
      <c r="B188" s="1" t="s">
        <v>2</v>
      </c>
      <c r="C188" s="1" t="s">
        <v>235</v>
      </c>
      <c r="D188" s="4">
        <v>37</v>
      </c>
      <c r="E188" s="1">
        <v>68</v>
      </c>
      <c r="F188" s="1">
        <v>68</v>
      </c>
      <c r="G188" s="1"/>
      <c r="H188">
        <v>3</v>
      </c>
      <c r="I188">
        <v>5</v>
      </c>
      <c r="J188">
        <v>5</v>
      </c>
    </row>
    <row r="189" spans="1:10" x14ac:dyDescent="0.2">
      <c r="A189" s="2" t="s">
        <v>196</v>
      </c>
      <c r="B189" s="1" t="s">
        <v>3</v>
      </c>
      <c r="C189" s="1" t="s">
        <v>235</v>
      </c>
      <c r="D189" s="4">
        <v>31</v>
      </c>
      <c r="E189" s="1">
        <v>51</v>
      </c>
      <c r="F189" s="1">
        <v>51</v>
      </c>
      <c r="G189" s="1"/>
      <c r="H189">
        <v>6</v>
      </c>
      <c r="I189">
        <v>5</v>
      </c>
      <c r="J189">
        <v>5</v>
      </c>
    </row>
    <row r="190" spans="1:10" x14ac:dyDescent="0.2">
      <c r="A190" s="5" t="s">
        <v>197</v>
      </c>
      <c r="B190" s="1"/>
      <c r="C190" s="1"/>
      <c r="D190" s="4"/>
      <c r="E190" s="1"/>
      <c r="F190" s="1"/>
      <c r="G190" s="1"/>
    </row>
    <row r="191" spans="1:10" x14ac:dyDescent="0.2">
      <c r="A191" s="5" t="s">
        <v>198</v>
      </c>
      <c r="B191" s="1"/>
      <c r="C191" s="1"/>
      <c r="D191" s="4"/>
      <c r="E191" s="1"/>
      <c r="F191" s="1"/>
      <c r="G191" s="1"/>
    </row>
    <row r="192" spans="1:10" x14ac:dyDescent="0.2">
      <c r="A192" s="2" t="s">
        <v>199</v>
      </c>
      <c r="B192" s="1" t="s">
        <v>2</v>
      </c>
      <c r="C192" s="1" t="s">
        <v>235</v>
      </c>
      <c r="D192" s="4">
        <v>38</v>
      </c>
      <c r="E192" s="1">
        <v>36</v>
      </c>
      <c r="F192" s="1">
        <v>36</v>
      </c>
      <c r="G192" s="1"/>
      <c r="H192">
        <v>6</v>
      </c>
      <c r="I192">
        <v>5</v>
      </c>
      <c r="J192">
        <v>5</v>
      </c>
    </row>
    <row r="193" spans="1:10" x14ac:dyDescent="0.2">
      <c r="A193" s="2" t="s">
        <v>200</v>
      </c>
      <c r="B193" s="1" t="s">
        <v>3</v>
      </c>
      <c r="C193" s="1" t="s">
        <v>235</v>
      </c>
      <c r="D193" s="4">
        <v>35</v>
      </c>
      <c r="E193" s="1">
        <v>36</v>
      </c>
      <c r="F193" s="1">
        <v>36</v>
      </c>
      <c r="G193" s="1"/>
      <c r="H193">
        <v>4</v>
      </c>
      <c r="I193">
        <v>4</v>
      </c>
      <c r="J193">
        <v>4</v>
      </c>
    </row>
    <row r="194" spans="1:10" x14ac:dyDescent="0.2">
      <c r="A194" s="2" t="s">
        <v>201</v>
      </c>
      <c r="B194" s="1" t="s">
        <v>2</v>
      </c>
      <c r="C194" s="1" t="s">
        <v>235</v>
      </c>
      <c r="D194" s="4">
        <v>44</v>
      </c>
      <c r="E194" s="1">
        <v>107</v>
      </c>
      <c r="F194" s="1">
        <v>107</v>
      </c>
      <c r="G194" s="1"/>
      <c r="H194">
        <v>6</v>
      </c>
      <c r="I194">
        <v>4</v>
      </c>
      <c r="J194">
        <v>6</v>
      </c>
    </row>
    <row r="195" spans="1:10" x14ac:dyDescent="0.2">
      <c r="A195" s="2" t="s">
        <v>202</v>
      </c>
      <c r="B195" s="1" t="s">
        <v>3</v>
      </c>
      <c r="C195" s="1" t="s">
        <v>235</v>
      </c>
      <c r="D195" s="4">
        <v>38</v>
      </c>
      <c r="E195" s="1">
        <v>52</v>
      </c>
      <c r="F195" s="1">
        <v>52</v>
      </c>
      <c r="G195" s="1"/>
      <c r="H195">
        <v>5</v>
      </c>
      <c r="I195">
        <v>3</v>
      </c>
      <c r="J195">
        <v>4</v>
      </c>
    </row>
    <row r="196" spans="1:10" x14ac:dyDescent="0.2">
      <c r="A196" s="5" t="s">
        <v>203</v>
      </c>
      <c r="B196" s="1"/>
      <c r="C196" s="1"/>
      <c r="D196" s="4"/>
      <c r="E196" s="1"/>
      <c r="F196" s="1"/>
      <c r="G196" s="1"/>
    </row>
    <row r="197" spans="1:10" x14ac:dyDescent="0.2">
      <c r="A197" s="2" t="s">
        <v>204</v>
      </c>
      <c r="B197" s="1" t="s">
        <v>2</v>
      </c>
      <c r="C197" s="1" t="s">
        <v>235</v>
      </c>
      <c r="D197" s="4">
        <v>42</v>
      </c>
      <c r="E197" s="1">
        <v>58</v>
      </c>
      <c r="F197" s="1">
        <v>58</v>
      </c>
      <c r="G197" s="1"/>
      <c r="H197">
        <v>4</v>
      </c>
      <c r="I197">
        <v>5</v>
      </c>
      <c r="J197">
        <v>4</v>
      </c>
    </row>
    <row r="198" spans="1:10" x14ac:dyDescent="0.2">
      <c r="A198" s="2" t="s">
        <v>205</v>
      </c>
      <c r="B198" s="1" t="s">
        <v>2</v>
      </c>
      <c r="C198" s="1" t="s">
        <v>235</v>
      </c>
      <c r="D198" s="4">
        <v>40</v>
      </c>
      <c r="E198" s="1">
        <v>62</v>
      </c>
      <c r="F198" s="1">
        <v>62</v>
      </c>
      <c r="G198" s="1"/>
      <c r="H198">
        <v>4</v>
      </c>
      <c r="I198">
        <v>5</v>
      </c>
      <c r="J198">
        <v>4</v>
      </c>
    </row>
    <row r="199" spans="1:10" x14ac:dyDescent="0.2">
      <c r="A199" s="2" t="s">
        <v>206</v>
      </c>
      <c r="B199" s="1" t="s">
        <v>2</v>
      </c>
      <c r="C199" s="1" t="s">
        <v>235</v>
      </c>
      <c r="D199" s="4">
        <v>40</v>
      </c>
      <c r="E199" s="1">
        <v>39</v>
      </c>
      <c r="F199" s="1">
        <v>39</v>
      </c>
      <c r="G199" s="1"/>
      <c r="H199">
        <v>6</v>
      </c>
      <c r="I199">
        <v>4</v>
      </c>
      <c r="J199">
        <v>3</v>
      </c>
    </row>
    <row r="200" spans="1:10" x14ac:dyDescent="0.2">
      <c r="A200" s="2" t="s">
        <v>207</v>
      </c>
      <c r="B200" s="1" t="s">
        <v>2</v>
      </c>
      <c r="C200" s="1" t="s">
        <v>235</v>
      </c>
      <c r="D200" s="4">
        <v>39</v>
      </c>
      <c r="E200" s="1">
        <v>44</v>
      </c>
      <c r="F200" s="1">
        <v>44</v>
      </c>
      <c r="G200" s="1"/>
      <c r="H200">
        <v>4</v>
      </c>
      <c r="I200">
        <v>3</v>
      </c>
      <c r="J200">
        <v>4</v>
      </c>
    </row>
    <row r="201" spans="1:10" x14ac:dyDescent="0.2">
      <c r="A201" s="2" t="s">
        <v>208</v>
      </c>
      <c r="B201" s="1" t="s">
        <v>2</v>
      </c>
      <c r="C201" s="1" t="s">
        <v>235</v>
      </c>
      <c r="D201" s="4">
        <v>44</v>
      </c>
      <c r="E201" s="1">
        <v>54</v>
      </c>
      <c r="F201" s="1">
        <v>54</v>
      </c>
      <c r="G201" s="1"/>
      <c r="H201">
        <v>6</v>
      </c>
      <c r="I201">
        <v>4</v>
      </c>
      <c r="J201">
        <v>4</v>
      </c>
    </row>
    <row r="202" spans="1:10" x14ac:dyDescent="0.2">
      <c r="A202" s="2" t="s">
        <v>209</v>
      </c>
      <c r="B202" s="1" t="s">
        <v>3</v>
      </c>
      <c r="C202" s="1" t="s">
        <v>235</v>
      </c>
      <c r="D202" s="4">
        <v>41</v>
      </c>
      <c r="E202" s="1">
        <v>54</v>
      </c>
      <c r="F202" s="1">
        <v>54</v>
      </c>
      <c r="G202" s="1"/>
      <c r="H202">
        <v>4</v>
      </c>
      <c r="I202">
        <v>4</v>
      </c>
      <c r="J202">
        <v>4</v>
      </c>
    </row>
    <row r="203" spans="1:10" x14ac:dyDescent="0.2">
      <c r="A203" s="5" t="s">
        <v>210</v>
      </c>
      <c r="B203" s="1"/>
      <c r="C203" s="1"/>
      <c r="D203" s="4"/>
      <c r="E203" s="1"/>
      <c r="F203" s="1"/>
      <c r="G203" s="1"/>
    </row>
    <row r="204" spans="1:10" x14ac:dyDescent="0.2">
      <c r="A204" s="2" t="s">
        <v>211</v>
      </c>
      <c r="B204" s="1" t="s">
        <v>2</v>
      </c>
      <c r="C204" s="1" t="s">
        <v>235</v>
      </c>
      <c r="D204" s="4">
        <v>37</v>
      </c>
      <c r="E204" s="1">
        <v>41</v>
      </c>
      <c r="F204" s="1">
        <v>41</v>
      </c>
      <c r="G204" s="1"/>
      <c r="H204">
        <v>6</v>
      </c>
      <c r="I204">
        <v>5</v>
      </c>
      <c r="J204">
        <v>4</v>
      </c>
    </row>
    <row r="205" spans="1:10" x14ac:dyDescent="0.2">
      <c r="A205" s="2" t="s">
        <v>212</v>
      </c>
      <c r="B205" s="1" t="s">
        <v>2</v>
      </c>
      <c r="C205" s="1" t="s">
        <v>235</v>
      </c>
      <c r="D205" s="4">
        <v>58</v>
      </c>
      <c r="E205" s="1">
        <v>36</v>
      </c>
      <c r="F205" s="1">
        <v>36</v>
      </c>
      <c r="G205" s="1"/>
      <c r="H205">
        <v>6</v>
      </c>
      <c r="I205">
        <v>4</v>
      </c>
      <c r="J205">
        <v>4</v>
      </c>
    </row>
    <row r="206" spans="1:10" x14ac:dyDescent="0.2">
      <c r="A206" s="2" t="s">
        <v>213</v>
      </c>
      <c r="B206" s="1" t="s">
        <v>3</v>
      </c>
      <c r="C206" s="1" t="s">
        <v>235</v>
      </c>
      <c r="D206" s="4">
        <v>51</v>
      </c>
      <c r="E206" s="1">
        <v>36</v>
      </c>
      <c r="F206" s="1">
        <v>36</v>
      </c>
      <c r="G206" s="1"/>
      <c r="H206">
        <v>6</v>
      </c>
      <c r="I206">
        <v>4</v>
      </c>
      <c r="J206">
        <v>4</v>
      </c>
    </row>
    <row r="207" spans="1:10" x14ac:dyDescent="0.2">
      <c r="A207" s="2" t="s">
        <v>214</v>
      </c>
      <c r="B207" s="1" t="s">
        <v>2</v>
      </c>
      <c r="C207" s="1" t="s">
        <v>235</v>
      </c>
      <c r="D207" s="4">
        <v>45</v>
      </c>
      <c r="E207" s="1">
        <v>41</v>
      </c>
      <c r="F207" s="1">
        <v>41</v>
      </c>
      <c r="G207" s="1"/>
      <c r="H207">
        <v>4</v>
      </c>
      <c r="I207">
        <v>4</v>
      </c>
      <c r="J207">
        <v>4</v>
      </c>
    </row>
    <row r="208" spans="1:10" x14ac:dyDescent="0.2">
      <c r="A208" s="5" t="s">
        <v>215</v>
      </c>
      <c r="B208" s="1"/>
      <c r="C208" s="1"/>
      <c r="D208" s="4"/>
      <c r="E208" s="1"/>
      <c r="F208" s="1"/>
      <c r="G208" s="1"/>
    </row>
    <row r="209" spans="1:10" x14ac:dyDescent="0.2">
      <c r="A209" s="2" t="s">
        <v>216</v>
      </c>
      <c r="B209" s="1" t="s">
        <v>3</v>
      </c>
      <c r="C209" s="1" t="s">
        <v>235</v>
      </c>
      <c r="D209" s="4">
        <v>36</v>
      </c>
      <c r="E209" s="1">
        <v>41</v>
      </c>
      <c r="F209" s="1">
        <v>41</v>
      </c>
      <c r="G209" s="1"/>
      <c r="H209">
        <v>6</v>
      </c>
      <c r="I209">
        <v>4</v>
      </c>
      <c r="J209">
        <v>5</v>
      </c>
    </row>
    <row r="210" spans="1:10" x14ac:dyDescent="0.2">
      <c r="A210" s="2" t="s">
        <v>217</v>
      </c>
      <c r="B210" s="1" t="s">
        <v>2</v>
      </c>
      <c r="C210" s="1" t="s">
        <v>235</v>
      </c>
      <c r="D210" s="4">
        <v>42</v>
      </c>
      <c r="E210" s="1">
        <v>51</v>
      </c>
      <c r="F210" s="1">
        <v>51</v>
      </c>
      <c r="G210" s="1"/>
      <c r="H210">
        <v>3</v>
      </c>
      <c r="I210">
        <v>5</v>
      </c>
      <c r="J210">
        <v>6</v>
      </c>
    </row>
    <row r="211" spans="1:10" x14ac:dyDescent="0.2">
      <c r="A211" s="2" t="s">
        <v>218</v>
      </c>
      <c r="B211" s="1" t="s">
        <v>3</v>
      </c>
      <c r="C211" s="1" t="s">
        <v>235</v>
      </c>
      <c r="D211" s="4">
        <v>31</v>
      </c>
      <c r="E211" s="1">
        <v>51</v>
      </c>
      <c r="F211" s="1">
        <v>51</v>
      </c>
      <c r="G211" s="1"/>
      <c r="H211">
        <v>3</v>
      </c>
      <c r="I211">
        <v>5</v>
      </c>
      <c r="J211">
        <v>5</v>
      </c>
    </row>
    <row r="212" spans="1:10" x14ac:dyDescent="0.2">
      <c r="A212" s="5" t="s">
        <v>219</v>
      </c>
      <c r="B212" s="1"/>
      <c r="C212" s="1"/>
      <c r="D212" s="4"/>
      <c r="E212" s="1"/>
      <c r="F212" s="1"/>
      <c r="G212" s="1"/>
    </row>
    <row r="213" spans="1:10" x14ac:dyDescent="0.2">
      <c r="A213" s="2" t="s">
        <v>220</v>
      </c>
      <c r="B213" s="1" t="s">
        <v>2</v>
      </c>
      <c r="C213" s="1" t="s">
        <v>235</v>
      </c>
      <c r="D213" s="4">
        <v>54</v>
      </c>
      <c r="E213" s="1">
        <v>63</v>
      </c>
      <c r="F213" s="1">
        <v>63</v>
      </c>
      <c r="G213" s="1"/>
      <c r="H213">
        <v>6</v>
      </c>
      <c r="I213">
        <v>4</v>
      </c>
      <c r="J213">
        <v>4</v>
      </c>
    </row>
    <row r="214" spans="1:10" x14ac:dyDescent="0.2">
      <c r="A214" s="5" t="s">
        <v>221</v>
      </c>
      <c r="B214" s="1"/>
      <c r="C214" s="1"/>
      <c r="D214" s="4"/>
      <c r="E214" s="1"/>
      <c r="F214" s="1"/>
      <c r="G214" s="1"/>
    </row>
    <row r="215" spans="1:10" x14ac:dyDescent="0.2">
      <c r="A215" s="5" t="s">
        <v>222</v>
      </c>
      <c r="B215" s="1"/>
      <c r="C215" s="1"/>
      <c r="D215" s="4"/>
      <c r="E215" s="1"/>
      <c r="F215" s="1"/>
      <c r="G215" s="1"/>
    </row>
    <row r="216" spans="1:10" x14ac:dyDescent="0.2">
      <c r="A216" s="2" t="s">
        <v>223</v>
      </c>
      <c r="B216" s="1" t="s">
        <v>3</v>
      </c>
      <c r="C216" s="1" t="s">
        <v>235</v>
      </c>
      <c r="D216" s="4">
        <v>25</v>
      </c>
      <c r="E216" s="1">
        <v>51</v>
      </c>
      <c r="F216" s="1">
        <v>51</v>
      </c>
      <c r="G216" s="1"/>
      <c r="H216">
        <v>6</v>
      </c>
      <c r="I216">
        <v>5</v>
      </c>
      <c r="J216">
        <v>5</v>
      </c>
    </row>
    <row r="217" spans="1:10" x14ac:dyDescent="0.2">
      <c r="A217" s="5" t="s">
        <v>224</v>
      </c>
      <c r="B217" s="1"/>
      <c r="C217" s="1"/>
      <c r="D217" s="4"/>
      <c r="E217" s="1"/>
      <c r="F217" s="1"/>
      <c r="G217" s="1"/>
    </row>
    <row r="218" spans="1:10" x14ac:dyDescent="0.2">
      <c r="A218" s="5" t="s">
        <v>225</v>
      </c>
      <c r="B218" s="1"/>
      <c r="C218" s="1"/>
      <c r="D218" s="4"/>
      <c r="E218" s="1"/>
      <c r="F218" s="1"/>
      <c r="G218" s="1"/>
    </row>
    <row r="219" spans="1:10" x14ac:dyDescent="0.2">
      <c r="A219" s="5" t="s">
        <v>226</v>
      </c>
      <c r="B219" s="1"/>
      <c r="C219" s="1"/>
      <c r="D219" s="4"/>
      <c r="E219" s="1"/>
      <c r="F219" s="1"/>
      <c r="G219" s="1"/>
    </row>
    <row r="220" spans="1:10" x14ac:dyDescent="0.2">
      <c r="A220" s="2" t="s">
        <v>227</v>
      </c>
      <c r="B220" s="1" t="s">
        <v>3</v>
      </c>
      <c r="C220" s="1" t="s">
        <v>235</v>
      </c>
      <c r="D220" s="4">
        <v>24</v>
      </c>
      <c r="E220" s="1">
        <v>36</v>
      </c>
      <c r="F220" s="1">
        <v>36</v>
      </c>
      <c r="G220" s="1"/>
      <c r="H220">
        <v>6</v>
      </c>
      <c r="I220">
        <v>4</v>
      </c>
      <c r="J220">
        <v>4</v>
      </c>
    </row>
    <row r="221" spans="1:10" x14ac:dyDescent="0.2">
      <c r="A221" s="2" t="s">
        <v>228</v>
      </c>
      <c r="B221" s="1" t="s">
        <v>2</v>
      </c>
      <c r="C221" s="1" t="s">
        <v>235</v>
      </c>
      <c r="D221" s="4">
        <v>32</v>
      </c>
      <c r="E221" s="1">
        <v>36</v>
      </c>
      <c r="F221" s="1">
        <v>36</v>
      </c>
      <c r="G221" s="1"/>
      <c r="H221">
        <v>6</v>
      </c>
      <c r="I221">
        <v>4</v>
      </c>
      <c r="J221">
        <v>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MetaData</vt:lpstr>
      <vt:lpstr>MetaData 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 Islam</dc:creator>
  <cp:lastModifiedBy>Md Saiful Islam, PhD</cp:lastModifiedBy>
  <dcterms:created xsi:type="dcterms:W3CDTF">2013-05-12T12:19:41Z</dcterms:created>
  <dcterms:modified xsi:type="dcterms:W3CDTF">2022-06-23T13:52:57Z</dcterms:modified>
</cp:coreProperties>
</file>